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0" tabRatio="804" activeTab="9"/>
  </bookViews>
  <sheets>
    <sheet name="прил 1" sheetId="4" r:id="rId1"/>
    <sheet name="прил 2" sheetId="5" r:id="rId2"/>
    <sheet name="прил 3" sheetId="50" r:id="rId3"/>
    <sheet name="прил 4" sheetId="11" r:id="rId4"/>
    <sheet name="прил 5" sheetId="8" r:id="rId5"/>
    <sheet name="прил 6" sheetId="9" r:id="rId6"/>
    <sheet name="прил 7" sheetId="12" r:id="rId7"/>
    <sheet name="прил 8" sheetId="13" r:id="rId8"/>
    <sheet name="прил 9" sheetId="43" r:id="rId9"/>
    <sheet name="прил 10 " sheetId="51" r:id="rId10"/>
    <sheet name="прил 11" sheetId="52" r:id="rId11"/>
  </sheets>
  <definedNames>
    <definedName name="_xlnm.Print_Area" localSheetId="0">'прил 1'!$A$1:$E$76</definedName>
    <definedName name="_xlnm.Print_Area" localSheetId="1">'прил 2'!$A$1:$H$74</definedName>
    <definedName name="_xlnm.Print_Area" localSheetId="4">'прил 5'!$A$1:$H$766</definedName>
    <definedName name="_xlnm.Print_Area" localSheetId="6">'прил 7'!$A$1:$H$1020</definedName>
  </definedNames>
  <calcPr calcId="162913"/>
</workbook>
</file>

<file path=xl/calcChain.xml><?xml version="1.0" encoding="utf-8"?>
<calcChain xmlns="http://schemas.openxmlformats.org/spreadsheetml/2006/main">
  <c r="C25" i="52" l="1"/>
  <c r="C24" i="52"/>
  <c r="C23" i="52" s="1"/>
  <c r="C22" i="52" s="1"/>
  <c r="C7" i="52" s="1"/>
  <c r="C37" i="52" l="1"/>
  <c r="C36" i="52"/>
  <c r="C35" i="52" s="1"/>
  <c r="C29" i="52"/>
  <c r="C28" i="52"/>
  <c r="C27" i="52"/>
  <c r="C20" i="52"/>
  <c r="C18" i="52"/>
  <c r="C14" i="52" s="1"/>
  <c r="C16" i="52"/>
  <c r="C15" i="52"/>
  <c r="C12" i="52"/>
  <c r="C11" i="52"/>
  <c r="C9" i="52"/>
  <c r="C8" i="52" s="1"/>
  <c r="H74" i="5" l="1"/>
  <c r="H73" i="5"/>
  <c r="E73" i="5"/>
  <c r="H72" i="5"/>
  <c r="E72" i="5"/>
  <c r="H71" i="5"/>
  <c r="E71" i="5"/>
  <c r="H70" i="5"/>
  <c r="H63" i="5" s="1"/>
  <c r="D70" i="5"/>
  <c r="E70" i="5" s="1"/>
  <c r="H69" i="5"/>
  <c r="E69" i="5"/>
  <c r="H68" i="5"/>
  <c r="E68" i="5"/>
  <c r="H67" i="5"/>
  <c r="E67" i="5"/>
  <c r="H66" i="5"/>
  <c r="E66" i="5"/>
  <c r="H65" i="5"/>
  <c r="E65" i="5"/>
  <c r="H64" i="5"/>
  <c r="E64" i="5"/>
  <c r="G63" i="5"/>
  <c r="F63" i="5"/>
  <c r="D63" i="5"/>
  <c r="C63" i="5"/>
  <c r="H62" i="5"/>
  <c r="E62" i="5"/>
  <c r="H61" i="5"/>
  <c r="E61" i="5"/>
  <c r="H60" i="5"/>
  <c r="E60" i="5"/>
  <c r="H59" i="5"/>
  <c r="E59" i="5"/>
  <c r="H58" i="5"/>
  <c r="E58" i="5"/>
  <c r="H57" i="5"/>
  <c r="E57" i="5"/>
  <c r="H56" i="5"/>
  <c r="E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G49" i="5"/>
  <c r="F49" i="5"/>
  <c r="D49" i="5"/>
  <c r="C49" i="5"/>
  <c r="E48" i="5"/>
  <c r="E47" i="5"/>
  <c r="H45" i="5"/>
  <c r="E45" i="5"/>
  <c r="H44" i="5"/>
  <c r="E44" i="5"/>
  <c r="H43" i="5"/>
  <c r="E43" i="5"/>
  <c r="H42" i="5"/>
  <c r="E42" i="5"/>
  <c r="H41" i="5"/>
  <c r="E41" i="5"/>
  <c r="E39" i="5" s="1"/>
  <c r="H40" i="5"/>
  <c r="E40" i="5"/>
  <c r="H39" i="5"/>
  <c r="G39" i="5"/>
  <c r="F39" i="5"/>
  <c r="D39" i="5"/>
  <c r="C39" i="5"/>
  <c r="H38" i="5"/>
  <c r="E38" i="5"/>
  <c r="H37" i="5"/>
  <c r="G37" i="5"/>
  <c r="F37" i="5"/>
  <c r="E37" i="5"/>
  <c r="D37" i="5"/>
  <c r="C37" i="5"/>
  <c r="F36" i="5"/>
  <c r="F35" i="5" s="1"/>
  <c r="H34" i="5"/>
  <c r="E34" i="5"/>
  <c r="H33" i="5"/>
  <c r="E33" i="5"/>
  <c r="H32" i="5"/>
  <c r="E32" i="5"/>
  <c r="H31" i="5"/>
  <c r="E31" i="5"/>
  <c r="E29" i="5" s="1"/>
  <c r="H30" i="5"/>
  <c r="E30" i="5"/>
  <c r="H29" i="5"/>
  <c r="G29" i="5"/>
  <c r="F29" i="5"/>
  <c r="D29" i="5"/>
  <c r="C29" i="5"/>
  <c r="H28" i="5"/>
  <c r="E28" i="5"/>
  <c r="H27" i="5"/>
  <c r="G27" i="5"/>
  <c r="F27" i="5"/>
  <c r="E27" i="5"/>
  <c r="D27" i="5"/>
  <c r="C27" i="5"/>
  <c r="H26" i="5"/>
  <c r="E26" i="5"/>
  <c r="H25" i="5"/>
  <c r="E25" i="5"/>
  <c r="H24" i="5"/>
  <c r="E24" i="5"/>
  <c r="H23" i="5"/>
  <c r="E23" i="5"/>
  <c r="E21" i="5" s="1"/>
  <c r="H22" i="5"/>
  <c r="E22" i="5"/>
  <c r="H21" i="5"/>
  <c r="G21" i="5"/>
  <c r="F21" i="5"/>
  <c r="D21" i="5"/>
  <c r="C21" i="5"/>
  <c r="H20" i="5"/>
  <c r="E20" i="5"/>
  <c r="H19" i="5"/>
  <c r="H18" i="5" s="1"/>
  <c r="E19" i="5"/>
  <c r="E18" i="5" s="1"/>
  <c r="G18" i="5"/>
  <c r="F18" i="5"/>
  <c r="D18" i="5"/>
  <c r="C18" i="5"/>
  <c r="H17" i="5"/>
  <c r="E17" i="5"/>
  <c r="E13" i="5" s="1"/>
  <c r="H16" i="5"/>
  <c r="E16" i="5"/>
  <c r="H15" i="5"/>
  <c r="E15" i="5"/>
  <c r="H14" i="5"/>
  <c r="E14" i="5"/>
  <c r="H13" i="5"/>
  <c r="G13" i="5"/>
  <c r="F13" i="5"/>
  <c r="D13" i="5"/>
  <c r="C13" i="5"/>
  <c r="H12" i="5"/>
  <c r="E12" i="5"/>
  <c r="H11" i="5"/>
  <c r="H10" i="5" s="1"/>
  <c r="H9" i="5" s="1"/>
  <c r="E11" i="5"/>
  <c r="G10" i="5"/>
  <c r="F10" i="5"/>
  <c r="F9" i="5" s="1"/>
  <c r="E10" i="5"/>
  <c r="E9" i="5" s="1"/>
  <c r="D10" i="5"/>
  <c r="C10" i="5"/>
  <c r="G9" i="5"/>
  <c r="D9" i="5"/>
  <c r="C9" i="5"/>
  <c r="E76" i="4"/>
  <c r="E75" i="4"/>
  <c r="E74" i="4"/>
  <c r="E73" i="4"/>
  <c r="E72" i="4"/>
  <c r="E71" i="4"/>
  <c r="E70" i="4"/>
  <c r="E69" i="4"/>
  <c r="E68" i="4"/>
  <c r="E67" i="4"/>
  <c r="D66" i="4"/>
  <c r="C66" i="4"/>
  <c r="E64" i="4"/>
  <c r="E63" i="4"/>
  <c r="E62" i="4"/>
  <c r="E61" i="4"/>
  <c r="E60" i="4"/>
  <c r="E59" i="4"/>
  <c r="E58" i="4"/>
  <c r="E57" i="4"/>
  <c r="E56" i="4"/>
  <c r="E52" i="4" s="1"/>
  <c r="E55" i="4"/>
  <c r="E54" i="4"/>
  <c r="E53" i="4"/>
  <c r="D52" i="4"/>
  <c r="D35" i="4" s="1"/>
  <c r="D34" i="4" s="1"/>
  <c r="C52" i="4"/>
  <c r="E51" i="4"/>
  <c r="E50" i="4"/>
  <c r="E49" i="4"/>
  <c r="E48" i="4"/>
  <c r="E47" i="4"/>
  <c r="E46" i="4"/>
  <c r="E39" i="4" s="1"/>
  <c r="E45" i="4"/>
  <c r="E44" i="4"/>
  <c r="E43" i="4"/>
  <c r="E42" i="4"/>
  <c r="E41" i="4"/>
  <c r="E40" i="4"/>
  <c r="D39" i="4"/>
  <c r="C39" i="4"/>
  <c r="E38" i="4"/>
  <c r="E37" i="4"/>
  <c r="E36" i="4"/>
  <c r="D36" i="4"/>
  <c r="C36" i="4"/>
  <c r="C35" i="4" s="1"/>
  <c r="C34" i="4" s="1"/>
  <c r="E33" i="4"/>
  <c r="E32" i="4"/>
  <c r="E31" i="4"/>
  <c r="E30" i="4"/>
  <c r="E28" i="4" s="1"/>
  <c r="E29" i="4"/>
  <c r="D28" i="4"/>
  <c r="C28" i="4"/>
  <c r="E27" i="4"/>
  <c r="E26" i="4"/>
  <c r="D26" i="4"/>
  <c r="C26" i="4"/>
  <c r="E25" i="4"/>
  <c r="E24" i="4"/>
  <c r="E23" i="4"/>
  <c r="E22" i="4"/>
  <c r="E20" i="4" s="1"/>
  <c r="E21" i="4"/>
  <c r="D20" i="4"/>
  <c r="C20" i="4"/>
  <c r="E17" i="4"/>
  <c r="D17" i="4"/>
  <c r="C17" i="4"/>
  <c r="E16" i="4"/>
  <c r="E15" i="4"/>
  <c r="E14" i="4"/>
  <c r="E13" i="4"/>
  <c r="E12" i="4"/>
  <c r="D12" i="4"/>
  <c r="C12" i="4"/>
  <c r="E10" i="4"/>
  <c r="E9" i="4"/>
  <c r="E8" i="4" s="1"/>
  <c r="D9" i="4"/>
  <c r="C9" i="4"/>
  <c r="C8" i="4" s="1"/>
  <c r="D8" i="4"/>
  <c r="C36" i="5" l="1"/>
  <c r="C35" i="5" s="1"/>
  <c r="C8" i="5" s="1"/>
  <c r="D36" i="5"/>
  <c r="D35" i="5" s="1"/>
  <c r="D8" i="5" s="1"/>
  <c r="E49" i="5"/>
  <c r="G36" i="5"/>
  <c r="G35" i="5" s="1"/>
  <c r="G8" i="5" s="1"/>
  <c r="H36" i="5"/>
  <c r="H35" i="5" s="1"/>
  <c r="H8" i="5" s="1"/>
  <c r="F8" i="5"/>
  <c r="E66" i="4"/>
  <c r="D7" i="4"/>
  <c r="C7" i="4"/>
  <c r="E63" i="5"/>
  <c r="E35" i="4"/>
  <c r="E34" i="4" s="1"/>
  <c r="E7" i="4" s="1"/>
  <c r="E36" i="5" l="1"/>
  <c r="E35" i="5" s="1"/>
  <c r="E8" i="5" s="1"/>
  <c r="E8" i="51"/>
  <c r="E9" i="51"/>
  <c r="E10" i="51"/>
  <c r="E7" i="51"/>
  <c r="D11" i="51"/>
  <c r="C11" i="51"/>
  <c r="E11" i="51" l="1"/>
  <c r="D11" i="43"/>
  <c r="E11" i="43"/>
  <c r="E8" i="43"/>
  <c r="E9" i="43"/>
  <c r="E10" i="43"/>
  <c r="E7" i="43"/>
  <c r="K58" i="13"/>
  <c r="K787" i="13" l="1"/>
  <c r="H787" i="13"/>
  <c r="K731" i="13"/>
  <c r="K730" i="13" s="1"/>
  <c r="H730" i="13"/>
  <c r="H731" i="13"/>
  <c r="K568" i="13"/>
  <c r="H568" i="13"/>
  <c r="K560" i="13"/>
  <c r="K561" i="13"/>
  <c r="H560" i="13"/>
  <c r="H561" i="13"/>
  <c r="K553" i="13"/>
  <c r="H553" i="13"/>
  <c r="K484" i="13"/>
  <c r="K485" i="13"/>
  <c r="H484" i="13"/>
  <c r="H485" i="13"/>
  <c r="K475" i="13"/>
  <c r="H475" i="13"/>
  <c r="K467" i="13"/>
  <c r="K468" i="13"/>
  <c r="H468" i="13"/>
  <c r="K343" i="13"/>
  <c r="H343" i="13"/>
  <c r="K332" i="13"/>
  <c r="H332" i="13"/>
  <c r="H314" i="13" s="1"/>
  <c r="K314" i="13"/>
  <c r="K315" i="13"/>
  <c r="H315" i="13"/>
  <c r="K307" i="13"/>
  <c r="H307" i="13"/>
  <c r="K284" i="13"/>
  <c r="H284" i="13"/>
  <c r="K267" i="13"/>
  <c r="H267" i="13"/>
  <c r="K260" i="13"/>
  <c r="H260" i="13"/>
  <c r="K198" i="13"/>
  <c r="H198" i="13"/>
  <c r="K190" i="13"/>
  <c r="H190" i="13"/>
  <c r="K91" i="13"/>
  <c r="K90" i="13" s="1"/>
  <c r="H90" i="13"/>
  <c r="H91" i="13"/>
  <c r="K43" i="13"/>
  <c r="K11" i="13"/>
  <c r="K10" i="13" s="1"/>
  <c r="H11" i="13"/>
  <c r="H10" i="13" s="1"/>
  <c r="J865" i="13"/>
  <c r="J864" i="13" s="1"/>
  <c r="J863" i="13" s="1"/>
  <c r="G865" i="13"/>
  <c r="G864" i="13" s="1"/>
  <c r="J857" i="13"/>
  <c r="J860" i="13"/>
  <c r="K860" i="13" s="1"/>
  <c r="J858" i="13"/>
  <c r="G857" i="13"/>
  <c r="G860" i="13"/>
  <c r="H860" i="13" s="1"/>
  <c r="G858" i="13"/>
  <c r="J853" i="13"/>
  <c r="J852" i="13" s="1"/>
  <c r="G853" i="13"/>
  <c r="G852" i="13" s="1"/>
  <c r="K853" i="13"/>
  <c r="K854" i="13"/>
  <c r="K858" i="13"/>
  <c r="K859" i="13"/>
  <c r="K861" i="13"/>
  <c r="K865" i="13"/>
  <c r="K866" i="13"/>
  <c r="H853" i="13"/>
  <c r="H854" i="13"/>
  <c r="H859" i="13"/>
  <c r="H861" i="13"/>
  <c r="H866" i="13"/>
  <c r="J719" i="13"/>
  <c r="J718" i="13" s="1"/>
  <c r="J717" i="13" s="1"/>
  <c r="J714" i="13"/>
  <c r="J713" i="13" s="1"/>
  <c r="G719" i="13"/>
  <c r="G718" i="13" s="1"/>
  <c r="G714" i="13"/>
  <c r="G713" i="13" s="1"/>
  <c r="G712" i="13" s="1"/>
  <c r="K715" i="13"/>
  <c r="K719" i="13"/>
  <c r="K720" i="13"/>
  <c r="H714" i="13"/>
  <c r="H715" i="13"/>
  <c r="H719" i="13"/>
  <c r="H720" i="13"/>
  <c r="K611" i="13"/>
  <c r="K612" i="13"/>
  <c r="H611" i="13"/>
  <c r="H612" i="13"/>
  <c r="J611" i="13"/>
  <c r="G611" i="13"/>
  <c r="J537" i="13"/>
  <c r="J536" i="13" s="1"/>
  <c r="J535" i="13" s="1"/>
  <c r="J532" i="13"/>
  <c r="J531" i="13" s="1"/>
  <c r="G537" i="13"/>
  <c r="G536" i="13" s="1"/>
  <c r="G532" i="13"/>
  <c r="G531" i="13" s="1"/>
  <c r="K533" i="13"/>
  <c r="K537" i="13"/>
  <c r="K538" i="13"/>
  <c r="H532" i="13"/>
  <c r="H533" i="13"/>
  <c r="H537" i="13"/>
  <c r="H538" i="13"/>
  <c r="G465" i="13"/>
  <c r="G464" i="13" s="1"/>
  <c r="G463" i="13" s="1"/>
  <c r="G460" i="13"/>
  <c r="G459" i="13"/>
  <c r="G458" i="13" s="1"/>
  <c r="J465" i="13"/>
  <c r="J464" i="13" s="1"/>
  <c r="J460" i="13"/>
  <c r="J459" i="13" s="1"/>
  <c r="K460" i="13"/>
  <c r="K461" i="13"/>
  <c r="K465" i="13"/>
  <c r="K466" i="13"/>
  <c r="H460" i="13"/>
  <c r="H461" i="13"/>
  <c r="H465" i="13"/>
  <c r="H466" i="13"/>
  <c r="G253" i="13"/>
  <c r="G252" i="13"/>
  <c r="G251" i="13" s="1"/>
  <c r="J253" i="13"/>
  <c r="J252" i="13" s="1"/>
  <c r="K254" i="13"/>
  <c r="H253" i="13"/>
  <c r="H254" i="13"/>
  <c r="G241" i="13"/>
  <c r="G240" i="13" s="1"/>
  <c r="J241" i="13"/>
  <c r="J240" i="13" s="1"/>
  <c r="K241" i="13"/>
  <c r="K242" i="13"/>
  <c r="H241" i="13"/>
  <c r="H242" i="13"/>
  <c r="G188" i="13"/>
  <c r="G187" i="13" s="1"/>
  <c r="G183" i="13"/>
  <c r="G182" i="13"/>
  <c r="G181" i="13" s="1"/>
  <c r="J188" i="13"/>
  <c r="J187" i="13" s="1"/>
  <c r="J186" i="13" s="1"/>
  <c r="J183" i="13"/>
  <c r="J182" i="13"/>
  <c r="J181" i="13" s="1"/>
  <c r="K183" i="13"/>
  <c r="K184" i="13"/>
  <c r="K188" i="13"/>
  <c r="K189" i="13"/>
  <c r="H182" i="13"/>
  <c r="H183" i="13"/>
  <c r="H184" i="13"/>
  <c r="H189" i="13"/>
  <c r="G178" i="13"/>
  <c r="G177" i="13" s="1"/>
  <c r="J178" i="13"/>
  <c r="J177" i="13" s="1"/>
  <c r="J176" i="13" s="1"/>
  <c r="K178" i="13"/>
  <c r="K179" i="13"/>
  <c r="H178" i="13"/>
  <c r="H179" i="13"/>
  <c r="G168" i="13"/>
  <c r="G167" i="13" s="1"/>
  <c r="J168" i="13"/>
  <c r="J167" i="13"/>
  <c r="J166" i="13" s="1"/>
  <c r="K168" i="13"/>
  <c r="K169" i="13"/>
  <c r="H169" i="13"/>
  <c r="G121" i="13"/>
  <c r="G120" i="13"/>
  <c r="G119" i="13" s="1"/>
  <c r="G118" i="13" s="1"/>
  <c r="H118" i="13" s="1"/>
  <c r="J121" i="13"/>
  <c r="J120" i="13" s="1"/>
  <c r="K122" i="13"/>
  <c r="H121" i="13"/>
  <c r="H122" i="13"/>
  <c r="G31" i="13"/>
  <c r="G30" i="13" s="1"/>
  <c r="J31" i="13"/>
  <c r="J30" i="13" s="1"/>
  <c r="K32" i="13"/>
  <c r="H31" i="13"/>
  <c r="H32" i="13"/>
  <c r="H935" i="12"/>
  <c r="H782" i="12"/>
  <c r="H783" i="12"/>
  <c r="H754" i="12"/>
  <c r="H742" i="12" s="1"/>
  <c r="H733" i="12"/>
  <c r="H734" i="12"/>
  <c r="H355" i="12"/>
  <c r="H205" i="12"/>
  <c r="H197" i="12"/>
  <c r="H97" i="12"/>
  <c r="H98" i="12"/>
  <c r="H71" i="12"/>
  <c r="H72" i="12"/>
  <c r="H42" i="12"/>
  <c r="G935" i="12"/>
  <c r="G1019" i="12"/>
  <c r="G1018" i="12" s="1"/>
  <c r="G1017" i="12" s="1"/>
  <c r="H1019" i="12"/>
  <c r="H1020" i="12"/>
  <c r="G1009" i="12"/>
  <c r="G1014" i="12"/>
  <c r="H1014" i="12" s="1"/>
  <c r="H1015" i="12"/>
  <c r="G1012" i="12"/>
  <c r="H1012" i="12" s="1"/>
  <c r="H1013" i="12"/>
  <c r="G877" i="12"/>
  <c r="G876" i="12" s="1"/>
  <c r="G875" i="12" s="1"/>
  <c r="H877" i="12"/>
  <c r="H878" i="12"/>
  <c r="G869" i="12"/>
  <c r="G872" i="12"/>
  <c r="G870" i="12"/>
  <c r="G868" i="12" s="1"/>
  <c r="H870" i="12"/>
  <c r="H871" i="12"/>
  <c r="H872" i="12"/>
  <c r="H873" i="12"/>
  <c r="G865" i="12"/>
  <c r="G864" i="12" s="1"/>
  <c r="G863" i="12" s="1"/>
  <c r="H866" i="12"/>
  <c r="G726" i="12"/>
  <c r="G725" i="12" s="1"/>
  <c r="G731" i="12"/>
  <c r="G730" i="12" s="1"/>
  <c r="H727" i="12"/>
  <c r="H731" i="12"/>
  <c r="H732" i="12"/>
  <c r="H624" i="12"/>
  <c r="G623" i="12"/>
  <c r="H623" i="12" s="1"/>
  <c r="G549" i="12"/>
  <c r="G548" i="12" s="1"/>
  <c r="G547" i="12" s="1"/>
  <c r="H549" i="12"/>
  <c r="H550" i="12"/>
  <c r="G544" i="12"/>
  <c r="G543" i="12" s="1"/>
  <c r="H545" i="12"/>
  <c r="G477" i="12"/>
  <c r="G476" i="12" s="1"/>
  <c r="G472" i="12"/>
  <c r="G471" i="12" s="1"/>
  <c r="H473" i="12"/>
  <c r="H478" i="12"/>
  <c r="G265" i="12"/>
  <c r="G264" i="12" s="1"/>
  <c r="G263" i="12" s="1"/>
  <c r="H266" i="12"/>
  <c r="G253" i="12"/>
  <c r="G252" i="12" s="1"/>
  <c r="G251" i="12" s="1"/>
  <c r="H254" i="12"/>
  <c r="G248" i="12"/>
  <c r="G247" i="12"/>
  <c r="G246" i="12" s="1"/>
  <c r="H248" i="12"/>
  <c r="H249" i="12"/>
  <c r="G175" i="12"/>
  <c r="G174" i="12" s="1"/>
  <c r="G180" i="12"/>
  <c r="G179" i="12" s="1"/>
  <c r="G178" i="12" s="1"/>
  <c r="G185" i="12"/>
  <c r="G184" i="12" s="1"/>
  <c r="G190" i="12"/>
  <c r="G189" i="12" s="1"/>
  <c r="G188" i="12" s="1"/>
  <c r="G195" i="12"/>
  <c r="G194" i="12" s="1"/>
  <c r="H176" i="12"/>
  <c r="H181" i="12"/>
  <c r="H186" i="12"/>
  <c r="H191" i="12"/>
  <c r="H196" i="12"/>
  <c r="G128" i="12"/>
  <c r="G127" i="12" s="1"/>
  <c r="H129" i="12"/>
  <c r="H66" i="12"/>
  <c r="H70" i="12"/>
  <c r="G69" i="12"/>
  <c r="G68" i="12" s="1"/>
  <c r="G67" i="12" s="1"/>
  <c r="H67" i="12" s="1"/>
  <c r="G65" i="12"/>
  <c r="H65" i="12" s="1"/>
  <c r="G64" i="12"/>
  <c r="G63" i="12" s="1"/>
  <c r="H63" i="12" s="1"/>
  <c r="G30" i="12"/>
  <c r="G29" i="12" s="1"/>
  <c r="H30" i="12"/>
  <c r="H31" i="12"/>
  <c r="G729" i="9"/>
  <c r="G728" i="9" s="1"/>
  <c r="H728" i="9" s="1"/>
  <c r="J729" i="9"/>
  <c r="J728" i="9"/>
  <c r="K728" i="9" s="1"/>
  <c r="K729" i="9"/>
  <c r="K730" i="9"/>
  <c r="H729" i="9"/>
  <c r="H730" i="9"/>
  <c r="J661" i="9"/>
  <c r="J660" i="9" s="1"/>
  <c r="K660" i="9" s="1"/>
  <c r="G661" i="9"/>
  <c r="G660" i="9" s="1"/>
  <c r="H660" i="9" s="1"/>
  <c r="K661" i="9"/>
  <c r="K662" i="9"/>
  <c r="H661" i="9"/>
  <c r="H662" i="9"/>
  <c r="G570" i="9"/>
  <c r="G569" i="9"/>
  <c r="J570" i="9"/>
  <c r="J569" i="9" s="1"/>
  <c r="K569" i="9" s="1"/>
  <c r="K570" i="9"/>
  <c r="K571" i="9"/>
  <c r="H569" i="9"/>
  <c r="H570" i="9"/>
  <c r="H571" i="9"/>
  <c r="G546" i="9"/>
  <c r="G545" i="9"/>
  <c r="H545" i="9" s="1"/>
  <c r="J546" i="9"/>
  <c r="J545" i="9"/>
  <c r="K545" i="9" s="1"/>
  <c r="K546" i="9"/>
  <c r="K547" i="9"/>
  <c r="H546" i="9"/>
  <c r="H547" i="9"/>
  <c r="G460" i="9"/>
  <c r="G459" i="9" s="1"/>
  <c r="H459" i="9" s="1"/>
  <c r="J460" i="9"/>
  <c r="J459" i="9" s="1"/>
  <c r="K459" i="9" s="1"/>
  <c r="K460" i="9"/>
  <c r="K461" i="9"/>
  <c r="H460" i="9"/>
  <c r="H461" i="9"/>
  <c r="G444" i="9"/>
  <c r="G443" i="9" s="1"/>
  <c r="H443" i="9" s="1"/>
  <c r="G441" i="9"/>
  <c r="G440" i="9" s="1"/>
  <c r="H440" i="9" s="1"/>
  <c r="J444" i="9"/>
  <c r="J443" i="9" s="1"/>
  <c r="K443" i="9" s="1"/>
  <c r="J441" i="9"/>
  <c r="J440" i="9" s="1"/>
  <c r="K440" i="9" s="1"/>
  <c r="K442" i="9"/>
  <c r="K444" i="9"/>
  <c r="K445" i="9"/>
  <c r="H441" i="9"/>
  <c r="H442" i="9"/>
  <c r="H444" i="9"/>
  <c r="H445" i="9"/>
  <c r="G435" i="9"/>
  <c r="G434" i="9" s="1"/>
  <c r="H434" i="9" s="1"/>
  <c r="J435" i="9"/>
  <c r="J434" i="9" s="1"/>
  <c r="K434" i="9" s="1"/>
  <c r="K435" i="9"/>
  <c r="K436" i="9"/>
  <c r="H435" i="9"/>
  <c r="H436" i="9"/>
  <c r="G432" i="9"/>
  <c r="G431" i="9" s="1"/>
  <c r="H431" i="9" s="1"/>
  <c r="J432" i="9"/>
  <c r="J431" i="9" s="1"/>
  <c r="K431" i="9" s="1"/>
  <c r="K432" i="9"/>
  <c r="K433" i="9"/>
  <c r="H432" i="9"/>
  <c r="H433" i="9"/>
  <c r="G384" i="9"/>
  <c r="G383" i="9" s="1"/>
  <c r="H383" i="9" s="1"/>
  <c r="J384" i="9"/>
  <c r="J383" i="9" s="1"/>
  <c r="K383" i="9" s="1"/>
  <c r="K384" i="9"/>
  <c r="K385" i="9"/>
  <c r="H384" i="9"/>
  <c r="H385" i="9"/>
  <c r="J364" i="9"/>
  <c r="J363" i="9" s="1"/>
  <c r="K363" i="9" s="1"/>
  <c r="J361" i="9"/>
  <c r="J360" i="9"/>
  <c r="G364" i="9"/>
  <c r="G363" i="9"/>
  <c r="H363" i="9" s="1"/>
  <c r="G361" i="9"/>
  <c r="G360" i="9" s="1"/>
  <c r="H360" i="9" s="1"/>
  <c r="K360" i="9"/>
  <c r="K361" i="9"/>
  <c r="K362" i="9"/>
  <c r="K364" i="9"/>
  <c r="K365" i="9"/>
  <c r="H362" i="9"/>
  <c r="H364" i="9"/>
  <c r="H365" i="9"/>
  <c r="J306" i="9"/>
  <c r="J305" i="9" s="1"/>
  <c r="K305" i="9" s="1"/>
  <c r="J303" i="9"/>
  <c r="J302" i="9" s="1"/>
  <c r="K302" i="9" s="1"/>
  <c r="G306" i="9"/>
  <c r="G305" i="9" s="1"/>
  <c r="H305" i="9" s="1"/>
  <c r="G303" i="9"/>
  <c r="G302" i="9"/>
  <c r="H302" i="9" s="1"/>
  <c r="K303" i="9"/>
  <c r="K304" i="9"/>
  <c r="K306" i="9"/>
  <c r="K307" i="9"/>
  <c r="H303" i="9"/>
  <c r="H304" i="9"/>
  <c r="H306" i="9"/>
  <c r="H307" i="9"/>
  <c r="J261" i="9"/>
  <c r="J260" i="9" s="1"/>
  <c r="K260" i="9" s="1"/>
  <c r="J258" i="9"/>
  <c r="J257" i="9" s="1"/>
  <c r="K257" i="9" s="1"/>
  <c r="G261" i="9"/>
  <c r="G260" i="9" s="1"/>
  <c r="H260" i="9" s="1"/>
  <c r="G258" i="9"/>
  <c r="G257" i="9" s="1"/>
  <c r="H257" i="9" s="1"/>
  <c r="K258" i="9"/>
  <c r="K259" i="9"/>
  <c r="K261" i="9"/>
  <c r="K262" i="9"/>
  <c r="H259" i="9"/>
  <c r="H262" i="9"/>
  <c r="J232" i="9"/>
  <c r="G232" i="9"/>
  <c r="H232" i="9" s="1"/>
  <c r="K232" i="9"/>
  <c r="K233" i="9"/>
  <c r="H233" i="9"/>
  <c r="J140" i="9"/>
  <c r="G140" i="9"/>
  <c r="J143" i="9"/>
  <c r="K143" i="9" s="1"/>
  <c r="J141" i="9"/>
  <c r="K140" i="9" s="1"/>
  <c r="G143" i="9"/>
  <c r="H143" i="9" s="1"/>
  <c r="G141" i="9"/>
  <c r="K142" i="9"/>
  <c r="K144" i="9"/>
  <c r="H141" i="9"/>
  <c r="H142" i="9"/>
  <c r="H144" i="9"/>
  <c r="G144" i="8"/>
  <c r="G744" i="8"/>
  <c r="G743" i="8" s="1"/>
  <c r="H743" i="8" s="1"/>
  <c r="H744" i="8"/>
  <c r="H745" i="8"/>
  <c r="H675" i="8"/>
  <c r="H676" i="8"/>
  <c r="H677" i="8"/>
  <c r="G676" i="8"/>
  <c r="G675" i="8"/>
  <c r="G639" i="8"/>
  <c r="G638" i="8" s="1"/>
  <c r="H638" i="8" s="1"/>
  <c r="H639" i="8"/>
  <c r="H640" i="8"/>
  <c r="G582" i="8"/>
  <c r="G581" i="8" s="1"/>
  <c r="H581" i="8" s="1"/>
  <c r="H582" i="8"/>
  <c r="H583" i="8"/>
  <c r="G574" i="8"/>
  <c r="G573" i="8" s="1"/>
  <c r="H573" i="8" s="1"/>
  <c r="G571" i="8"/>
  <c r="G570" i="8"/>
  <c r="H570" i="8" s="1"/>
  <c r="H571" i="8"/>
  <c r="H572" i="8"/>
  <c r="H574" i="8"/>
  <c r="H575" i="8"/>
  <c r="G552" i="8"/>
  <c r="G551" i="8" s="1"/>
  <c r="H551" i="8" s="1"/>
  <c r="H553" i="8"/>
  <c r="G466" i="8"/>
  <c r="G465" i="8" s="1"/>
  <c r="H465" i="8" s="1"/>
  <c r="H466" i="8"/>
  <c r="H467" i="8"/>
  <c r="G450" i="8"/>
  <c r="G449" i="8"/>
  <c r="H449" i="8" s="1"/>
  <c r="G447" i="8"/>
  <c r="G446" i="8" s="1"/>
  <c r="H446" i="8" s="1"/>
  <c r="G444" i="8"/>
  <c r="G443" i="8" s="1"/>
  <c r="H443" i="8" s="1"/>
  <c r="H445" i="8"/>
  <c r="H447" i="8"/>
  <c r="H448" i="8"/>
  <c r="H450" i="8"/>
  <c r="H451" i="8"/>
  <c r="G441" i="8"/>
  <c r="G440" i="8"/>
  <c r="H440" i="8" s="1"/>
  <c r="G438" i="8"/>
  <c r="G437" i="8" s="1"/>
  <c r="H437" i="8" s="1"/>
  <c r="H439" i="8"/>
  <c r="H441" i="8"/>
  <c r="H442" i="8"/>
  <c r="G390" i="8"/>
  <c r="G389" i="8" s="1"/>
  <c r="H390" i="8"/>
  <c r="H391" i="8"/>
  <c r="G370" i="8"/>
  <c r="G369" i="8" s="1"/>
  <c r="H369" i="8" s="1"/>
  <c r="G367" i="8"/>
  <c r="G366" i="8" s="1"/>
  <c r="H366" i="8" s="1"/>
  <c r="H367" i="8"/>
  <c r="H368" i="8"/>
  <c r="H370" i="8"/>
  <c r="H371" i="8"/>
  <c r="G312" i="8"/>
  <c r="G311" i="8" s="1"/>
  <c r="H311" i="8" s="1"/>
  <c r="G309" i="8"/>
  <c r="G308" i="8" s="1"/>
  <c r="H308" i="8" s="1"/>
  <c r="H309" i="8"/>
  <c r="H310" i="8"/>
  <c r="H312" i="8"/>
  <c r="H313" i="8"/>
  <c r="G273" i="8"/>
  <c r="G272" i="8" s="1"/>
  <c r="H272" i="8" s="1"/>
  <c r="H273" i="8"/>
  <c r="H274" i="8"/>
  <c r="G264" i="8"/>
  <c r="G263" i="8" s="1"/>
  <c r="H263" i="8" s="1"/>
  <c r="G261" i="8"/>
  <c r="G260" i="8" s="1"/>
  <c r="H260" i="8" s="1"/>
  <c r="H261" i="8"/>
  <c r="H262" i="8"/>
  <c r="H264" i="8"/>
  <c r="H265" i="8"/>
  <c r="G235" i="8"/>
  <c r="H235" i="8" s="1"/>
  <c r="H236" i="8"/>
  <c r="H162" i="8"/>
  <c r="G161" i="8"/>
  <c r="H161" i="8" s="1"/>
  <c r="G159" i="8"/>
  <c r="H159" i="8" s="1"/>
  <c r="H160" i="8"/>
  <c r="G142" i="8"/>
  <c r="G140" i="8"/>
  <c r="H140" i="8"/>
  <c r="H141" i="8"/>
  <c r="H142" i="8"/>
  <c r="H143" i="8"/>
  <c r="H467" i="13" l="1"/>
  <c r="J862" i="13"/>
  <c r="K862" i="13" s="1"/>
  <c r="K863" i="13"/>
  <c r="K864" i="13"/>
  <c r="G863" i="13"/>
  <c r="G862" i="13" s="1"/>
  <c r="H862" i="13" s="1"/>
  <c r="H864" i="13"/>
  <c r="H865" i="13"/>
  <c r="J856" i="13"/>
  <c r="K856" i="13" s="1"/>
  <c r="K857" i="13"/>
  <c r="J855" i="13"/>
  <c r="K855" i="13" s="1"/>
  <c r="G856" i="13"/>
  <c r="H856" i="13" s="1"/>
  <c r="H857" i="13"/>
  <c r="H858" i="13"/>
  <c r="G855" i="13"/>
  <c r="H855" i="13" s="1"/>
  <c r="J851" i="13"/>
  <c r="K851" i="13" s="1"/>
  <c r="K852" i="13"/>
  <c r="J850" i="13"/>
  <c r="K850" i="13" s="1"/>
  <c r="G851" i="13"/>
  <c r="H852" i="13"/>
  <c r="G850" i="13"/>
  <c r="H850" i="13" s="1"/>
  <c r="H851" i="13"/>
  <c r="J716" i="13"/>
  <c r="K716" i="13" s="1"/>
  <c r="K717" i="13"/>
  <c r="K718" i="13"/>
  <c r="J712" i="13"/>
  <c r="J711" i="13" s="1"/>
  <c r="K711" i="13" s="1"/>
  <c r="K713" i="13"/>
  <c r="K714" i="13"/>
  <c r="G717" i="13"/>
  <c r="H718" i="13"/>
  <c r="G716" i="13"/>
  <c r="H716" i="13" s="1"/>
  <c r="H717" i="13"/>
  <c r="G711" i="13"/>
  <c r="H711" i="13" s="1"/>
  <c r="H712" i="13"/>
  <c r="H713" i="13"/>
  <c r="J534" i="13"/>
  <c r="K534" i="13" s="1"/>
  <c r="K535" i="13"/>
  <c r="K536" i="13"/>
  <c r="J530" i="13"/>
  <c r="J529" i="13" s="1"/>
  <c r="K529" i="13" s="1"/>
  <c r="K531" i="13"/>
  <c r="K532" i="13"/>
  <c r="K530" i="13"/>
  <c r="G535" i="13"/>
  <c r="H535" i="13" s="1"/>
  <c r="H536" i="13"/>
  <c r="G534" i="13"/>
  <c r="H534" i="13" s="1"/>
  <c r="H531" i="13"/>
  <c r="G530" i="13"/>
  <c r="G529" i="13" s="1"/>
  <c r="H529" i="13" s="1"/>
  <c r="H530" i="13"/>
  <c r="G462" i="13"/>
  <c r="H462" i="13" s="1"/>
  <c r="H463" i="13"/>
  <c r="H464" i="13"/>
  <c r="H459" i="13"/>
  <c r="H458" i="13"/>
  <c r="G457" i="13"/>
  <c r="H457" i="13" s="1"/>
  <c r="J463" i="13"/>
  <c r="K463" i="13" s="1"/>
  <c r="K464" i="13"/>
  <c r="J462" i="13"/>
  <c r="K462" i="13" s="1"/>
  <c r="K459" i="13"/>
  <c r="J458" i="13"/>
  <c r="J457" i="13" s="1"/>
  <c r="K457" i="13" s="1"/>
  <c r="G250" i="13"/>
  <c r="H250" i="13" s="1"/>
  <c r="H251" i="13"/>
  <c r="H252" i="13"/>
  <c r="J251" i="13"/>
  <c r="J250" i="13" s="1"/>
  <c r="K250" i="13" s="1"/>
  <c r="K252" i="13"/>
  <c r="K253" i="13"/>
  <c r="K251" i="13"/>
  <c r="G239" i="13"/>
  <c r="H240" i="13"/>
  <c r="G238" i="13"/>
  <c r="H238" i="13" s="1"/>
  <c r="H239" i="13"/>
  <c r="K240" i="13"/>
  <c r="J239" i="13"/>
  <c r="J238" i="13" s="1"/>
  <c r="K238" i="13" s="1"/>
  <c r="K239" i="13"/>
  <c r="G186" i="13"/>
  <c r="G185" i="13" s="1"/>
  <c r="H185" i="13" s="1"/>
  <c r="H187" i="13"/>
  <c r="H188" i="13"/>
  <c r="H181" i="13"/>
  <c r="G180" i="13"/>
  <c r="H180" i="13" s="1"/>
  <c r="J185" i="13"/>
  <c r="K185" i="13" s="1"/>
  <c r="K186" i="13"/>
  <c r="K187" i="13"/>
  <c r="J180" i="13"/>
  <c r="K180" i="13" s="1"/>
  <c r="K181" i="13"/>
  <c r="K182" i="13"/>
  <c r="H177" i="13"/>
  <c r="G176" i="13"/>
  <c r="J175" i="13"/>
  <c r="K175" i="13" s="1"/>
  <c r="K176" i="13"/>
  <c r="K177" i="13"/>
  <c r="G166" i="13"/>
  <c r="H166" i="13" s="1"/>
  <c r="H167" i="13"/>
  <c r="H168" i="13"/>
  <c r="G165" i="13"/>
  <c r="H165" i="13" s="1"/>
  <c r="J165" i="13"/>
  <c r="K165" i="13" s="1"/>
  <c r="K166" i="13"/>
  <c r="K167" i="13"/>
  <c r="H120" i="13"/>
  <c r="H119" i="13"/>
  <c r="J119" i="13"/>
  <c r="K119" i="13" s="1"/>
  <c r="K120" i="13"/>
  <c r="K121" i="13"/>
  <c r="J118" i="13"/>
  <c r="K118" i="13" s="1"/>
  <c r="H30" i="13"/>
  <c r="G29" i="13"/>
  <c r="H29" i="13" s="1"/>
  <c r="J29" i="13"/>
  <c r="K29" i="13" s="1"/>
  <c r="K30" i="13"/>
  <c r="K31" i="13"/>
  <c r="G1016" i="12"/>
  <c r="H1016" i="12" s="1"/>
  <c r="H1017" i="12"/>
  <c r="H1018" i="12"/>
  <c r="G874" i="12"/>
  <c r="H874" i="12" s="1"/>
  <c r="H875" i="12"/>
  <c r="H876" i="12"/>
  <c r="H868" i="12"/>
  <c r="G867" i="12"/>
  <c r="H867" i="12" s="1"/>
  <c r="H869" i="12"/>
  <c r="G729" i="12"/>
  <c r="H730" i="12"/>
  <c r="H128" i="12"/>
  <c r="H190" i="12"/>
  <c r="H265" i="12"/>
  <c r="H865" i="12"/>
  <c r="G862" i="12"/>
  <c r="H862" i="12" s="1"/>
  <c r="H863" i="12"/>
  <c r="H864" i="12"/>
  <c r="G724" i="12"/>
  <c r="G723" i="12" s="1"/>
  <c r="H723" i="12" s="1"/>
  <c r="H725" i="12"/>
  <c r="H726" i="12"/>
  <c r="G728" i="12"/>
  <c r="H728" i="12" s="1"/>
  <c r="H729" i="12"/>
  <c r="G546" i="12"/>
  <c r="H546" i="12" s="1"/>
  <c r="H547" i="12"/>
  <c r="H548" i="12"/>
  <c r="H69" i="12"/>
  <c r="H68" i="12"/>
  <c r="H64" i="12"/>
  <c r="H180" i="12"/>
  <c r="H253" i="12"/>
  <c r="H544" i="12"/>
  <c r="H543" i="12"/>
  <c r="G542" i="12"/>
  <c r="G541" i="12" s="1"/>
  <c r="H541" i="12" s="1"/>
  <c r="H542" i="12"/>
  <c r="G475" i="12"/>
  <c r="H475" i="12" s="1"/>
  <c r="H476" i="12"/>
  <c r="H477" i="12"/>
  <c r="G474" i="12"/>
  <c r="H474" i="12" s="1"/>
  <c r="G470" i="12"/>
  <c r="H470" i="12" s="1"/>
  <c r="H471" i="12"/>
  <c r="H472" i="12"/>
  <c r="G469" i="12"/>
  <c r="H469" i="12" s="1"/>
  <c r="G262" i="12"/>
  <c r="H262" i="12" s="1"/>
  <c r="H263" i="12"/>
  <c r="H264" i="12"/>
  <c r="G250" i="12"/>
  <c r="H250" i="12" s="1"/>
  <c r="H251" i="12"/>
  <c r="H252" i="12"/>
  <c r="H247" i="12"/>
  <c r="H246" i="12"/>
  <c r="G245" i="12"/>
  <c r="H245" i="12" s="1"/>
  <c r="G173" i="12"/>
  <c r="H174" i="12"/>
  <c r="H175" i="12"/>
  <c r="G177" i="12"/>
  <c r="H177" i="12" s="1"/>
  <c r="H178" i="12"/>
  <c r="H179" i="12"/>
  <c r="G183" i="12"/>
  <c r="H184" i="12"/>
  <c r="H185" i="12"/>
  <c r="G187" i="12"/>
  <c r="H187" i="12" s="1"/>
  <c r="H188" i="12"/>
  <c r="H189" i="12"/>
  <c r="G193" i="12"/>
  <c r="H193" i="12" s="1"/>
  <c r="H194" i="12"/>
  <c r="H195" i="12"/>
  <c r="H127" i="12"/>
  <c r="G126" i="12"/>
  <c r="G125" i="12" s="1"/>
  <c r="H125" i="12" s="1"/>
  <c r="H29" i="12"/>
  <c r="G28" i="12"/>
  <c r="H28" i="12" s="1"/>
  <c r="K441" i="9"/>
  <c r="H361" i="9"/>
  <c r="H261" i="9"/>
  <c r="H258" i="9"/>
  <c r="H140" i="9"/>
  <c r="K141" i="9"/>
  <c r="H444" i="8"/>
  <c r="H552" i="8"/>
  <c r="H438" i="8"/>
  <c r="H389" i="8"/>
  <c r="G139" i="8"/>
  <c r="H139" i="8" s="1"/>
  <c r="K771" i="11"/>
  <c r="K770" i="11"/>
  <c r="H771" i="11"/>
  <c r="H770" i="11" s="1"/>
  <c r="I770" i="11" s="1"/>
  <c r="L770" i="11"/>
  <c r="L771" i="11"/>
  <c r="L772" i="11"/>
  <c r="I771" i="11"/>
  <c r="I772" i="11"/>
  <c r="K715" i="11"/>
  <c r="K714" i="11" s="1"/>
  <c r="L714" i="11" s="1"/>
  <c r="H715" i="11"/>
  <c r="H714" i="11" s="1"/>
  <c r="I714" i="11" s="1"/>
  <c r="I716" i="11"/>
  <c r="L715" i="11"/>
  <c r="L716" i="11"/>
  <c r="K619" i="11"/>
  <c r="K618" i="11" s="1"/>
  <c r="L618" i="11" s="1"/>
  <c r="H619" i="11"/>
  <c r="H618" i="11" s="1"/>
  <c r="I618" i="11" s="1"/>
  <c r="L619" i="11"/>
  <c r="L620" i="11"/>
  <c r="I619" i="11"/>
  <c r="I620" i="11"/>
  <c r="K529" i="11"/>
  <c r="K528" i="11" s="1"/>
  <c r="L528" i="11" s="1"/>
  <c r="H529" i="11"/>
  <c r="H528" i="11" s="1"/>
  <c r="I528" i="11" s="1"/>
  <c r="L529" i="11"/>
  <c r="L530" i="11"/>
  <c r="I529" i="11"/>
  <c r="I530" i="11"/>
  <c r="K510" i="11"/>
  <c r="K509" i="11" s="1"/>
  <c r="L509" i="11" s="1"/>
  <c r="H510" i="11"/>
  <c r="H509" i="11" s="1"/>
  <c r="I509" i="11" s="1"/>
  <c r="L510" i="11"/>
  <c r="L511" i="11"/>
  <c r="I510" i="11"/>
  <c r="I511" i="11"/>
  <c r="K507" i="11"/>
  <c r="K506" i="11" s="1"/>
  <c r="L506" i="11" s="1"/>
  <c r="H507" i="11"/>
  <c r="H506" i="11"/>
  <c r="L508" i="11"/>
  <c r="I506" i="11"/>
  <c r="I507" i="11"/>
  <c r="I508" i="11"/>
  <c r="K501" i="11"/>
  <c r="K500" i="11"/>
  <c r="L500" i="11" s="1"/>
  <c r="H501" i="11"/>
  <c r="H500" i="11"/>
  <c r="I500" i="11" s="1"/>
  <c r="L501" i="11"/>
  <c r="L502" i="11"/>
  <c r="I501" i="11"/>
  <c r="I502" i="11"/>
  <c r="K498" i="11"/>
  <c r="K497" i="11" s="1"/>
  <c r="L497" i="11" s="1"/>
  <c r="H498" i="11"/>
  <c r="H497" i="11" s="1"/>
  <c r="I497" i="11" s="1"/>
  <c r="L498" i="11"/>
  <c r="L499" i="11"/>
  <c r="I499" i="11"/>
  <c r="K450" i="11"/>
  <c r="K449" i="11" s="1"/>
  <c r="L449" i="11" s="1"/>
  <c r="H450" i="11"/>
  <c r="H449" i="11" s="1"/>
  <c r="I449" i="11" s="1"/>
  <c r="L450" i="11"/>
  <c r="L451" i="11"/>
  <c r="I450" i="11"/>
  <c r="I451" i="11"/>
  <c r="K422" i="11"/>
  <c r="H422" i="11"/>
  <c r="L422" i="11"/>
  <c r="L423" i="11"/>
  <c r="I422" i="11"/>
  <c r="I423" i="11"/>
  <c r="K352" i="11"/>
  <c r="K351" i="11" s="1"/>
  <c r="L351" i="11" s="1"/>
  <c r="H352" i="11"/>
  <c r="H351" i="11" s="1"/>
  <c r="I351" i="11" s="1"/>
  <c r="L352" i="11"/>
  <c r="L353" i="11"/>
  <c r="I353" i="11"/>
  <c r="K240" i="11"/>
  <c r="K239" i="11" s="1"/>
  <c r="L239" i="11" s="1"/>
  <c r="H240" i="11"/>
  <c r="H239" i="11" s="1"/>
  <c r="I239" i="11" s="1"/>
  <c r="L240" i="11"/>
  <c r="L241" i="11"/>
  <c r="I241" i="11"/>
  <c r="K237" i="11"/>
  <c r="K236" i="11" s="1"/>
  <c r="L236" i="11" s="1"/>
  <c r="L238" i="11"/>
  <c r="I238" i="11"/>
  <c r="H237" i="11"/>
  <c r="I237" i="11" s="1"/>
  <c r="K216" i="11"/>
  <c r="K215" i="11" s="1"/>
  <c r="L215" i="11" s="1"/>
  <c r="K213" i="11"/>
  <c r="K212" i="11" s="1"/>
  <c r="L212" i="11" s="1"/>
  <c r="H216" i="11"/>
  <c r="H215" i="11" s="1"/>
  <c r="I215" i="11" s="1"/>
  <c r="H213" i="11"/>
  <c r="H212" i="11" s="1"/>
  <c r="I212" i="11" s="1"/>
  <c r="L213" i="11"/>
  <c r="L214" i="11"/>
  <c r="L216" i="11"/>
  <c r="L217" i="11"/>
  <c r="I213" i="11"/>
  <c r="I214" i="11"/>
  <c r="I217" i="11"/>
  <c r="K176" i="11"/>
  <c r="K175" i="11" s="1"/>
  <c r="L175" i="11" s="1"/>
  <c r="K173" i="11"/>
  <c r="K172" i="11" s="1"/>
  <c r="L172" i="11" s="1"/>
  <c r="H176" i="11"/>
  <c r="H175" i="11" s="1"/>
  <c r="I175" i="11" s="1"/>
  <c r="H173" i="11"/>
  <c r="H172" i="11" s="1"/>
  <c r="I172" i="11" s="1"/>
  <c r="L174" i="11"/>
  <c r="L176" i="11"/>
  <c r="L177" i="11"/>
  <c r="I173" i="11"/>
  <c r="I174" i="11"/>
  <c r="I177" i="11"/>
  <c r="K90" i="11"/>
  <c r="L90" i="11" s="1"/>
  <c r="K88" i="11"/>
  <c r="H90" i="11"/>
  <c r="I90" i="11" s="1"/>
  <c r="H88" i="11"/>
  <c r="L89" i="11"/>
  <c r="L91" i="11"/>
  <c r="I89" i="11"/>
  <c r="I91" i="11"/>
  <c r="H296" i="50"/>
  <c r="H277" i="50"/>
  <c r="H103" i="50"/>
  <c r="H98" i="50"/>
  <c r="H99" i="50"/>
  <c r="H788" i="50"/>
  <c r="H787" i="50" s="1"/>
  <c r="I787" i="50" s="1"/>
  <c r="I789" i="50"/>
  <c r="I731" i="50"/>
  <c r="I732" i="50"/>
  <c r="I733" i="50"/>
  <c r="H732" i="50"/>
  <c r="H731" i="50" s="1"/>
  <c r="H636" i="50"/>
  <c r="H635" i="50" s="1"/>
  <c r="I635" i="50" s="1"/>
  <c r="I636" i="50"/>
  <c r="I637" i="50"/>
  <c r="H624" i="50"/>
  <c r="H623" i="50" s="1"/>
  <c r="I623" i="50" s="1"/>
  <c r="I624" i="50"/>
  <c r="I625" i="50"/>
  <c r="I542" i="50"/>
  <c r="I543" i="50"/>
  <c r="I544" i="50"/>
  <c r="H543" i="50"/>
  <c r="H542" i="50" s="1"/>
  <c r="H524" i="50"/>
  <c r="H523" i="50"/>
  <c r="I523" i="50" s="1"/>
  <c r="I524" i="50"/>
  <c r="I525" i="50"/>
  <c r="I520" i="50"/>
  <c r="I521" i="50"/>
  <c r="I522" i="50"/>
  <c r="H521" i="50"/>
  <c r="H520" i="50" s="1"/>
  <c r="I517" i="50"/>
  <c r="I518" i="50"/>
  <c r="I519" i="50"/>
  <c r="H518" i="50"/>
  <c r="H517" i="50"/>
  <c r="I514" i="50"/>
  <c r="I515" i="50"/>
  <c r="I516" i="50"/>
  <c r="H515" i="50"/>
  <c r="H514" i="50" s="1"/>
  <c r="I511" i="50"/>
  <c r="I512" i="50"/>
  <c r="I513" i="50"/>
  <c r="H512" i="50"/>
  <c r="H511" i="50" s="1"/>
  <c r="H464" i="50"/>
  <c r="H463" i="50" s="1"/>
  <c r="I463" i="50" s="1"/>
  <c r="I464" i="50"/>
  <c r="I465" i="50"/>
  <c r="I436" i="50"/>
  <c r="I437" i="50"/>
  <c r="H436" i="50"/>
  <c r="H382" i="50"/>
  <c r="H381" i="50" s="1"/>
  <c r="I381" i="50" s="1"/>
  <c r="I382" i="50"/>
  <c r="I383" i="50"/>
  <c r="H379" i="50"/>
  <c r="H378" i="50" s="1"/>
  <c r="I378" i="50" s="1"/>
  <c r="I380" i="50"/>
  <c r="H360" i="50"/>
  <c r="H359" i="50" s="1"/>
  <c r="I359" i="50" s="1"/>
  <c r="I360" i="50"/>
  <c r="I361" i="50"/>
  <c r="H248" i="50"/>
  <c r="H247" i="50" s="1"/>
  <c r="I247" i="50" s="1"/>
  <c r="I248" i="50"/>
  <c r="I249" i="50"/>
  <c r="H245" i="50"/>
  <c r="H244" i="50" s="1"/>
  <c r="I244" i="50" s="1"/>
  <c r="I245" i="50"/>
  <c r="I246" i="50"/>
  <c r="H223" i="50"/>
  <c r="H222" i="50"/>
  <c r="I222" i="50" s="1"/>
  <c r="I223" i="50"/>
  <c r="I224" i="50"/>
  <c r="H220" i="50"/>
  <c r="H219" i="50" s="1"/>
  <c r="I219" i="50" s="1"/>
  <c r="I220" i="50"/>
  <c r="I221" i="50"/>
  <c r="H189" i="50"/>
  <c r="H188" i="50" s="1"/>
  <c r="I190" i="50"/>
  <c r="H179" i="50"/>
  <c r="H178" i="50" s="1"/>
  <c r="I178" i="50" s="1"/>
  <c r="I179" i="50"/>
  <c r="I180" i="50"/>
  <c r="I175" i="50"/>
  <c r="I177" i="50"/>
  <c r="H176" i="50"/>
  <c r="H175" i="50" s="1"/>
  <c r="I103" i="50"/>
  <c r="I104" i="50"/>
  <c r="H101" i="50"/>
  <c r="I101" i="50" s="1"/>
  <c r="I102" i="50"/>
  <c r="H86" i="50"/>
  <c r="I86" i="50" s="1"/>
  <c r="I88" i="50"/>
  <c r="I90" i="50"/>
  <c r="I85" i="50"/>
  <c r="H87" i="50"/>
  <c r="I87" i="50" s="1"/>
  <c r="H89" i="50"/>
  <c r="I89" i="50" s="1"/>
  <c r="H863" i="13" l="1"/>
  <c r="K712" i="13"/>
  <c r="K458" i="13"/>
  <c r="H186" i="13"/>
  <c r="G175" i="13"/>
  <c r="H175" i="13" s="1"/>
  <c r="H176" i="13"/>
  <c r="H126" i="12"/>
  <c r="H724" i="12"/>
  <c r="G192" i="12"/>
  <c r="H192" i="12" s="1"/>
  <c r="G172" i="12"/>
  <c r="H172" i="12" s="1"/>
  <c r="H173" i="12"/>
  <c r="G182" i="12"/>
  <c r="H182" i="12" s="1"/>
  <c r="H183" i="12"/>
  <c r="I715" i="11"/>
  <c r="H236" i="11"/>
  <c r="I236" i="11" s="1"/>
  <c r="I240" i="11"/>
  <c r="I352" i="11"/>
  <c r="I498" i="11"/>
  <c r="L507" i="11"/>
  <c r="L173" i="11"/>
  <c r="H87" i="11"/>
  <c r="I87" i="11" s="1"/>
  <c r="I88" i="11"/>
  <c r="K87" i="11"/>
  <c r="L87" i="11" s="1"/>
  <c r="I176" i="11"/>
  <c r="I216" i="11"/>
  <c r="L237" i="11"/>
  <c r="L88" i="11"/>
  <c r="I788" i="50"/>
  <c r="I379" i="50"/>
  <c r="H187" i="50"/>
  <c r="I187" i="50" s="1"/>
  <c r="I188" i="50"/>
  <c r="I189" i="50"/>
  <c r="I176" i="50"/>
  <c r="K215" i="13"/>
  <c r="K222" i="13"/>
  <c r="K227" i="13"/>
  <c r="K232" i="13"/>
  <c r="K237" i="13"/>
  <c r="K247" i="13"/>
  <c r="K259" i="13"/>
  <c r="K266" i="13"/>
  <c r="K273" i="13"/>
  <c r="K278" i="13"/>
  <c r="K283" i="13"/>
  <c r="K290" i="13"/>
  <c r="K295" i="13"/>
  <c r="K297" i="13"/>
  <c r="K302" i="13"/>
  <c r="K304" i="13"/>
  <c r="K306" i="13"/>
  <c r="K313" i="13"/>
  <c r="K321" i="13"/>
  <c r="K326" i="13"/>
  <c r="K331" i="13"/>
  <c r="K338" i="13"/>
  <c r="K340" i="13"/>
  <c r="K342" i="13"/>
  <c r="K349" i="13"/>
  <c r="K354" i="13"/>
  <c r="K361" i="13"/>
  <c r="K366" i="13"/>
  <c r="K371" i="13"/>
  <c r="K379" i="13"/>
  <c r="K381" i="13"/>
  <c r="K385" i="13"/>
  <c r="K389" i="13"/>
  <c r="K391" i="13"/>
  <c r="K396" i="13"/>
  <c r="K402" i="13"/>
  <c r="K407" i="13"/>
  <c r="K413" i="13"/>
  <c r="K420" i="13"/>
  <c r="K424" i="13"/>
  <c r="K426" i="13"/>
  <c r="K431" i="13"/>
  <c r="K433" i="13"/>
  <c r="K439" i="13"/>
  <c r="K442" i="13"/>
  <c r="K443" i="13"/>
  <c r="K444" i="13"/>
  <c r="K445" i="13"/>
  <c r="K446" i="13"/>
  <c r="K447" i="13"/>
  <c r="K448" i="13"/>
  <c r="K449" i="13"/>
  <c r="K450" i="13"/>
  <c r="K451" i="13"/>
  <c r="K456" i="13"/>
  <c r="K474" i="13"/>
  <c r="K481" i="13"/>
  <c r="K482" i="13"/>
  <c r="K483" i="13"/>
  <c r="K490" i="13"/>
  <c r="K492" i="13"/>
  <c r="K499" i="13"/>
  <c r="K503" i="13"/>
  <c r="K504" i="13"/>
  <c r="K509" i="13"/>
  <c r="K512" i="13"/>
  <c r="K513" i="13"/>
  <c r="K518" i="13"/>
  <c r="K523" i="13"/>
  <c r="K528" i="13"/>
  <c r="K543" i="13"/>
  <c r="K545" i="13"/>
  <c r="K550" i="13"/>
  <c r="K552" i="13"/>
  <c r="K559" i="13"/>
  <c r="K567" i="13"/>
  <c r="K574" i="13"/>
  <c r="K580" i="13"/>
  <c r="K587" i="13"/>
  <c r="K594" i="13"/>
  <c r="K600" i="13"/>
  <c r="K602" i="13"/>
  <c r="K610" i="13"/>
  <c r="K617" i="13"/>
  <c r="K622" i="13"/>
  <c r="K629" i="13"/>
  <c r="K633" i="13"/>
  <c r="K636" i="13"/>
  <c r="K643" i="13"/>
  <c r="K650" i="13"/>
  <c r="K657" i="13"/>
  <c r="K664" i="13"/>
  <c r="K671" i="13"/>
  <c r="K678" i="13"/>
  <c r="K685" i="13"/>
  <c r="K690" i="13"/>
  <c r="K691" i="13"/>
  <c r="K692" i="13"/>
  <c r="K693" i="13"/>
  <c r="K694" i="13"/>
  <c r="K695" i="13"/>
  <c r="K696" i="13"/>
  <c r="K703" i="13"/>
  <c r="K710" i="13"/>
  <c r="K727" i="13"/>
  <c r="K729" i="13"/>
  <c r="K736" i="13"/>
  <c r="K741" i="13"/>
  <c r="K747" i="13"/>
  <c r="K752" i="13"/>
  <c r="K754" i="13"/>
  <c r="K756" i="13"/>
  <c r="K762" i="13"/>
  <c r="K767" i="13"/>
  <c r="K769" i="13"/>
  <c r="K775" i="13"/>
  <c r="K780" i="13"/>
  <c r="K782" i="13"/>
  <c r="K783" i="13"/>
  <c r="K784" i="13"/>
  <c r="K786" i="13"/>
  <c r="K791" i="13"/>
  <c r="K796" i="13"/>
  <c r="K798" i="13"/>
  <c r="K800" i="13"/>
  <c r="K807" i="13"/>
  <c r="K812" i="13"/>
  <c r="K817" i="13"/>
  <c r="K822" i="13"/>
  <c r="K824" i="13"/>
  <c r="K829" i="13"/>
  <c r="K834" i="13"/>
  <c r="K839" i="13"/>
  <c r="K844" i="13"/>
  <c r="K849" i="13"/>
  <c r="K871" i="13"/>
  <c r="K876" i="13"/>
  <c r="K881" i="13"/>
  <c r="K886" i="13"/>
  <c r="K891" i="13"/>
  <c r="K896" i="13"/>
  <c r="K901" i="13"/>
  <c r="K906" i="13"/>
  <c r="K907" i="13"/>
  <c r="K908" i="13"/>
  <c r="K909" i="13"/>
  <c r="K910" i="13"/>
  <c r="K911" i="13"/>
  <c r="K912" i="13"/>
  <c r="K913" i="13"/>
  <c r="K914" i="13"/>
  <c r="K915" i="13"/>
  <c r="K916" i="13"/>
  <c r="K922" i="13"/>
  <c r="K928" i="13"/>
  <c r="K930" i="13"/>
  <c r="K935" i="13"/>
  <c r="K936" i="13"/>
  <c r="K937" i="13"/>
  <c r="K938" i="13"/>
  <c r="K939" i="13"/>
  <c r="K940" i="13"/>
  <c r="K941" i="13"/>
  <c r="K942" i="13"/>
  <c r="K943" i="13"/>
  <c r="K944" i="13"/>
  <c r="K945" i="13"/>
  <c r="K946" i="13"/>
  <c r="K947" i="13"/>
  <c r="K948" i="13"/>
  <c r="K949" i="13"/>
  <c r="K950" i="13"/>
  <c r="K951" i="13"/>
  <c r="K952" i="13"/>
  <c r="K953" i="13"/>
  <c r="K954" i="13"/>
  <c r="K955" i="13"/>
  <c r="K956" i="13"/>
  <c r="K957" i="13"/>
  <c r="K958" i="13"/>
  <c r="K959" i="13"/>
  <c r="K960" i="13"/>
  <c r="K965" i="13"/>
  <c r="K970" i="13"/>
  <c r="K975" i="13"/>
  <c r="K979" i="13"/>
  <c r="K984" i="13"/>
  <c r="K989" i="13"/>
  <c r="K994" i="13"/>
  <c r="K999" i="13"/>
  <c r="K210" i="13"/>
  <c r="K204" i="13"/>
  <c r="K16" i="13"/>
  <c r="K23" i="13"/>
  <c r="K28" i="13"/>
  <c r="K37" i="13"/>
  <c r="K42" i="13"/>
  <c r="K48" i="13"/>
  <c r="K53" i="13"/>
  <c r="K59" i="13"/>
  <c r="K60" i="13"/>
  <c r="K61" i="13"/>
  <c r="K62" i="13"/>
  <c r="K63" i="13"/>
  <c r="K70" i="13"/>
  <c r="K73" i="13"/>
  <c r="K78" i="13"/>
  <c r="K80" i="13"/>
  <c r="K82" i="13"/>
  <c r="K87" i="13"/>
  <c r="K89" i="13"/>
  <c r="K97" i="13"/>
  <c r="K104" i="13"/>
  <c r="K112" i="13"/>
  <c r="K117" i="13"/>
  <c r="K129" i="13"/>
  <c r="K134" i="13"/>
  <c r="K135" i="13"/>
  <c r="K136" i="13"/>
  <c r="K137" i="13"/>
  <c r="K138" i="13"/>
  <c r="K139" i="13"/>
  <c r="K144" i="13"/>
  <c r="K149" i="13"/>
  <c r="K154" i="13"/>
  <c r="K159" i="13"/>
  <c r="K164" i="13"/>
  <c r="K174" i="13"/>
  <c r="K196" i="13"/>
  <c r="K197" i="13"/>
  <c r="K7" i="13"/>
  <c r="J998" i="13"/>
  <c r="J997" i="13" s="1"/>
  <c r="J996" i="13" s="1"/>
  <c r="J995" i="13" s="1"/>
  <c r="J993" i="13"/>
  <c r="J992" i="13" s="1"/>
  <c r="J991" i="13" s="1"/>
  <c r="J990" i="13" s="1"/>
  <c r="J988" i="13"/>
  <c r="J987" i="13" s="1"/>
  <c r="J986" i="13" s="1"/>
  <c r="J985" i="13" s="1"/>
  <c r="J983" i="13"/>
  <c r="J982" i="13" s="1"/>
  <c r="J981" i="13" s="1"/>
  <c r="J980" i="13" s="1"/>
  <c r="J978" i="13"/>
  <c r="J977" i="13" s="1"/>
  <c r="J976" i="13" s="1"/>
  <c r="J971" i="13" s="1"/>
  <c r="J974" i="13"/>
  <c r="J973" i="13" s="1"/>
  <c r="J972" i="13" s="1"/>
  <c r="J969" i="13"/>
  <c r="J968" i="13" s="1"/>
  <c r="J967" i="13" s="1"/>
  <c r="J966" i="13" s="1"/>
  <c r="J964" i="13"/>
  <c r="J963" i="13" s="1"/>
  <c r="J962" i="13" s="1"/>
  <c r="J961" i="13" s="1"/>
  <c r="J934" i="13"/>
  <c r="J933" i="13" s="1"/>
  <c r="J932" i="13" s="1"/>
  <c r="J931" i="13" s="1"/>
  <c r="J929" i="13"/>
  <c r="J927" i="13"/>
  <c r="J921" i="13"/>
  <c r="J920" i="13" s="1"/>
  <c r="J919" i="13" s="1"/>
  <c r="J918" i="13" s="1"/>
  <c r="J917" i="13" s="1"/>
  <c r="J905" i="13"/>
  <c r="J904" i="13"/>
  <c r="J903" i="13" s="1"/>
  <c r="J902" i="13" s="1"/>
  <c r="J900" i="13"/>
  <c r="J899" i="13"/>
  <c r="J898" i="13" s="1"/>
  <c r="J897" i="13" s="1"/>
  <c r="J895" i="13"/>
  <c r="J894" i="13" s="1"/>
  <c r="J893" i="13" s="1"/>
  <c r="J892" i="13" s="1"/>
  <c r="J890" i="13"/>
  <c r="J889" i="13"/>
  <c r="J888" i="13" s="1"/>
  <c r="J887" i="13" s="1"/>
  <c r="J885" i="13"/>
  <c r="J884" i="13"/>
  <c r="J883" i="13" s="1"/>
  <c r="J882" i="13" s="1"/>
  <c r="J880" i="13"/>
  <c r="J879" i="13"/>
  <c r="J878" i="13" s="1"/>
  <c r="J877" i="13" s="1"/>
  <c r="J875" i="13"/>
  <c r="J874" i="13"/>
  <c r="J873" i="13" s="1"/>
  <c r="J872" i="13" s="1"/>
  <c r="J870" i="13"/>
  <c r="J869" i="13"/>
  <c r="J868" i="13" s="1"/>
  <c r="J867" i="13" s="1"/>
  <c r="J848" i="13"/>
  <c r="J847" i="13" s="1"/>
  <c r="J846" i="13" s="1"/>
  <c r="J845" i="13" s="1"/>
  <c r="J843" i="13"/>
  <c r="J842" i="13" s="1"/>
  <c r="J841" i="13" s="1"/>
  <c r="J840" i="13" s="1"/>
  <c r="J838" i="13"/>
  <c r="J837" i="13" s="1"/>
  <c r="J836" i="13" s="1"/>
  <c r="J835" i="13" s="1"/>
  <c r="J833" i="13"/>
  <c r="J832" i="13" s="1"/>
  <c r="J831" i="13" s="1"/>
  <c r="J830" i="13" s="1"/>
  <c r="J828" i="13"/>
  <c r="J827" i="13" s="1"/>
  <c r="J826" i="13" s="1"/>
  <c r="J825" i="13" s="1"/>
  <c r="J823" i="13"/>
  <c r="J821" i="13"/>
  <c r="J816" i="13"/>
  <c r="J815" i="13" s="1"/>
  <c r="J814" i="13" s="1"/>
  <c r="J813" i="13" s="1"/>
  <c r="J811" i="13"/>
  <c r="J810" i="13" s="1"/>
  <c r="J809" i="13" s="1"/>
  <c r="J808" i="13" s="1"/>
  <c r="J806" i="13"/>
  <c r="J805" i="13" s="1"/>
  <c r="J804" i="13" s="1"/>
  <c r="J803" i="13" s="1"/>
  <c r="J799" i="13"/>
  <c r="J797" i="13"/>
  <c r="J795" i="13"/>
  <c r="J790" i="13"/>
  <c r="J789" i="13" s="1"/>
  <c r="J788" i="13" s="1"/>
  <c r="J785" i="13"/>
  <c r="J781" i="13"/>
  <c r="J779" i="13"/>
  <c r="J774" i="13"/>
  <c r="J773" i="13" s="1"/>
  <c r="J772" i="13" s="1"/>
  <c r="J768" i="13"/>
  <c r="J766" i="13"/>
  <c r="J761" i="13"/>
  <c r="J760" i="13" s="1"/>
  <c r="J759" i="13" s="1"/>
  <c r="J755" i="13"/>
  <c r="J753" i="13"/>
  <c r="J751" i="13"/>
  <c r="J746" i="13"/>
  <c r="J745" i="13" s="1"/>
  <c r="J744" i="13" s="1"/>
  <c r="J743" i="13" s="1"/>
  <c r="J740" i="13"/>
  <c r="J739" i="13" s="1"/>
  <c r="J738" i="13" s="1"/>
  <c r="J737" i="13" s="1"/>
  <c r="J735" i="13"/>
  <c r="J734" i="13" s="1"/>
  <c r="J733" i="13" s="1"/>
  <c r="J732" i="13" s="1"/>
  <c r="J728" i="13"/>
  <c r="J725" i="13" s="1"/>
  <c r="J724" i="13" s="1"/>
  <c r="J723" i="13" s="1"/>
  <c r="J722" i="13" s="1"/>
  <c r="J721" i="13" s="1"/>
  <c r="J726" i="13"/>
  <c r="J709" i="13"/>
  <c r="J708" i="13" s="1"/>
  <c r="J707" i="13" s="1"/>
  <c r="J706" i="13" s="1"/>
  <c r="J702" i="13"/>
  <c r="J701" i="13" s="1"/>
  <c r="J700" i="13" s="1"/>
  <c r="J699" i="13" s="1"/>
  <c r="J698" i="13" s="1"/>
  <c r="J697" i="13" s="1"/>
  <c r="J689" i="13"/>
  <c r="J688" i="13" s="1"/>
  <c r="J687" i="13" s="1"/>
  <c r="J686" i="13" s="1"/>
  <c r="J684" i="13"/>
  <c r="J683" i="13" s="1"/>
  <c r="J682" i="13" s="1"/>
  <c r="J681" i="13" s="1"/>
  <c r="J677" i="13"/>
  <c r="J676" i="13" s="1"/>
  <c r="J675" i="13" s="1"/>
  <c r="J674" i="13" s="1"/>
  <c r="J673" i="13" s="1"/>
  <c r="J672" i="13" s="1"/>
  <c r="J670" i="13"/>
  <c r="J669" i="13" s="1"/>
  <c r="J668" i="13" s="1"/>
  <c r="J667" i="13" s="1"/>
  <c r="J666" i="13" s="1"/>
  <c r="J665" i="13" s="1"/>
  <c r="J663" i="13"/>
  <c r="J662" i="13" s="1"/>
  <c r="J661" i="13" s="1"/>
  <c r="J660" i="13" s="1"/>
  <c r="J659" i="13" s="1"/>
  <c r="J658" i="13" s="1"/>
  <c r="J656" i="13"/>
  <c r="J655" i="13" s="1"/>
  <c r="J654" i="13" s="1"/>
  <c r="J653" i="13" s="1"/>
  <c r="J652" i="13" s="1"/>
  <c r="J651" i="13" s="1"/>
  <c r="J649" i="13"/>
  <c r="J648" i="13" s="1"/>
  <c r="J647" i="13" s="1"/>
  <c r="J646" i="13" s="1"/>
  <c r="J645" i="13" s="1"/>
  <c r="J644" i="13" s="1"/>
  <c r="J642" i="13"/>
  <c r="J641" i="13" s="1"/>
  <c r="J640" i="13" s="1"/>
  <c r="J639" i="13" s="1"/>
  <c r="J638" i="13" s="1"/>
  <c r="J637" i="13" s="1"/>
  <c r="J635" i="13"/>
  <c r="J634" i="13"/>
  <c r="J632" i="13"/>
  <c r="J631" i="13"/>
  <c r="J630" i="13" s="1"/>
  <c r="J628" i="13"/>
  <c r="J627" i="13" s="1"/>
  <c r="J626" i="13" s="1"/>
  <c r="J621" i="13"/>
  <c r="J620" i="13" s="1"/>
  <c r="J619" i="13" s="1"/>
  <c r="J618" i="13" s="1"/>
  <c r="J616" i="13"/>
  <c r="J615" i="13" s="1"/>
  <c r="J614" i="13" s="1"/>
  <c r="J613" i="13" s="1"/>
  <c r="J609" i="13"/>
  <c r="J601" i="13"/>
  <c r="J599" i="13"/>
  <c r="J593" i="13"/>
  <c r="J592" i="13" s="1"/>
  <c r="J591" i="13" s="1"/>
  <c r="J590" i="13" s="1"/>
  <c r="J589" i="13" s="1"/>
  <c r="J586" i="13"/>
  <c r="J585" i="13" s="1"/>
  <c r="J584" i="13" s="1"/>
  <c r="J583" i="13" s="1"/>
  <c r="J582" i="13" s="1"/>
  <c r="J581" i="13" s="1"/>
  <c r="J579" i="13"/>
  <c r="J578" i="13" s="1"/>
  <c r="J577" i="13" s="1"/>
  <c r="J576" i="13" s="1"/>
  <c r="J575" i="13" s="1"/>
  <c r="J573" i="13"/>
  <c r="J572" i="13" s="1"/>
  <c r="J571" i="13" s="1"/>
  <c r="J570" i="13" s="1"/>
  <c r="J569" i="13" s="1"/>
  <c r="J566" i="13"/>
  <c r="J565" i="13" s="1"/>
  <c r="J558" i="13"/>
  <c r="J557" i="13" s="1"/>
  <c r="J556" i="13" s="1"/>
  <c r="J555" i="13" s="1"/>
  <c r="J554" i="13" s="1"/>
  <c r="J553" i="13" s="1"/>
  <c r="J551" i="13"/>
  <c r="J549" i="13"/>
  <c r="J544" i="13"/>
  <c r="J542" i="13"/>
  <c r="J527" i="13"/>
  <c r="J526" i="13" s="1"/>
  <c r="J525" i="13" s="1"/>
  <c r="J524" i="13" s="1"/>
  <c r="J522" i="13"/>
  <c r="J521" i="13" s="1"/>
  <c r="J520" i="13" s="1"/>
  <c r="J519" i="13" s="1"/>
  <c r="J517" i="13"/>
  <c r="J516" i="13" s="1"/>
  <c r="J515" i="13" s="1"/>
  <c r="J514" i="13" s="1"/>
  <c r="J511" i="13"/>
  <c r="J510" i="13" s="1"/>
  <c r="J508" i="13"/>
  <c r="J507" i="13" s="1"/>
  <c r="J506" i="13" s="1"/>
  <c r="J505" i="13" s="1"/>
  <c r="J502" i="13"/>
  <c r="J501" i="13" s="1"/>
  <c r="J500" i="13" s="1"/>
  <c r="J498" i="13"/>
  <c r="J497" i="13" s="1"/>
  <c r="J496" i="13" s="1"/>
  <c r="J491" i="13"/>
  <c r="J489" i="13"/>
  <c r="J480" i="13"/>
  <c r="J479" i="13" s="1"/>
  <c r="J478" i="13" s="1"/>
  <c r="J477" i="13" s="1"/>
  <c r="J476" i="13" s="1"/>
  <c r="J475" i="13" s="1"/>
  <c r="J473" i="13"/>
  <c r="J472" i="13" s="1"/>
  <c r="J471" i="13" s="1"/>
  <c r="J470" i="13" s="1"/>
  <c r="J469" i="13" s="1"/>
  <c r="J468" i="13" s="1"/>
  <c r="J455" i="13"/>
  <c r="J454" i="13" s="1"/>
  <c r="J453" i="13" s="1"/>
  <c r="J452" i="13" s="1"/>
  <c r="J438" i="13"/>
  <c r="J437" i="13" s="1"/>
  <c r="J436" i="13" s="1"/>
  <c r="J435" i="13" s="1"/>
  <c r="J434" i="13" s="1"/>
  <c r="J432" i="13"/>
  <c r="J430" i="13"/>
  <c r="J429" i="13"/>
  <c r="J428" i="13" s="1"/>
  <c r="J427" i="13" s="1"/>
  <c r="J425" i="13"/>
  <c r="J423" i="13"/>
  <c r="J419" i="13"/>
  <c r="J418" i="13" s="1"/>
  <c r="J417" i="13" s="1"/>
  <c r="J412" i="13"/>
  <c r="J411" i="13" s="1"/>
  <c r="J410" i="13" s="1"/>
  <c r="J409" i="13" s="1"/>
  <c r="J408" i="13" s="1"/>
  <c r="J406" i="13"/>
  <c r="J405" i="13" s="1"/>
  <c r="J404" i="13" s="1"/>
  <c r="J403" i="13" s="1"/>
  <c r="J401" i="13"/>
  <c r="J400" i="13" s="1"/>
  <c r="J399" i="13" s="1"/>
  <c r="J398" i="13" s="1"/>
  <c r="J395" i="13"/>
  <c r="J394" i="13" s="1"/>
  <c r="J393" i="13" s="1"/>
  <c r="J392" i="13" s="1"/>
  <c r="J374" i="13" s="1"/>
  <c r="J390" i="13"/>
  <c r="J388" i="13"/>
  <c r="J387" i="13" s="1"/>
  <c r="J386" i="13" s="1"/>
  <c r="J384" i="13"/>
  <c r="J383" i="13" s="1"/>
  <c r="J382" i="13" s="1"/>
  <c r="J375" i="13" s="1"/>
  <c r="J380" i="13"/>
  <c r="J378" i="13"/>
  <c r="J377" i="13" s="1"/>
  <c r="J376" i="13" s="1"/>
  <c r="J370" i="13"/>
  <c r="J369" i="13" s="1"/>
  <c r="J368" i="13" s="1"/>
  <c r="J367" i="13" s="1"/>
  <c r="J365" i="13"/>
  <c r="J364" i="13" s="1"/>
  <c r="J363" i="13" s="1"/>
  <c r="J362" i="13" s="1"/>
  <c r="J360" i="13"/>
  <c r="J359" i="13" s="1"/>
  <c r="J358" i="13" s="1"/>
  <c r="J357" i="13" s="1"/>
  <c r="J353" i="13"/>
  <c r="J352" i="13" s="1"/>
  <c r="J351" i="13" s="1"/>
  <c r="J350" i="13" s="1"/>
  <c r="J348" i="13"/>
  <c r="J347" i="13" s="1"/>
  <c r="J346" i="13" s="1"/>
  <c r="J345" i="13" s="1"/>
  <c r="J341" i="13"/>
  <c r="J339" i="13"/>
  <c r="J337" i="13"/>
  <c r="J330" i="13"/>
  <c r="J329" i="13" s="1"/>
  <c r="J328" i="13" s="1"/>
  <c r="J327" i="13" s="1"/>
  <c r="J325" i="13"/>
  <c r="J324" i="13" s="1"/>
  <c r="J323" i="13" s="1"/>
  <c r="J322" i="13" s="1"/>
  <c r="J320" i="13"/>
  <c r="J319" i="13" s="1"/>
  <c r="J318" i="13" s="1"/>
  <c r="J317" i="13" s="1"/>
  <c r="J312" i="13"/>
  <c r="J311" i="13" s="1"/>
  <c r="J310" i="13" s="1"/>
  <c r="J309" i="13" s="1"/>
  <c r="J308" i="13" s="1"/>
  <c r="J307" i="13" s="1"/>
  <c r="J305" i="13"/>
  <c r="J303" i="13"/>
  <c r="J301" i="13"/>
  <c r="J296" i="13"/>
  <c r="J294" i="13"/>
  <c r="J289" i="13"/>
  <c r="J288" i="13" s="1"/>
  <c r="J287" i="13" s="1"/>
  <c r="J286" i="13" s="1"/>
  <c r="J282" i="13"/>
  <c r="J281" i="13" s="1"/>
  <c r="J280" i="13" s="1"/>
  <c r="J279" i="13" s="1"/>
  <c r="J277" i="13"/>
  <c r="J276" i="13" s="1"/>
  <c r="J275" i="13" s="1"/>
  <c r="J274" i="13" s="1"/>
  <c r="J272" i="13"/>
  <c r="J271" i="13" s="1"/>
  <c r="J270" i="13" s="1"/>
  <c r="J269" i="13" s="1"/>
  <c r="J265" i="13"/>
  <c r="J264" i="13" s="1"/>
  <c r="J263" i="13" s="1"/>
  <c r="J262" i="13" s="1"/>
  <c r="J261" i="13" s="1"/>
  <c r="J260" i="13" s="1"/>
  <c r="J258" i="13"/>
  <c r="J257" i="13" s="1"/>
  <c r="J256" i="13" s="1"/>
  <c r="J255" i="13" s="1"/>
  <c r="J246" i="13"/>
  <c r="J245" i="13" s="1"/>
  <c r="J244" i="13" s="1"/>
  <c r="J243" i="13" s="1"/>
  <c r="J236" i="13"/>
  <c r="J235" i="13" s="1"/>
  <c r="J234" i="13" s="1"/>
  <c r="J233" i="13" s="1"/>
  <c r="J231" i="13"/>
  <c r="J230" i="13" s="1"/>
  <c r="J229" i="13" s="1"/>
  <c r="J228" i="13" s="1"/>
  <c r="J226" i="13"/>
  <c r="J225" i="13" s="1"/>
  <c r="J224" i="13" s="1"/>
  <c r="J223" i="13" s="1"/>
  <c r="J221" i="13"/>
  <c r="J220" i="13" s="1"/>
  <c r="J219" i="13" s="1"/>
  <c r="J218" i="13" s="1"/>
  <c r="J214" i="13"/>
  <c r="J213" i="13" s="1"/>
  <c r="J212" i="13" s="1"/>
  <c r="J211" i="13" s="1"/>
  <c r="J208" i="13"/>
  <c r="J207" i="13" s="1"/>
  <c r="J206" i="13" s="1"/>
  <c r="J205" i="13" s="1"/>
  <c r="J203" i="13"/>
  <c r="J202" i="13" s="1"/>
  <c r="J201" i="13" s="1"/>
  <c r="J195" i="13"/>
  <c r="J194" i="13" s="1"/>
  <c r="J193" i="13" s="1"/>
  <c r="J192" i="13" s="1"/>
  <c r="J191" i="13" s="1"/>
  <c r="J190" i="13" s="1"/>
  <c r="J173" i="13"/>
  <c r="J172" i="13" s="1"/>
  <c r="J171" i="13" s="1"/>
  <c r="J170" i="13" s="1"/>
  <c r="J163" i="13"/>
  <c r="J162" i="13" s="1"/>
  <c r="J161" i="13" s="1"/>
  <c r="J160" i="13" s="1"/>
  <c r="J158" i="13"/>
  <c r="J157" i="13" s="1"/>
  <c r="J156" i="13" s="1"/>
  <c r="J155" i="13" s="1"/>
  <c r="J153" i="13"/>
  <c r="J152" i="13" s="1"/>
  <c r="J151" i="13" s="1"/>
  <c r="J150" i="13" s="1"/>
  <c r="J148" i="13"/>
  <c r="J147" i="13" s="1"/>
  <c r="J146" i="13" s="1"/>
  <c r="J145" i="13" s="1"/>
  <c r="J143" i="13"/>
  <c r="J142" i="13" s="1"/>
  <c r="J141" i="13" s="1"/>
  <c r="J140" i="13" s="1"/>
  <c r="J133" i="13"/>
  <c r="J132" i="13" s="1"/>
  <c r="J131" i="13" s="1"/>
  <c r="J130" i="13" s="1"/>
  <c r="J128" i="13"/>
  <c r="J127" i="13" s="1"/>
  <c r="J126" i="13" s="1"/>
  <c r="J125" i="13" s="1"/>
  <c r="J116" i="13"/>
  <c r="J115" i="13" s="1"/>
  <c r="J114" i="13" s="1"/>
  <c r="J113" i="13" s="1"/>
  <c r="J111" i="13"/>
  <c r="J110" i="13" s="1"/>
  <c r="J109" i="13" s="1"/>
  <c r="J108" i="13" s="1"/>
  <c r="J103" i="13"/>
  <c r="J102" i="13" s="1"/>
  <c r="J101" i="13" s="1"/>
  <c r="J100" i="13" s="1"/>
  <c r="J99" i="13" s="1"/>
  <c r="J98" i="13" s="1"/>
  <c r="J96" i="13"/>
  <c r="J95" i="13" s="1"/>
  <c r="J94" i="13" s="1"/>
  <c r="J93" i="13" s="1"/>
  <c r="J92" i="13" s="1"/>
  <c r="J91" i="13" s="1"/>
  <c r="J88" i="13"/>
  <c r="J86" i="13"/>
  <c r="J81" i="13"/>
  <c r="J79" i="13"/>
  <c r="J77" i="13"/>
  <c r="J76" i="13" s="1"/>
  <c r="J75" i="13" s="1"/>
  <c r="J74" i="13" s="1"/>
  <c r="J72" i="13"/>
  <c r="J71" i="13"/>
  <c r="J69" i="13"/>
  <c r="J68" i="13" s="1"/>
  <c r="J67" i="13" s="1"/>
  <c r="J66" i="13" s="1"/>
  <c r="J57" i="13"/>
  <c r="J56" i="13" s="1"/>
  <c r="J55" i="13" s="1"/>
  <c r="J54" i="13" s="1"/>
  <c r="J52" i="13"/>
  <c r="J51" i="13" s="1"/>
  <c r="J50" i="13" s="1"/>
  <c r="J49" i="13" s="1"/>
  <c r="J47" i="13"/>
  <c r="J46" i="13" s="1"/>
  <c r="J45" i="13" s="1"/>
  <c r="J44" i="13" s="1"/>
  <c r="J41" i="13"/>
  <c r="J40" i="13" s="1"/>
  <c r="J39" i="13" s="1"/>
  <c r="J38" i="13" s="1"/>
  <c r="J36" i="13"/>
  <c r="J35" i="13" s="1"/>
  <c r="J34" i="13" s="1"/>
  <c r="J33" i="13" s="1"/>
  <c r="J27" i="13"/>
  <c r="J26" i="13" s="1"/>
  <c r="J25" i="13" s="1"/>
  <c r="J24" i="13" s="1"/>
  <c r="J22" i="13"/>
  <c r="J21" i="13" s="1"/>
  <c r="J20" i="13" s="1"/>
  <c r="J19" i="13" s="1"/>
  <c r="J15" i="13"/>
  <c r="J14" i="13" s="1"/>
  <c r="J13" i="13" s="1"/>
  <c r="J12" i="13" s="1"/>
  <c r="J11" i="13" s="1"/>
  <c r="J10" i="13" s="1"/>
  <c r="H16" i="13"/>
  <c r="H23" i="13"/>
  <c r="H28" i="13"/>
  <c r="H37" i="13"/>
  <c r="H42" i="13"/>
  <c r="H48" i="13"/>
  <c r="H53" i="13"/>
  <c r="H58" i="13"/>
  <c r="H59" i="13"/>
  <c r="H60" i="13"/>
  <c r="H61" i="13"/>
  <c r="H62" i="13"/>
  <c r="H63" i="13"/>
  <c r="H70" i="13"/>
  <c r="H73" i="13"/>
  <c r="H78" i="13"/>
  <c r="H80" i="13"/>
  <c r="H82" i="13"/>
  <c r="H87" i="13"/>
  <c r="H89" i="13"/>
  <c r="H97" i="13"/>
  <c r="H104" i="13"/>
  <c r="H112" i="13"/>
  <c r="H117" i="13"/>
  <c r="H129" i="13"/>
  <c r="H134" i="13"/>
  <c r="H135" i="13"/>
  <c r="H136" i="13"/>
  <c r="H137" i="13"/>
  <c r="H138" i="13"/>
  <c r="H139" i="13"/>
  <c r="H144" i="13"/>
  <c r="H149" i="13"/>
  <c r="H154" i="13"/>
  <c r="H159" i="13"/>
  <c r="H164" i="13"/>
  <c r="H174" i="13"/>
  <c r="H196" i="13"/>
  <c r="H197" i="13"/>
  <c r="H204" i="13"/>
  <c r="H210" i="13"/>
  <c r="H215" i="13"/>
  <c r="H222" i="13"/>
  <c r="H227" i="13"/>
  <c r="H232" i="13"/>
  <c r="H237" i="13"/>
  <c r="H247" i="13"/>
  <c r="H259" i="13"/>
  <c r="H266" i="13"/>
  <c r="H273" i="13"/>
  <c r="H278" i="13"/>
  <c r="H283" i="13"/>
  <c r="H290" i="13"/>
  <c r="H295" i="13"/>
  <c r="H297" i="13"/>
  <c r="H302" i="13"/>
  <c r="H304" i="13"/>
  <c r="H306" i="13"/>
  <c r="H313" i="13"/>
  <c r="H321" i="13"/>
  <c r="H326" i="13"/>
  <c r="H331" i="13"/>
  <c r="H338" i="13"/>
  <c r="H340" i="13"/>
  <c r="H342" i="13"/>
  <c r="H349" i="13"/>
  <c r="H354" i="13"/>
  <c r="H361" i="13"/>
  <c r="H366" i="13"/>
  <c r="H371" i="13"/>
  <c r="H379" i="13"/>
  <c r="H381" i="13"/>
  <c r="H385" i="13"/>
  <c r="H389" i="13"/>
  <c r="H391" i="13"/>
  <c r="H396" i="13"/>
  <c r="H402" i="13"/>
  <c r="H407" i="13"/>
  <c r="H413" i="13"/>
  <c r="H420" i="13"/>
  <c r="H424" i="13"/>
  <c r="H426" i="13"/>
  <c r="H431" i="13"/>
  <c r="H433" i="13"/>
  <c r="H439" i="13"/>
  <c r="H442" i="13"/>
  <c r="H443" i="13"/>
  <c r="H444" i="13"/>
  <c r="H445" i="13"/>
  <c r="H446" i="13"/>
  <c r="H447" i="13"/>
  <c r="H448" i="13"/>
  <c r="H449" i="13"/>
  <c r="H450" i="13"/>
  <c r="H451" i="13"/>
  <c r="H456" i="13"/>
  <c r="H474" i="13"/>
  <c r="H481" i="13"/>
  <c r="H482" i="13"/>
  <c r="H483" i="13"/>
  <c r="H490" i="13"/>
  <c r="H492" i="13"/>
  <c r="H499" i="13"/>
  <c r="H503" i="13"/>
  <c r="H504" i="13"/>
  <c r="H509" i="13"/>
  <c r="H512" i="13"/>
  <c r="H513" i="13"/>
  <c r="H518" i="13"/>
  <c r="H523" i="13"/>
  <c r="H528" i="13"/>
  <c r="H543" i="13"/>
  <c r="H545" i="13"/>
  <c r="H550" i="13"/>
  <c r="H552" i="13"/>
  <c r="H559" i="13"/>
  <c r="H567" i="13"/>
  <c r="H574" i="13"/>
  <c r="H580" i="13"/>
  <c r="H587" i="13"/>
  <c r="H594" i="13"/>
  <c r="H600" i="13"/>
  <c r="H602" i="13"/>
  <c r="H610" i="13"/>
  <c r="H617" i="13"/>
  <c r="H622" i="13"/>
  <c r="H629" i="13"/>
  <c r="H633" i="13"/>
  <c r="H636" i="13"/>
  <c r="H643" i="13"/>
  <c r="H650" i="13"/>
  <c r="H657" i="13"/>
  <c r="H664" i="13"/>
  <c r="H671" i="13"/>
  <c r="H678" i="13"/>
  <c r="H685" i="13"/>
  <c r="H690" i="13"/>
  <c r="H691" i="13"/>
  <c r="H692" i="13"/>
  <c r="H693" i="13"/>
  <c r="H694" i="13"/>
  <c r="H695" i="13"/>
  <c r="H696" i="13"/>
  <c r="H703" i="13"/>
  <c r="H710" i="13"/>
  <c r="H727" i="13"/>
  <c r="H729" i="13"/>
  <c r="H736" i="13"/>
  <c r="H741" i="13"/>
  <c r="H747" i="13"/>
  <c r="H752" i="13"/>
  <c r="H754" i="13"/>
  <c r="H756" i="13"/>
  <c r="H762" i="13"/>
  <c r="H767" i="13"/>
  <c r="H769" i="13"/>
  <c r="H775" i="13"/>
  <c r="H780" i="13"/>
  <c r="H782" i="13"/>
  <c r="H783" i="13"/>
  <c r="H784" i="13"/>
  <c r="H786" i="13"/>
  <c r="H791" i="13"/>
  <c r="H796" i="13"/>
  <c r="H798" i="13"/>
  <c r="H800" i="13"/>
  <c r="H807" i="13"/>
  <c r="H812" i="13"/>
  <c r="H817" i="13"/>
  <c r="H822" i="13"/>
  <c r="H824" i="13"/>
  <c r="H829" i="13"/>
  <c r="H834" i="13"/>
  <c r="H839" i="13"/>
  <c r="H844" i="13"/>
  <c r="H849" i="13"/>
  <c r="H871" i="13"/>
  <c r="H876" i="13"/>
  <c r="H881" i="13"/>
  <c r="H886" i="13"/>
  <c r="H891" i="13"/>
  <c r="H896" i="13"/>
  <c r="H901" i="13"/>
  <c r="H906" i="13"/>
  <c r="H907" i="13"/>
  <c r="H908" i="13"/>
  <c r="H909" i="13"/>
  <c r="H910" i="13"/>
  <c r="H911" i="13"/>
  <c r="H912" i="13"/>
  <c r="H913" i="13"/>
  <c r="H914" i="13"/>
  <c r="H915" i="13"/>
  <c r="H916" i="13"/>
  <c r="H922" i="13"/>
  <c r="H928" i="13"/>
  <c r="H930" i="13"/>
  <c r="H935" i="13"/>
  <c r="H936" i="13"/>
  <c r="H937" i="13"/>
  <c r="H938" i="13"/>
  <c r="H939" i="13"/>
  <c r="H940" i="13"/>
  <c r="H941" i="13"/>
  <c r="H942" i="13"/>
  <c r="H943" i="13"/>
  <c r="H944" i="13"/>
  <c r="H945" i="13"/>
  <c r="H946" i="13"/>
  <c r="H947" i="13"/>
  <c r="H948" i="13"/>
  <c r="H949" i="13"/>
  <c r="H950" i="13"/>
  <c r="H951" i="13"/>
  <c r="H952" i="13"/>
  <c r="H953" i="13"/>
  <c r="H954" i="13"/>
  <c r="H955" i="13"/>
  <c r="H956" i="13"/>
  <c r="H957" i="13"/>
  <c r="H958" i="13"/>
  <c r="H959" i="13"/>
  <c r="H960" i="13"/>
  <c r="H965" i="13"/>
  <c r="H970" i="13"/>
  <c r="H975" i="13"/>
  <c r="H979" i="13"/>
  <c r="H984" i="13"/>
  <c r="H989" i="13"/>
  <c r="H994" i="13"/>
  <c r="H999" i="13"/>
  <c r="H7" i="13"/>
  <c r="G998" i="13"/>
  <c r="G997" i="13" s="1"/>
  <c r="G996" i="13" s="1"/>
  <c r="G995" i="13" s="1"/>
  <c r="G993" i="13"/>
  <c r="G992" i="13" s="1"/>
  <c r="G991" i="13" s="1"/>
  <c r="G990" i="13" s="1"/>
  <c r="G988" i="13"/>
  <c r="G987" i="13" s="1"/>
  <c r="G986" i="13" s="1"/>
  <c r="G985" i="13" s="1"/>
  <c r="G983" i="13"/>
  <c r="G982" i="13" s="1"/>
  <c r="G981" i="13" s="1"/>
  <c r="G980" i="13" s="1"/>
  <c r="G978" i="13"/>
  <c r="G977" i="13" s="1"/>
  <c r="G976" i="13" s="1"/>
  <c r="G971" i="13" s="1"/>
  <c r="G974" i="13"/>
  <c r="G973" i="13" s="1"/>
  <c r="G972" i="13" s="1"/>
  <c r="G969" i="13"/>
  <c r="G968" i="13" s="1"/>
  <c r="G967" i="13" s="1"/>
  <c r="G966" i="13" s="1"/>
  <c r="G964" i="13"/>
  <c r="G963" i="13" s="1"/>
  <c r="G962" i="13" s="1"/>
  <c r="G961" i="13" s="1"/>
  <c r="G934" i="13"/>
  <c r="G933" i="13" s="1"/>
  <c r="G932" i="13" s="1"/>
  <c r="G931" i="13" s="1"/>
  <c r="G929" i="13"/>
  <c r="G927" i="13"/>
  <c r="G921" i="13"/>
  <c r="G920" i="13" s="1"/>
  <c r="G919" i="13" s="1"/>
  <c r="G918" i="13" s="1"/>
  <c r="G917" i="13" s="1"/>
  <c r="G905" i="13"/>
  <c r="G904" i="13" s="1"/>
  <c r="G903" i="13" s="1"/>
  <c r="G902" i="13" s="1"/>
  <c r="G900" i="13"/>
  <c r="G899" i="13" s="1"/>
  <c r="G898" i="13" s="1"/>
  <c r="G897" i="13" s="1"/>
  <c r="G895" i="13"/>
  <c r="G894" i="13" s="1"/>
  <c r="G893" i="13" s="1"/>
  <c r="G892" i="13" s="1"/>
  <c r="G890" i="13"/>
  <c r="G889" i="13" s="1"/>
  <c r="G888" i="13" s="1"/>
  <c r="G887" i="13" s="1"/>
  <c r="G885" i="13"/>
  <c r="G884" i="13" s="1"/>
  <c r="G883" i="13" s="1"/>
  <c r="G882" i="13" s="1"/>
  <c r="G880" i="13"/>
  <c r="G879" i="13" s="1"/>
  <c r="G878" i="13" s="1"/>
  <c r="G877" i="13" s="1"/>
  <c r="G875" i="13"/>
  <c r="G874" i="13" s="1"/>
  <c r="G873" i="13" s="1"/>
  <c r="G872" i="13" s="1"/>
  <c r="G870" i="13"/>
  <c r="G869" i="13" s="1"/>
  <c r="G868" i="13" s="1"/>
  <c r="G867" i="13" s="1"/>
  <c r="G848" i="13"/>
  <c r="G847" i="13" s="1"/>
  <c r="G846" i="13" s="1"/>
  <c r="G845" i="13" s="1"/>
  <c r="G843" i="13"/>
  <c r="G842" i="13" s="1"/>
  <c r="G841" i="13" s="1"/>
  <c r="G840" i="13" s="1"/>
  <c r="G838" i="13"/>
  <c r="G837" i="13" s="1"/>
  <c r="G836" i="13" s="1"/>
  <c r="G835" i="13" s="1"/>
  <c r="G833" i="13"/>
  <c r="G832" i="13" s="1"/>
  <c r="G831" i="13" s="1"/>
  <c r="G830" i="13" s="1"/>
  <c r="G828" i="13"/>
  <c r="G827" i="13" s="1"/>
  <c r="G826" i="13" s="1"/>
  <c r="G825" i="13" s="1"/>
  <c r="G823" i="13"/>
  <c r="G821" i="13"/>
  <c r="G816" i="13"/>
  <c r="G815" i="13" s="1"/>
  <c r="G814" i="13" s="1"/>
  <c r="G813" i="13" s="1"/>
  <c r="G811" i="13"/>
  <c r="G810" i="13" s="1"/>
  <c r="G809" i="13" s="1"/>
  <c r="G808" i="13" s="1"/>
  <c r="G806" i="13"/>
  <c r="G805" i="13" s="1"/>
  <c r="G804" i="13" s="1"/>
  <c r="G803" i="13" s="1"/>
  <c r="G799" i="13"/>
  <c r="G797" i="13"/>
  <c r="G795" i="13"/>
  <c r="G790" i="13"/>
  <c r="G789" i="13" s="1"/>
  <c r="G788" i="13" s="1"/>
  <c r="G785" i="13"/>
  <c r="G781" i="13"/>
  <c r="G779" i="13"/>
  <c r="G774" i="13"/>
  <c r="G773" i="13" s="1"/>
  <c r="G772" i="13" s="1"/>
  <c r="G768" i="13"/>
  <c r="G766" i="13"/>
  <c r="G761" i="13"/>
  <c r="G760" i="13" s="1"/>
  <c r="G759" i="13" s="1"/>
  <c r="G755" i="13"/>
  <c r="G753" i="13"/>
  <c r="G751" i="13"/>
  <c r="G746" i="13"/>
  <c r="G745" i="13" s="1"/>
  <c r="G744" i="13" s="1"/>
  <c r="G743" i="13" s="1"/>
  <c r="G740" i="13"/>
  <c r="G739" i="13" s="1"/>
  <c r="G738" i="13" s="1"/>
  <c r="G737" i="13" s="1"/>
  <c r="G735" i="13"/>
  <c r="G734" i="13" s="1"/>
  <c r="G733" i="13" s="1"/>
  <c r="G732" i="13" s="1"/>
  <c r="G728" i="13"/>
  <c r="G725" i="13" s="1"/>
  <c r="G724" i="13" s="1"/>
  <c r="G723" i="13" s="1"/>
  <c r="G722" i="13" s="1"/>
  <c r="G721" i="13" s="1"/>
  <c r="G726" i="13"/>
  <c r="G709" i="13"/>
  <c r="G708" i="13" s="1"/>
  <c r="G707" i="13" s="1"/>
  <c r="G706" i="13" s="1"/>
  <c r="G702" i="13"/>
  <c r="G701" i="13" s="1"/>
  <c r="G700" i="13" s="1"/>
  <c r="G699" i="13" s="1"/>
  <c r="G698" i="13" s="1"/>
  <c r="G697" i="13" s="1"/>
  <c r="G689" i="13"/>
  <c r="G688" i="13" s="1"/>
  <c r="G687" i="13" s="1"/>
  <c r="G686" i="13" s="1"/>
  <c r="G684" i="13"/>
  <c r="G683" i="13" s="1"/>
  <c r="G682" i="13" s="1"/>
  <c r="G681" i="13" s="1"/>
  <c r="G677" i="13"/>
  <c r="G676" i="13" s="1"/>
  <c r="G675" i="13" s="1"/>
  <c r="G674" i="13" s="1"/>
  <c r="G673" i="13" s="1"/>
  <c r="G672" i="13" s="1"/>
  <c r="G670" i="13"/>
  <c r="G669" i="13" s="1"/>
  <c r="G668" i="13" s="1"/>
  <c r="G667" i="13" s="1"/>
  <c r="G666" i="13" s="1"/>
  <c r="G665" i="13" s="1"/>
  <c r="G663" i="13"/>
  <c r="G662" i="13" s="1"/>
  <c r="G661" i="13" s="1"/>
  <c r="G660" i="13" s="1"/>
  <c r="G659" i="13" s="1"/>
  <c r="G658" i="13" s="1"/>
  <c r="G656" i="13"/>
  <c r="G655" i="13" s="1"/>
  <c r="G654" i="13" s="1"/>
  <c r="G653" i="13" s="1"/>
  <c r="G652" i="13" s="1"/>
  <c r="G651" i="13" s="1"/>
  <c r="G649" i="13"/>
  <c r="G648" i="13" s="1"/>
  <c r="G647" i="13" s="1"/>
  <c r="G646" i="13" s="1"/>
  <c r="G645" i="13" s="1"/>
  <c r="G644" i="13" s="1"/>
  <c r="G642" i="13"/>
  <c r="G641" i="13" s="1"/>
  <c r="G640" i="13" s="1"/>
  <c r="G639" i="13" s="1"/>
  <c r="G638" i="13" s="1"/>
  <c r="G637" i="13" s="1"/>
  <c r="G635" i="13"/>
  <c r="G634" i="13"/>
  <c r="G632" i="13"/>
  <c r="G631" i="13"/>
  <c r="G628" i="13"/>
  <c r="G627" i="13" s="1"/>
  <c r="G626" i="13" s="1"/>
  <c r="G621" i="13"/>
  <c r="G620" i="13" s="1"/>
  <c r="G619" i="13" s="1"/>
  <c r="G618" i="13" s="1"/>
  <c r="G616" i="13"/>
  <c r="G615" i="13" s="1"/>
  <c r="G614" i="13" s="1"/>
  <c r="G613" i="13" s="1"/>
  <c r="G609" i="13"/>
  <c r="G601" i="13"/>
  <c r="G599" i="13"/>
  <c r="G593" i="13"/>
  <c r="G592" i="13" s="1"/>
  <c r="G591" i="13" s="1"/>
  <c r="G590" i="13" s="1"/>
  <c r="G589" i="13" s="1"/>
  <c r="G586" i="13"/>
  <c r="G585" i="13" s="1"/>
  <c r="G584" i="13" s="1"/>
  <c r="G583" i="13" s="1"/>
  <c r="G582" i="13" s="1"/>
  <c r="G581" i="13" s="1"/>
  <c r="G579" i="13"/>
  <c r="G578" i="13" s="1"/>
  <c r="G577" i="13" s="1"/>
  <c r="G576" i="13" s="1"/>
  <c r="G575" i="13" s="1"/>
  <c r="G573" i="13"/>
  <c r="G572" i="13" s="1"/>
  <c r="G571" i="13" s="1"/>
  <c r="G570" i="13" s="1"/>
  <c r="G569" i="13" s="1"/>
  <c r="G566" i="13"/>
  <c r="G565" i="13" s="1"/>
  <c r="G558" i="13"/>
  <c r="G557" i="13" s="1"/>
  <c r="G556" i="13" s="1"/>
  <c r="G555" i="13" s="1"/>
  <c r="G554" i="13" s="1"/>
  <c r="G553" i="13" s="1"/>
  <c r="G551" i="13"/>
  <c r="G549" i="13"/>
  <c r="G544" i="13"/>
  <c r="G542" i="13"/>
  <c r="G541" i="13" s="1"/>
  <c r="G540" i="13" s="1"/>
  <c r="G539" i="13" s="1"/>
  <c r="G527" i="13"/>
  <c r="G526" i="13" s="1"/>
  <c r="G525" i="13" s="1"/>
  <c r="G524" i="13" s="1"/>
  <c r="G522" i="13"/>
  <c r="G521" i="13" s="1"/>
  <c r="G520" i="13" s="1"/>
  <c r="G519" i="13" s="1"/>
  <c r="G517" i="13"/>
  <c r="G516" i="13" s="1"/>
  <c r="G515" i="13" s="1"/>
  <c r="G514" i="13" s="1"/>
  <c r="G511" i="13"/>
  <c r="G510" i="13" s="1"/>
  <c r="G508" i="13"/>
  <c r="G507" i="13" s="1"/>
  <c r="G506" i="13" s="1"/>
  <c r="G505" i="13" s="1"/>
  <c r="G502" i="13"/>
  <c r="G501" i="13" s="1"/>
  <c r="G500" i="13" s="1"/>
  <c r="G498" i="13"/>
  <c r="G497" i="13" s="1"/>
  <c r="G496" i="13" s="1"/>
  <c r="G491" i="13"/>
  <c r="G489" i="13"/>
  <c r="G488" i="13" s="1"/>
  <c r="G487" i="13" s="1"/>
  <c r="G486" i="13" s="1"/>
  <c r="G485" i="13" s="1"/>
  <c r="G484" i="13" s="1"/>
  <c r="G480" i="13"/>
  <c r="G479" i="13" s="1"/>
  <c r="G478" i="13" s="1"/>
  <c r="G477" i="13" s="1"/>
  <c r="G476" i="13" s="1"/>
  <c r="G475" i="13" s="1"/>
  <c r="G473" i="13"/>
  <c r="G472" i="13" s="1"/>
  <c r="G471" i="13" s="1"/>
  <c r="G470" i="13" s="1"/>
  <c r="G469" i="13" s="1"/>
  <c r="G468" i="13" s="1"/>
  <c r="G455" i="13"/>
  <c r="G454" i="13" s="1"/>
  <c r="G453" i="13" s="1"/>
  <c r="G452" i="13" s="1"/>
  <c r="G438" i="13"/>
  <c r="G437" i="13" s="1"/>
  <c r="G436" i="13" s="1"/>
  <c r="G435" i="13" s="1"/>
  <c r="G434" i="13" s="1"/>
  <c r="G432" i="13"/>
  <c r="G429" i="13" s="1"/>
  <c r="G428" i="13" s="1"/>
  <c r="G427" i="13" s="1"/>
  <c r="G430" i="13"/>
  <c r="G425" i="13"/>
  <c r="G423" i="13"/>
  <c r="G422" i="13" s="1"/>
  <c r="G421" i="13" s="1"/>
  <c r="G419" i="13"/>
  <c r="G418" i="13" s="1"/>
  <c r="G417" i="13" s="1"/>
  <c r="G412" i="13"/>
  <c r="G411" i="13" s="1"/>
  <c r="G410" i="13" s="1"/>
  <c r="G409" i="13" s="1"/>
  <c r="G408" i="13" s="1"/>
  <c r="G406" i="13"/>
  <c r="G405" i="13" s="1"/>
  <c r="G404" i="13" s="1"/>
  <c r="G403" i="13" s="1"/>
  <c r="G401" i="13"/>
  <c r="G400" i="13" s="1"/>
  <c r="G399" i="13" s="1"/>
  <c r="G398" i="13" s="1"/>
  <c r="G395" i="13"/>
  <c r="G394" i="13" s="1"/>
  <c r="G393" i="13" s="1"/>
  <c r="G392" i="13" s="1"/>
  <c r="G374" i="13" s="1"/>
  <c r="G390" i="13"/>
  <c r="G388" i="13"/>
  <c r="G387" i="13" s="1"/>
  <c r="G386" i="13" s="1"/>
  <c r="G384" i="13"/>
  <c r="G383" i="13" s="1"/>
  <c r="G382" i="13" s="1"/>
  <c r="G375" i="13" s="1"/>
  <c r="G380" i="13"/>
  <c r="G378" i="13"/>
  <c r="G370" i="13"/>
  <c r="G369" i="13" s="1"/>
  <c r="G368" i="13" s="1"/>
  <c r="G367" i="13" s="1"/>
  <c r="G365" i="13"/>
  <c r="G364" i="13" s="1"/>
  <c r="G363" i="13" s="1"/>
  <c r="G362" i="13" s="1"/>
  <c r="G360" i="13"/>
  <c r="G359" i="13" s="1"/>
  <c r="G358" i="13" s="1"/>
  <c r="G357" i="13" s="1"/>
  <c r="G353" i="13"/>
  <c r="G352" i="13" s="1"/>
  <c r="G351" i="13" s="1"/>
  <c r="G350" i="13" s="1"/>
  <c r="G348" i="13"/>
  <c r="G347" i="13" s="1"/>
  <c r="G346" i="13" s="1"/>
  <c r="G345" i="13" s="1"/>
  <c r="G341" i="13"/>
  <c r="G339" i="13"/>
  <c r="G337" i="13"/>
  <c r="G330" i="13"/>
  <c r="G329" i="13" s="1"/>
  <c r="G328" i="13" s="1"/>
  <c r="G327" i="13" s="1"/>
  <c r="G325" i="13"/>
  <c r="G324" i="13" s="1"/>
  <c r="G323" i="13" s="1"/>
  <c r="G322" i="13" s="1"/>
  <c r="G320" i="13"/>
  <c r="G319" i="13" s="1"/>
  <c r="G318" i="13" s="1"/>
  <c r="G317" i="13" s="1"/>
  <c r="G312" i="13"/>
  <c r="G311" i="13" s="1"/>
  <c r="G310" i="13" s="1"/>
  <c r="G309" i="13" s="1"/>
  <c r="G308" i="13" s="1"/>
  <c r="G307" i="13" s="1"/>
  <c r="G305" i="13"/>
  <c r="G303" i="13"/>
  <c r="G301" i="13"/>
  <c r="G296" i="13"/>
  <c r="G294" i="13"/>
  <c r="G289" i="13"/>
  <c r="G288" i="13" s="1"/>
  <c r="G287" i="13" s="1"/>
  <c r="G286" i="13" s="1"/>
  <c r="G282" i="13"/>
  <c r="G281" i="13" s="1"/>
  <c r="G280" i="13" s="1"/>
  <c r="G279" i="13" s="1"/>
  <c r="G277" i="13"/>
  <c r="G276" i="13" s="1"/>
  <c r="G275" i="13" s="1"/>
  <c r="G274" i="13" s="1"/>
  <c r="G272" i="13"/>
  <c r="G271" i="13" s="1"/>
  <c r="G270" i="13" s="1"/>
  <c r="G269" i="13" s="1"/>
  <c r="G265" i="13"/>
  <c r="G264" i="13" s="1"/>
  <c r="G263" i="13" s="1"/>
  <c r="G262" i="13" s="1"/>
  <c r="G261" i="13" s="1"/>
  <c r="G260" i="13" s="1"/>
  <c r="G258" i="13"/>
  <c r="G257" i="13" s="1"/>
  <c r="G256" i="13" s="1"/>
  <c r="G255" i="13" s="1"/>
  <c r="G246" i="13"/>
  <c r="G245" i="13" s="1"/>
  <c r="G244" i="13" s="1"/>
  <c r="G243" i="13" s="1"/>
  <c r="G236" i="13"/>
  <c r="G235" i="13" s="1"/>
  <c r="G234" i="13" s="1"/>
  <c r="G233" i="13" s="1"/>
  <c r="G231" i="13"/>
  <c r="G230" i="13" s="1"/>
  <c r="G229" i="13" s="1"/>
  <c r="G228" i="13" s="1"/>
  <c r="G226" i="13"/>
  <c r="G225" i="13" s="1"/>
  <c r="G224" i="13" s="1"/>
  <c r="G223" i="13" s="1"/>
  <c r="G221" i="13"/>
  <c r="G220" i="13" s="1"/>
  <c r="G219" i="13" s="1"/>
  <c r="G218" i="13" s="1"/>
  <c r="G214" i="13"/>
  <c r="G213" i="13" s="1"/>
  <c r="G212" i="13" s="1"/>
  <c r="G211" i="13" s="1"/>
  <c r="G208" i="13"/>
  <c r="G207" i="13" s="1"/>
  <c r="G206" i="13" s="1"/>
  <c r="G205" i="13" s="1"/>
  <c r="G203" i="13"/>
  <c r="G202" i="13" s="1"/>
  <c r="G201" i="13" s="1"/>
  <c r="G200" i="13" s="1"/>
  <c r="G195" i="13"/>
  <c r="G194" i="13" s="1"/>
  <c r="G193" i="13" s="1"/>
  <c r="G192" i="13" s="1"/>
  <c r="G191" i="13" s="1"/>
  <c r="G190" i="13" s="1"/>
  <c r="G173" i="13"/>
  <c r="G172" i="13" s="1"/>
  <c r="G171" i="13" s="1"/>
  <c r="G170" i="13" s="1"/>
  <c r="G163" i="13"/>
  <c r="G162" i="13" s="1"/>
  <c r="G161" i="13" s="1"/>
  <c r="G160" i="13" s="1"/>
  <c r="G158" i="13"/>
  <c r="G157" i="13" s="1"/>
  <c r="G156" i="13" s="1"/>
  <c r="G155" i="13" s="1"/>
  <c r="G153" i="13"/>
  <c r="G152" i="13" s="1"/>
  <c r="G151" i="13" s="1"/>
  <c r="G150" i="13" s="1"/>
  <c r="G148" i="13"/>
  <c r="G147" i="13" s="1"/>
  <c r="G146" i="13" s="1"/>
  <c r="G145" i="13" s="1"/>
  <c r="G143" i="13"/>
  <c r="G142" i="13" s="1"/>
  <c r="G141" i="13" s="1"/>
  <c r="G140" i="13" s="1"/>
  <c r="G133" i="13"/>
  <c r="G132" i="13" s="1"/>
  <c r="G131" i="13" s="1"/>
  <c r="G130" i="13" s="1"/>
  <c r="G128" i="13"/>
  <c r="G127" i="13" s="1"/>
  <c r="G126" i="13" s="1"/>
  <c r="G125" i="13" s="1"/>
  <c r="G116" i="13"/>
  <c r="G115" i="13" s="1"/>
  <c r="G114" i="13" s="1"/>
  <c r="G113" i="13" s="1"/>
  <c r="G111" i="13"/>
  <c r="G110" i="13" s="1"/>
  <c r="G109" i="13" s="1"/>
  <c r="G108" i="13" s="1"/>
  <c r="G103" i="13"/>
  <c r="G102" i="13" s="1"/>
  <c r="G101" i="13" s="1"/>
  <c r="G100" i="13" s="1"/>
  <c r="G99" i="13" s="1"/>
  <c r="G98" i="13" s="1"/>
  <c r="G96" i="13"/>
  <c r="G95" i="13" s="1"/>
  <c r="G94" i="13" s="1"/>
  <c r="G93" i="13" s="1"/>
  <c r="G92" i="13" s="1"/>
  <c r="G91" i="13" s="1"/>
  <c r="G88" i="13"/>
  <c r="G86" i="13"/>
  <c r="G81" i="13"/>
  <c r="G79" i="13"/>
  <c r="G77" i="13"/>
  <c r="G72" i="13"/>
  <c r="G71" i="13" s="1"/>
  <c r="G69" i="13"/>
  <c r="G68" i="13" s="1"/>
  <c r="G67" i="13" s="1"/>
  <c r="G66" i="13" s="1"/>
  <c r="G57" i="13"/>
  <c r="G56" i="13" s="1"/>
  <c r="G55" i="13" s="1"/>
  <c r="G54" i="13" s="1"/>
  <c r="G52" i="13"/>
  <c r="G51" i="13" s="1"/>
  <c r="G50" i="13" s="1"/>
  <c r="G49" i="13" s="1"/>
  <c r="G47" i="13"/>
  <c r="G46" i="13" s="1"/>
  <c r="G45" i="13" s="1"/>
  <c r="G44" i="13" s="1"/>
  <c r="G41" i="13"/>
  <c r="G40" i="13" s="1"/>
  <c r="G39" i="13" s="1"/>
  <c r="G38" i="13" s="1"/>
  <c r="G36" i="13"/>
  <c r="G35" i="13" s="1"/>
  <c r="G34" i="13" s="1"/>
  <c r="G33" i="13" s="1"/>
  <c r="G27" i="13"/>
  <c r="G26" i="13" s="1"/>
  <c r="G25" i="13" s="1"/>
  <c r="G24" i="13" s="1"/>
  <c r="G22" i="13"/>
  <c r="G21" i="13" s="1"/>
  <c r="G20" i="13" s="1"/>
  <c r="G19" i="13" s="1"/>
  <c r="G15" i="13"/>
  <c r="G14" i="13" s="1"/>
  <c r="G13" i="13" s="1"/>
  <c r="G12" i="13" s="1"/>
  <c r="G11" i="13" s="1"/>
  <c r="G10" i="13" s="1"/>
  <c r="H1001" i="12"/>
  <c r="H1006" i="12"/>
  <c r="H1011" i="12"/>
  <c r="H655" i="12"/>
  <c r="H662" i="12"/>
  <c r="H669" i="12"/>
  <c r="H676" i="12"/>
  <c r="H683" i="12"/>
  <c r="H690" i="12"/>
  <c r="H697" i="12"/>
  <c r="H702" i="12"/>
  <c r="H703" i="12"/>
  <c r="H704" i="12"/>
  <c r="H705" i="12"/>
  <c r="H706" i="12"/>
  <c r="H707" i="12"/>
  <c r="H708" i="12"/>
  <c r="H715" i="12"/>
  <c r="H722" i="12"/>
  <c r="H739" i="12"/>
  <c r="H741" i="12"/>
  <c r="H748" i="12"/>
  <c r="H753" i="12"/>
  <c r="H759" i="12"/>
  <c r="H764" i="12"/>
  <c r="H766" i="12"/>
  <c r="H768" i="12"/>
  <c r="H774" i="12"/>
  <c r="H779" i="12"/>
  <c r="H781" i="12"/>
  <c r="H787" i="12"/>
  <c r="H792" i="12"/>
  <c r="H794" i="12"/>
  <c r="H795" i="12"/>
  <c r="H796" i="12"/>
  <c r="H798" i="12"/>
  <c r="H803" i="12"/>
  <c r="H808" i="12"/>
  <c r="H810" i="12"/>
  <c r="H812" i="12"/>
  <c r="H819" i="12"/>
  <c r="H824" i="12"/>
  <c r="H829" i="12"/>
  <c r="H834" i="12"/>
  <c r="H836" i="12"/>
  <c r="H841" i="12"/>
  <c r="H846" i="12"/>
  <c r="H851" i="12"/>
  <c r="H856" i="12"/>
  <c r="H861" i="12"/>
  <c r="H883" i="12"/>
  <c r="H888" i="12"/>
  <c r="H893" i="12"/>
  <c r="H898" i="12"/>
  <c r="H903" i="12"/>
  <c r="H908" i="12"/>
  <c r="H913" i="12"/>
  <c r="H918" i="12"/>
  <c r="H919" i="12"/>
  <c r="H920" i="12"/>
  <c r="H921" i="12"/>
  <c r="H922" i="12"/>
  <c r="H923" i="12"/>
  <c r="H924" i="12"/>
  <c r="H925" i="12"/>
  <c r="H926" i="12"/>
  <c r="H927" i="12"/>
  <c r="H928" i="12"/>
  <c r="H934" i="12"/>
  <c r="H940" i="12"/>
  <c r="H942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7" i="12"/>
  <c r="H982" i="12"/>
  <c r="H987" i="12"/>
  <c r="H991" i="12"/>
  <c r="H996" i="12"/>
  <c r="H579" i="12"/>
  <c r="H586" i="12"/>
  <c r="H592" i="12"/>
  <c r="H599" i="12"/>
  <c r="H606" i="12"/>
  <c r="H612" i="12"/>
  <c r="H614" i="12"/>
  <c r="H622" i="12"/>
  <c r="H629" i="12"/>
  <c r="H634" i="12"/>
  <c r="H641" i="12"/>
  <c r="H645" i="12"/>
  <c r="H648" i="12"/>
  <c r="H222" i="12"/>
  <c r="H229" i="12"/>
  <c r="H234" i="12"/>
  <c r="H239" i="12"/>
  <c r="H244" i="12"/>
  <c r="H259" i="12"/>
  <c r="H271" i="12"/>
  <c r="H278" i="12"/>
  <c r="H285" i="12"/>
  <c r="H290" i="12"/>
  <c r="H295" i="12"/>
  <c r="H302" i="12"/>
  <c r="H307" i="12"/>
  <c r="H309" i="12"/>
  <c r="H314" i="12"/>
  <c r="H316" i="12"/>
  <c r="H318" i="12"/>
  <c r="H325" i="12"/>
  <c r="H333" i="12"/>
  <c r="H338" i="12"/>
  <c r="H343" i="12"/>
  <c r="H350" i="12"/>
  <c r="H352" i="12"/>
  <c r="H354" i="12"/>
  <c r="H361" i="12"/>
  <c r="H366" i="12"/>
  <c r="H373" i="12"/>
  <c r="H378" i="12"/>
  <c r="H383" i="12"/>
  <c r="H391" i="12"/>
  <c r="H393" i="12"/>
  <c r="H397" i="12"/>
  <c r="H401" i="12"/>
  <c r="H403" i="12"/>
  <c r="H408" i="12"/>
  <c r="H414" i="12"/>
  <c r="H419" i="12"/>
  <c r="H425" i="12"/>
  <c r="H432" i="12"/>
  <c r="H436" i="12"/>
  <c r="H438" i="12"/>
  <c r="H443" i="12"/>
  <c r="H445" i="12"/>
  <c r="H451" i="12"/>
  <c r="H454" i="12"/>
  <c r="H455" i="12"/>
  <c r="H456" i="12"/>
  <c r="H457" i="12"/>
  <c r="H458" i="12"/>
  <c r="H459" i="12"/>
  <c r="H460" i="12"/>
  <c r="H461" i="12"/>
  <c r="H462" i="12"/>
  <c r="H463" i="12"/>
  <c r="H468" i="12"/>
  <c r="H486" i="12"/>
  <c r="H493" i="12"/>
  <c r="H494" i="12"/>
  <c r="H495" i="12"/>
  <c r="H502" i="12"/>
  <c r="H504" i="12"/>
  <c r="H511" i="12"/>
  <c r="H515" i="12"/>
  <c r="H516" i="12"/>
  <c r="H521" i="12"/>
  <c r="H524" i="12"/>
  <c r="H525" i="12"/>
  <c r="H530" i="12"/>
  <c r="H535" i="12"/>
  <c r="H540" i="12"/>
  <c r="H555" i="12"/>
  <c r="H557" i="12"/>
  <c r="H562" i="12"/>
  <c r="H564" i="12"/>
  <c r="H571" i="12"/>
  <c r="H217" i="12"/>
  <c r="H211" i="12"/>
  <c r="H161" i="12"/>
  <c r="H166" i="12"/>
  <c r="H171" i="12"/>
  <c r="H203" i="12"/>
  <c r="H204" i="12"/>
  <c r="H156" i="12"/>
  <c r="H136" i="12"/>
  <c r="H141" i="12"/>
  <c r="H142" i="12"/>
  <c r="H143" i="12"/>
  <c r="H144" i="12"/>
  <c r="H145" i="12"/>
  <c r="H146" i="12"/>
  <c r="H151" i="12"/>
  <c r="H124" i="12"/>
  <c r="H111" i="12"/>
  <c r="H119" i="12"/>
  <c r="H104" i="12"/>
  <c r="H85" i="12"/>
  <c r="H87" i="12"/>
  <c r="H89" i="12"/>
  <c r="H94" i="12"/>
  <c r="H96" i="12"/>
  <c r="H77" i="12"/>
  <c r="H80" i="12"/>
  <c r="H15" i="12"/>
  <c r="H22" i="12"/>
  <c r="H27" i="12"/>
  <c r="H36" i="12"/>
  <c r="H41" i="12"/>
  <c r="H47" i="12"/>
  <c r="H52" i="12"/>
  <c r="H57" i="12"/>
  <c r="H58" i="12"/>
  <c r="H59" i="12"/>
  <c r="H60" i="12"/>
  <c r="H61" i="12"/>
  <c r="H62" i="12"/>
  <c r="G1010" i="12"/>
  <c r="G1008" i="12" s="1"/>
  <c r="G1007" i="12" s="1"/>
  <c r="G1005" i="12"/>
  <c r="G1004" i="12" s="1"/>
  <c r="G1003" i="12" s="1"/>
  <c r="G1002" i="12" s="1"/>
  <c r="G1000" i="12"/>
  <c r="G999" i="12" s="1"/>
  <c r="G998" i="12" s="1"/>
  <c r="G997" i="12" s="1"/>
  <c r="G995" i="12"/>
  <c r="G994" i="12" s="1"/>
  <c r="G993" i="12" s="1"/>
  <c r="G992" i="12" s="1"/>
  <c r="G990" i="12"/>
  <c r="G989" i="12" s="1"/>
  <c r="G988" i="12" s="1"/>
  <c r="G983" i="12" s="1"/>
  <c r="G986" i="12"/>
  <c r="G985" i="12" s="1"/>
  <c r="G984" i="12" s="1"/>
  <c r="G981" i="12"/>
  <c r="G980" i="12" s="1"/>
  <c r="G979" i="12" s="1"/>
  <c r="G978" i="12" s="1"/>
  <c r="G976" i="12"/>
  <c r="G975" i="12" s="1"/>
  <c r="G974" i="12" s="1"/>
  <c r="G973" i="12" s="1"/>
  <c r="G946" i="12"/>
  <c r="G945" i="12" s="1"/>
  <c r="G944" i="12" s="1"/>
  <c r="G943" i="12" s="1"/>
  <c r="G941" i="12"/>
  <c r="G939" i="12"/>
  <c r="G933" i="12"/>
  <c r="G932" i="12" s="1"/>
  <c r="G931" i="12" s="1"/>
  <c r="G930" i="12" s="1"/>
  <c r="G929" i="12" s="1"/>
  <c r="G917" i="12"/>
  <c r="G916" i="12" s="1"/>
  <c r="G915" i="12" s="1"/>
  <c r="G914" i="12" s="1"/>
  <c r="G912" i="12"/>
  <c r="G911" i="12" s="1"/>
  <c r="G910" i="12" s="1"/>
  <c r="G909" i="12" s="1"/>
  <c r="G907" i="12"/>
  <c r="G906" i="12" s="1"/>
  <c r="G905" i="12" s="1"/>
  <c r="G904" i="12" s="1"/>
  <c r="G902" i="12"/>
  <c r="G901" i="12" s="1"/>
  <c r="G900" i="12" s="1"/>
  <c r="G899" i="12" s="1"/>
  <c r="G897" i="12"/>
  <c r="G896" i="12" s="1"/>
  <c r="G895" i="12" s="1"/>
  <c r="G894" i="12" s="1"/>
  <c r="G892" i="12"/>
  <c r="G891" i="12" s="1"/>
  <c r="G890" i="12" s="1"/>
  <c r="G889" i="12" s="1"/>
  <c r="G887" i="12"/>
  <c r="G886" i="12" s="1"/>
  <c r="G885" i="12" s="1"/>
  <c r="G884" i="12" s="1"/>
  <c r="G882" i="12"/>
  <c r="G881" i="12" s="1"/>
  <c r="G880" i="12" s="1"/>
  <c r="G879" i="12" s="1"/>
  <c r="G860" i="12"/>
  <c r="G859" i="12" s="1"/>
  <c r="G858" i="12" s="1"/>
  <c r="G857" i="12" s="1"/>
  <c r="G855" i="12"/>
  <c r="G854" i="12" s="1"/>
  <c r="G853" i="12" s="1"/>
  <c r="G852" i="12" s="1"/>
  <c r="G850" i="12"/>
  <c r="G849" i="12" s="1"/>
  <c r="G848" i="12" s="1"/>
  <c r="G847" i="12" s="1"/>
  <c r="G845" i="12"/>
  <c r="G844" i="12" s="1"/>
  <c r="G843" i="12" s="1"/>
  <c r="G842" i="12" s="1"/>
  <c r="G840" i="12"/>
  <c r="G839" i="12" s="1"/>
  <c r="G838" i="12" s="1"/>
  <c r="G837" i="12" s="1"/>
  <c r="G835" i="12"/>
  <c r="G833" i="12"/>
  <c r="G828" i="12"/>
  <c r="G827" i="12" s="1"/>
  <c r="G826" i="12" s="1"/>
  <c r="G825" i="12" s="1"/>
  <c r="G823" i="12"/>
  <c r="G822" i="12" s="1"/>
  <c r="G821" i="12" s="1"/>
  <c r="G820" i="12" s="1"/>
  <c r="G818" i="12"/>
  <c r="G817" i="12" s="1"/>
  <c r="G816" i="12" s="1"/>
  <c r="G815" i="12" s="1"/>
  <c r="G811" i="12"/>
  <c r="G809" i="12"/>
  <c r="G806" i="12" s="1"/>
  <c r="G805" i="12" s="1"/>
  <c r="G804" i="12" s="1"/>
  <c r="G807" i="12"/>
  <c r="G802" i="12"/>
  <c r="G801" i="12" s="1"/>
  <c r="G800" i="12" s="1"/>
  <c r="G797" i="12"/>
  <c r="G793" i="12"/>
  <c r="G791" i="12"/>
  <c r="G786" i="12"/>
  <c r="G785" i="12" s="1"/>
  <c r="G784" i="12" s="1"/>
  <c r="G780" i="12"/>
  <c r="G778" i="12"/>
  <c r="G773" i="12"/>
  <c r="G772" i="12" s="1"/>
  <c r="G771" i="12" s="1"/>
  <c r="G767" i="12"/>
  <c r="G765" i="12"/>
  <c r="G763" i="12"/>
  <c r="G758" i="12"/>
  <c r="G757" i="12" s="1"/>
  <c r="G756" i="12" s="1"/>
  <c r="G755" i="12" s="1"/>
  <c r="G752" i="12"/>
  <c r="G751" i="12" s="1"/>
  <c r="G750" i="12" s="1"/>
  <c r="G749" i="12" s="1"/>
  <c r="G747" i="12"/>
  <c r="G746" i="12" s="1"/>
  <c r="G745" i="12" s="1"/>
  <c r="G744" i="12" s="1"/>
  <c r="G740" i="12"/>
  <c r="G738" i="12"/>
  <c r="G737" i="12" s="1"/>
  <c r="G736" i="12" s="1"/>
  <c r="G735" i="12" s="1"/>
  <c r="G734" i="12" s="1"/>
  <c r="G733" i="12" s="1"/>
  <c r="G721" i="12"/>
  <c r="G720" i="12" s="1"/>
  <c r="G719" i="12" s="1"/>
  <c r="G718" i="12" s="1"/>
  <c r="G717" i="12" s="1"/>
  <c r="G716" i="12" s="1"/>
  <c r="G714" i="12"/>
  <c r="G713" i="12" s="1"/>
  <c r="G712" i="12" s="1"/>
  <c r="G711" i="12" s="1"/>
  <c r="G710" i="12" s="1"/>
  <c r="G709" i="12" s="1"/>
  <c r="G701" i="12"/>
  <c r="G700" i="12" s="1"/>
  <c r="G699" i="12" s="1"/>
  <c r="G698" i="12" s="1"/>
  <c r="G696" i="12"/>
  <c r="G695" i="12" s="1"/>
  <c r="G694" i="12" s="1"/>
  <c r="G693" i="12" s="1"/>
  <c r="G689" i="12"/>
  <c r="G688" i="12" s="1"/>
  <c r="G687" i="12" s="1"/>
  <c r="G686" i="12" s="1"/>
  <c r="G685" i="12" s="1"/>
  <c r="G684" i="12" s="1"/>
  <c r="G682" i="12"/>
  <c r="G681" i="12" s="1"/>
  <c r="G680" i="12" s="1"/>
  <c r="G679" i="12" s="1"/>
  <c r="G678" i="12" s="1"/>
  <c r="G677" i="12" s="1"/>
  <c r="G675" i="12"/>
  <c r="G674" i="12" s="1"/>
  <c r="G673" i="12" s="1"/>
  <c r="G672" i="12" s="1"/>
  <c r="G671" i="12" s="1"/>
  <c r="G670" i="12" s="1"/>
  <c r="G668" i="12"/>
  <c r="G667" i="12" s="1"/>
  <c r="G666" i="12" s="1"/>
  <c r="G665" i="12" s="1"/>
  <c r="G664" i="12" s="1"/>
  <c r="G663" i="12" s="1"/>
  <c r="G661" i="12"/>
  <c r="G660" i="12" s="1"/>
  <c r="G659" i="12" s="1"/>
  <c r="G658" i="12" s="1"/>
  <c r="G657" i="12" s="1"/>
  <c r="G656" i="12" s="1"/>
  <c r="G654" i="12"/>
  <c r="G653" i="12" s="1"/>
  <c r="G652" i="12" s="1"/>
  <c r="G651" i="12" s="1"/>
  <c r="G650" i="12" s="1"/>
  <c r="G649" i="12" s="1"/>
  <c r="G647" i="12"/>
  <c r="G646" i="12" s="1"/>
  <c r="G644" i="12"/>
  <c r="G643" i="12"/>
  <c r="G640" i="12"/>
  <c r="G639" i="12" s="1"/>
  <c r="G638" i="12" s="1"/>
  <c r="G633" i="12"/>
  <c r="G632" i="12" s="1"/>
  <c r="G631" i="12" s="1"/>
  <c r="G630" i="12" s="1"/>
  <c r="G628" i="12"/>
  <c r="G627" i="12" s="1"/>
  <c r="G626" i="12" s="1"/>
  <c r="G625" i="12" s="1"/>
  <c r="G621" i="12"/>
  <c r="G613" i="12"/>
  <c r="G611" i="12"/>
  <c r="G605" i="12"/>
  <c r="G604" i="12" s="1"/>
  <c r="G603" i="12" s="1"/>
  <c r="G602" i="12" s="1"/>
  <c r="G601" i="12" s="1"/>
  <c r="G598" i="12"/>
  <c r="G597" i="12" s="1"/>
  <c r="G596" i="12" s="1"/>
  <c r="G595" i="12" s="1"/>
  <c r="G594" i="12" s="1"/>
  <c r="G593" i="12" s="1"/>
  <c r="G591" i="12"/>
  <c r="G590" i="12" s="1"/>
  <c r="G589" i="12" s="1"/>
  <c r="G588" i="12" s="1"/>
  <c r="G587" i="12" s="1"/>
  <c r="G585" i="12"/>
  <c r="G584" i="12" s="1"/>
  <c r="G583" i="12" s="1"/>
  <c r="G582" i="12" s="1"/>
  <c r="G581" i="12" s="1"/>
  <c r="G578" i="12"/>
  <c r="G577" i="12" s="1"/>
  <c r="G570" i="12"/>
  <c r="G569" i="12" s="1"/>
  <c r="G568" i="12" s="1"/>
  <c r="G567" i="12" s="1"/>
  <c r="G566" i="12" s="1"/>
  <c r="G565" i="12" s="1"/>
  <c r="G563" i="12"/>
  <c r="G561" i="12"/>
  <c r="G556" i="12"/>
  <c r="G554" i="12"/>
  <c r="G539" i="12"/>
  <c r="G538" i="12" s="1"/>
  <c r="G537" i="12" s="1"/>
  <c r="G536" i="12" s="1"/>
  <c r="G534" i="12"/>
  <c r="G533" i="12" s="1"/>
  <c r="G532" i="12" s="1"/>
  <c r="G531" i="12" s="1"/>
  <c r="G529" i="12"/>
  <c r="G528" i="12" s="1"/>
  <c r="G527" i="12" s="1"/>
  <c r="G526" i="12" s="1"/>
  <c r="G523" i="12"/>
  <c r="G522" i="12" s="1"/>
  <c r="G520" i="12"/>
  <c r="G519" i="12" s="1"/>
  <c r="G518" i="12" s="1"/>
  <c r="G517" i="12" s="1"/>
  <c r="G514" i="12"/>
  <c r="G513" i="12" s="1"/>
  <c r="G512" i="12" s="1"/>
  <c r="G510" i="12"/>
  <c r="G509" i="12" s="1"/>
  <c r="G508" i="12" s="1"/>
  <c r="G503" i="12"/>
  <c r="G501" i="12"/>
  <c r="G492" i="12"/>
  <c r="G491" i="12" s="1"/>
  <c r="G490" i="12" s="1"/>
  <c r="G489" i="12" s="1"/>
  <c r="G488" i="12" s="1"/>
  <c r="G487" i="12" s="1"/>
  <c r="G485" i="12"/>
  <c r="G484" i="12" s="1"/>
  <c r="G483" i="12" s="1"/>
  <c r="G482" i="12" s="1"/>
  <c r="G481" i="12" s="1"/>
  <c r="G480" i="12" s="1"/>
  <c r="G467" i="12"/>
  <c r="G466" i="12" s="1"/>
  <c r="G465" i="12" s="1"/>
  <c r="G464" i="12" s="1"/>
  <c r="G450" i="12"/>
  <c r="G449" i="12" s="1"/>
  <c r="G448" i="12" s="1"/>
  <c r="G447" i="12" s="1"/>
  <c r="G446" i="12" s="1"/>
  <c r="G444" i="12"/>
  <c r="G442" i="12"/>
  <c r="G441" i="12"/>
  <c r="G440" i="12" s="1"/>
  <c r="G439" i="12" s="1"/>
  <c r="G437" i="12"/>
  <c r="G435" i="12"/>
  <c r="G431" i="12"/>
  <c r="G430" i="12" s="1"/>
  <c r="G429" i="12" s="1"/>
  <c r="G428" i="12" s="1"/>
  <c r="G424" i="12"/>
  <c r="G423" i="12" s="1"/>
  <c r="G422" i="12" s="1"/>
  <c r="G421" i="12" s="1"/>
  <c r="G420" i="12" s="1"/>
  <c r="G418" i="12"/>
  <c r="G417" i="12" s="1"/>
  <c r="G416" i="12" s="1"/>
  <c r="G415" i="12" s="1"/>
  <c r="G413" i="12"/>
  <c r="G412" i="12" s="1"/>
  <c r="G411" i="12" s="1"/>
  <c r="G410" i="12" s="1"/>
  <c r="G407" i="12"/>
  <c r="G406" i="12" s="1"/>
  <c r="G405" i="12" s="1"/>
  <c r="G404" i="12" s="1"/>
  <c r="G402" i="12"/>
  <c r="G400" i="12"/>
  <c r="G399" i="12" s="1"/>
  <c r="G398" i="12" s="1"/>
  <c r="G396" i="12"/>
  <c r="G395" i="12" s="1"/>
  <c r="G394" i="12" s="1"/>
  <c r="G387" i="12" s="1"/>
  <c r="G392" i="12"/>
  <c r="G390" i="12"/>
  <c r="G386" i="12"/>
  <c r="G382" i="12"/>
  <c r="G381" i="12" s="1"/>
  <c r="G380" i="12" s="1"/>
  <c r="G379" i="12" s="1"/>
  <c r="G377" i="12"/>
  <c r="G376" i="12" s="1"/>
  <c r="G375" i="12" s="1"/>
  <c r="G374" i="12" s="1"/>
  <c r="G372" i="12"/>
  <c r="G371" i="12" s="1"/>
  <c r="G370" i="12" s="1"/>
  <c r="G369" i="12" s="1"/>
  <c r="G365" i="12"/>
  <c r="G364" i="12" s="1"/>
  <c r="G363" i="12" s="1"/>
  <c r="G362" i="12" s="1"/>
  <c r="G360" i="12"/>
  <c r="G359" i="12" s="1"/>
  <c r="G358" i="12" s="1"/>
  <c r="G357" i="12" s="1"/>
  <c r="G353" i="12"/>
  <c r="G351" i="12"/>
  <c r="G349" i="12"/>
  <c r="G348" i="12" s="1"/>
  <c r="G347" i="12" s="1"/>
  <c r="G346" i="12" s="1"/>
  <c r="G345" i="12" s="1"/>
  <c r="G344" i="12" s="1"/>
  <c r="G342" i="12"/>
  <c r="G341" i="12" s="1"/>
  <c r="G340" i="12" s="1"/>
  <c r="G339" i="12" s="1"/>
  <c r="G337" i="12"/>
  <c r="G336" i="12" s="1"/>
  <c r="G335" i="12" s="1"/>
  <c r="G334" i="12" s="1"/>
  <c r="G332" i="12"/>
  <c r="G331" i="12" s="1"/>
  <c r="G330" i="12" s="1"/>
  <c r="G329" i="12" s="1"/>
  <c r="G324" i="12"/>
  <c r="G323" i="12" s="1"/>
  <c r="G322" i="12" s="1"/>
  <c r="G321" i="12" s="1"/>
  <c r="G320" i="12" s="1"/>
  <c r="G319" i="12" s="1"/>
  <c r="G317" i="12"/>
  <c r="G315" i="12"/>
  <c r="G313" i="12"/>
  <c r="G308" i="12"/>
  <c r="G305" i="12" s="1"/>
  <c r="G304" i="12" s="1"/>
  <c r="G303" i="12" s="1"/>
  <c r="G306" i="12"/>
  <c r="G301" i="12"/>
  <c r="G300" i="12" s="1"/>
  <c r="G299" i="12" s="1"/>
  <c r="G298" i="12" s="1"/>
  <c r="G294" i="12"/>
  <c r="G293" i="12" s="1"/>
  <c r="G292" i="12" s="1"/>
  <c r="G291" i="12" s="1"/>
  <c r="G289" i="12"/>
  <c r="G288" i="12" s="1"/>
  <c r="G287" i="12" s="1"/>
  <c r="G286" i="12" s="1"/>
  <c r="G284" i="12"/>
  <c r="G283" i="12" s="1"/>
  <c r="G282" i="12" s="1"/>
  <c r="G281" i="12" s="1"/>
  <c r="G277" i="12"/>
  <c r="G276" i="12" s="1"/>
  <c r="G275" i="12" s="1"/>
  <c r="G274" i="12" s="1"/>
  <c r="G273" i="12" s="1"/>
  <c r="G272" i="12" s="1"/>
  <c r="G270" i="12"/>
  <c r="G269" i="12" s="1"/>
  <c r="G268" i="12" s="1"/>
  <c r="G267" i="12" s="1"/>
  <c r="G258" i="12"/>
  <c r="G257" i="12" s="1"/>
  <c r="G256" i="12" s="1"/>
  <c r="G255" i="12" s="1"/>
  <c r="G243" i="12"/>
  <c r="G242" i="12" s="1"/>
  <c r="G241" i="12" s="1"/>
  <c r="G240" i="12" s="1"/>
  <c r="G238" i="12"/>
  <c r="G237" i="12" s="1"/>
  <c r="G236" i="12" s="1"/>
  <c r="G235" i="12" s="1"/>
  <c r="G233" i="12"/>
  <c r="G232" i="12" s="1"/>
  <c r="G231" i="12" s="1"/>
  <c r="G230" i="12" s="1"/>
  <c r="G228" i="12"/>
  <c r="G227" i="12" s="1"/>
  <c r="G226" i="12" s="1"/>
  <c r="G225" i="12" s="1"/>
  <c r="G221" i="12"/>
  <c r="G220" i="12" s="1"/>
  <c r="G219" i="12" s="1"/>
  <c r="G218" i="12" s="1"/>
  <c r="G215" i="12"/>
  <c r="G214" i="12" s="1"/>
  <c r="G213" i="12" s="1"/>
  <c r="G212" i="12" s="1"/>
  <c r="G210" i="12"/>
  <c r="G209" i="12" s="1"/>
  <c r="G208" i="12" s="1"/>
  <c r="G202" i="12"/>
  <c r="G201" i="12" s="1"/>
  <c r="G200" i="12" s="1"/>
  <c r="G199" i="12" s="1"/>
  <c r="G198" i="12" s="1"/>
  <c r="G197" i="12" s="1"/>
  <c r="G170" i="12"/>
  <c r="G169" i="12" s="1"/>
  <c r="G168" i="12" s="1"/>
  <c r="G167" i="12" s="1"/>
  <c r="G165" i="12"/>
  <c r="G164" i="12" s="1"/>
  <c r="G163" i="12" s="1"/>
  <c r="G162" i="12" s="1"/>
  <c r="G160" i="12"/>
  <c r="G159" i="12" s="1"/>
  <c r="G158" i="12" s="1"/>
  <c r="G157" i="12" s="1"/>
  <c r="G155" i="12"/>
  <c r="G154" i="12" s="1"/>
  <c r="G153" i="12" s="1"/>
  <c r="G152" i="12" s="1"/>
  <c r="G150" i="12"/>
  <c r="G149" i="12" s="1"/>
  <c r="G148" i="12" s="1"/>
  <c r="G147" i="12" s="1"/>
  <c r="G140" i="12"/>
  <c r="G139" i="12" s="1"/>
  <c r="G138" i="12" s="1"/>
  <c r="G137" i="12" s="1"/>
  <c r="G135" i="12"/>
  <c r="G134" i="12" s="1"/>
  <c r="G133" i="12" s="1"/>
  <c r="G132" i="12" s="1"/>
  <c r="G123" i="12"/>
  <c r="G122" i="12" s="1"/>
  <c r="G121" i="12" s="1"/>
  <c r="G120" i="12" s="1"/>
  <c r="G118" i="12"/>
  <c r="G117" i="12" s="1"/>
  <c r="G116" i="12" s="1"/>
  <c r="G115" i="12" s="1"/>
  <c r="G110" i="12"/>
  <c r="G109" i="12" s="1"/>
  <c r="G108" i="12" s="1"/>
  <c r="G107" i="12" s="1"/>
  <c r="G106" i="12" s="1"/>
  <c r="G105" i="12" s="1"/>
  <c r="G103" i="12"/>
  <c r="G102" i="12" s="1"/>
  <c r="G101" i="12" s="1"/>
  <c r="G100" i="12" s="1"/>
  <c r="G99" i="12" s="1"/>
  <c r="G98" i="12" s="1"/>
  <c r="G95" i="12"/>
  <c r="G93" i="12"/>
  <c r="G88" i="12"/>
  <c r="G86" i="12"/>
  <c r="G84" i="12"/>
  <c r="G83" i="12" s="1"/>
  <c r="G82" i="12" s="1"/>
  <c r="G81" i="12" s="1"/>
  <c r="G79" i="12"/>
  <c r="G78" i="12" s="1"/>
  <c r="G76" i="12"/>
  <c r="G75" i="12" s="1"/>
  <c r="G74" i="12" s="1"/>
  <c r="G73" i="12" s="1"/>
  <c r="G56" i="12"/>
  <c r="G55" i="12" s="1"/>
  <c r="G54" i="12" s="1"/>
  <c r="G53" i="12" s="1"/>
  <c r="G51" i="12"/>
  <c r="G50" i="12" s="1"/>
  <c r="G49" i="12" s="1"/>
  <c r="G48" i="12" s="1"/>
  <c r="G46" i="12"/>
  <c r="G45" i="12" s="1"/>
  <c r="G44" i="12" s="1"/>
  <c r="G43" i="12" s="1"/>
  <c r="G40" i="12"/>
  <c r="G39" i="12" s="1"/>
  <c r="G38" i="12" s="1"/>
  <c r="G37" i="12" s="1"/>
  <c r="G35" i="12"/>
  <c r="G34" i="12" s="1"/>
  <c r="G33" i="12" s="1"/>
  <c r="G32" i="12" s="1"/>
  <c r="G26" i="12"/>
  <c r="G25" i="12" s="1"/>
  <c r="G24" i="12" s="1"/>
  <c r="G23" i="12" s="1"/>
  <c r="G21" i="12"/>
  <c r="G20" i="12" s="1"/>
  <c r="G19" i="12" s="1"/>
  <c r="G18" i="12" s="1"/>
  <c r="G14" i="12"/>
  <c r="G13" i="12" s="1"/>
  <c r="G12" i="12" s="1"/>
  <c r="G11" i="12" s="1"/>
  <c r="G10" i="12" s="1"/>
  <c r="G9" i="12" s="1"/>
  <c r="K8" i="9"/>
  <c r="K15" i="9"/>
  <c r="K18" i="9"/>
  <c r="K19" i="9"/>
  <c r="K20" i="9"/>
  <c r="K21" i="9"/>
  <c r="K22" i="9"/>
  <c r="K23" i="9"/>
  <c r="K29" i="9"/>
  <c r="K32" i="9"/>
  <c r="K34" i="9"/>
  <c r="K43" i="9"/>
  <c r="K45" i="9"/>
  <c r="K47" i="9"/>
  <c r="K48" i="9"/>
  <c r="K49" i="9"/>
  <c r="K50" i="9"/>
  <c r="K51" i="9"/>
  <c r="K52" i="9"/>
  <c r="K58" i="9"/>
  <c r="K64" i="9"/>
  <c r="K67" i="9"/>
  <c r="K69" i="9"/>
  <c r="K71" i="9"/>
  <c r="K75" i="9"/>
  <c r="K78" i="9"/>
  <c r="K80" i="9"/>
  <c r="K82" i="9"/>
  <c r="K83" i="9"/>
  <c r="K84" i="9"/>
  <c r="K85" i="9"/>
  <c r="K86" i="9"/>
  <c r="K87" i="9"/>
  <c r="K93" i="9"/>
  <c r="K98" i="9"/>
  <c r="K105" i="9"/>
  <c r="K110" i="9"/>
  <c r="K112" i="9"/>
  <c r="K117" i="9"/>
  <c r="K122" i="9"/>
  <c r="K127" i="9"/>
  <c r="K132" i="9"/>
  <c r="K137" i="9"/>
  <c r="K139" i="9"/>
  <c r="K148" i="9"/>
  <c r="K150" i="9"/>
  <c r="K153" i="9"/>
  <c r="K156" i="9"/>
  <c r="K159" i="9"/>
  <c r="K166" i="9"/>
  <c r="K174" i="9"/>
  <c r="K177" i="9"/>
  <c r="K180" i="9"/>
  <c r="K185" i="9"/>
  <c r="K187" i="9"/>
  <c r="K189" i="9"/>
  <c r="K196" i="9"/>
  <c r="K201" i="9"/>
  <c r="K206" i="9"/>
  <c r="K211" i="9"/>
  <c r="K216" i="9"/>
  <c r="K223" i="9"/>
  <c r="K225" i="9"/>
  <c r="K231" i="9"/>
  <c r="K239" i="9"/>
  <c r="K241" i="9"/>
  <c r="K247" i="9"/>
  <c r="K250" i="9"/>
  <c r="K253" i="9"/>
  <c r="K256" i="9"/>
  <c r="K265" i="9"/>
  <c r="K268" i="9"/>
  <c r="K274" i="9"/>
  <c r="K279" i="9"/>
  <c r="K284" i="9"/>
  <c r="K289" i="9"/>
  <c r="K294" i="9"/>
  <c r="K301" i="9"/>
  <c r="K314" i="9"/>
  <c r="K315" i="9"/>
  <c r="K320" i="9"/>
  <c r="K321" i="9"/>
  <c r="K322" i="9"/>
  <c r="K323" i="9"/>
  <c r="K324" i="9"/>
  <c r="K325" i="9"/>
  <c r="K326" i="9"/>
  <c r="K333" i="9"/>
  <c r="K338" i="9"/>
  <c r="K341" i="9"/>
  <c r="K345" i="9"/>
  <c r="K351" i="9"/>
  <c r="K354" i="9"/>
  <c r="K359" i="9"/>
  <c r="K366" i="9"/>
  <c r="K367" i="9"/>
  <c r="K368" i="9"/>
  <c r="K369" i="9"/>
  <c r="K370" i="9"/>
  <c r="K371" i="9"/>
  <c r="K379" i="9"/>
  <c r="K382" i="9"/>
  <c r="K390" i="9"/>
  <c r="K395" i="9"/>
  <c r="K400" i="9"/>
  <c r="K405" i="9"/>
  <c r="K412" i="9"/>
  <c r="K415" i="9"/>
  <c r="K416" i="9"/>
  <c r="K417" i="9"/>
  <c r="K418" i="9"/>
  <c r="K421" i="9"/>
  <c r="K424" i="9"/>
  <c r="K427" i="9"/>
  <c r="K430" i="9"/>
  <c r="K439" i="9"/>
  <c r="K450" i="9"/>
  <c r="K455" i="9"/>
  <c r="K458" i="9"/>
  <c r="K464" i="9"/>
  <c r="K469" i="9"/>
  <c r="K474" i="9"/>
  <c r="K481" i="9"/>
  <c r="K487" i="9"/>
  <c r="K488" i="9"/>
  <c r="K493" i="9"/>
  <c r="K498" i="9"/>
  <c r="K504" i="9"/>
  <c r="K509" i="9"/>
  <c r="K516" i="9"/>
  <c r="K519" i="9"/>
  <c r="K521" i="9"/>
  <c r="K524" i="9"/>
  <c r="K526" i="9"/>
  <c r="K528" i="9"/>
  <c r="K529" i="9"/>
  <c r="K530" i="9"/>
  <c r="K531" i="9"/>
  <c r="K532" i="9"/>
  <c r="K533" i="9"/>
  <c r="K541" i="9"/>
  <c r="K544" i="9"/>
  <c r="K550" i="9"/>
  <c r="K553" i="9"/>
  <c r="K557" i="9"/>
  <c r="K560" i="9"/>
  <c r="K563" i="9"/>
  <c r="K568" i="9"/>
  <c r="K574" i="9"/>
  <c r="K577" i="9"/>
  <c r="K580" i="9"/>
  <c r="K583" i="9"/>
  <c r="K590" i="9"/>
  <c r="K593" i="9"/>
  <c r="K595" i="9"/>
  <c r="K597" i="9"/>
  <c r="K602" i="9"/>
  <c r="K605" i="9"/>
  <c r="K606" i="9"/>
  <c r="K607" i="9"/>
  <c r="K608" i="9"/>
  <c r="K609" i="9"/>
  <c r="K610" i="9"/>
  <c r="K618" i="9"/>
  <c r="K625" i="9"/>
  <c r="K630" i="9"/>
  <c r="K633" i="9"/>
  <c r="K639" i="9"/>
  <c r="K643" i="9"/>
  <c r="K648" i="9"/>
  <c r="K655" i="9"/>
  <c r="K665" i="9"/>
  <c r="K673" i="9"/>
  <c r="K675" i="9"/>
  <c r="K678" i="9"/>
  <c r="K682" i="9"/>
  <c r="K686" i="9"/>
  <c r="K691" i="9"/>
  <c r="K693" i="9"/>
  <c r="K696" i="9"/>
  <c r="K698" i="9"/>
  <c r="K705" i="9"/>
  <c r="K710" i="9"/>
  <c r="K717" i="9"/>
  <c r="K724" i="9"/>
  <c r="K727" i="9"/>
  <c r="K736" i="9"/>
  <c r="K737" i="9"/>
  <c r="K743" i="9"/>
  <c r="K746" i="9"/>
  <c r="K751" i="9"/>
  <c r="K754" i="9"/>
  <c r="J753" i="9"/>
  <c r="J752" i="9" s="1"/>
  <c r="J750" i="9"/>
  <c r="J749" i="9" s="1"/>
  <c r="J748" i="9" s="1"/>
  <c r="J747" i="9" s="1"/>
  <c r="J745" i="9"/>
  <c r="J744" i="9" s="1"/>
  <c r="J742" i="9"/>
  <c r="J741" i="9" s="1"/>
  <c r="J735" i="9"/>
  <c r="J734" i="9" s="1"/>
  <c r="J733" i="9" s="1"/>
  <c r="J732" i="9" s="1"/>
  <c r="J726" i="9"/>
  <c r="J725" i="9" s="1"/>
  <c r="J723" i="9"/>
  <c r="J722" i="9" s="1"/>
  <c r="J716" i="9"/>
  <c r="J715" i="9" s="1"/>
  <c r="J714" i="9" s="1"/>
  <c r="J713" i="9" s="1"/>
  <c r="J712" i="9" s="1"/>
  <c r="J711" i="9" s="1"/>
  <c r="J709" i="9"/>
  <c r="J708" i="9" s="1"/>
  <c r="J707" i="9" s="1"/>
  <c r="J706" i="9" s="1"/>
  <c r="J704" i="9"/>
  <c r="J703" i="9" s="1"/>
  <c r="J702" i="9" s="1"/>
  <c r="J701" i="9" s="1"/>
  <c r="J697" i="9"/>
  <c r="J695" i="9"/>
  <c r="J694" i="9"/>
  <c r="J692" i="9"/>
  <c r="J690" i="9"/>
  <c r="J685" i="9"/>
  <c r="J684" i="9" s="1"/>
  <c r="J683" i="9" s="1"/>
  <c r="J681" i="9"/>
  <c r="J680" i="9" s="1"/>
  <c r="J679" i="9" s="1"/>
  <c r="J677" i="9"/>
  <c r="J676" i="9" s="1"/>
  <c r="J674" i="9"/>
  <c r="J672" i="9"/>
  <c r="J671" i="9" s="1"/>
  <c r="J664" i="9"/>
  <c r="J663" i="9" s="1"/>
  <c r="J654" i="9"/>
  <c r="J653" i="9" s="1"/>
  <c r="J652" i="9" s="1"/>
  <c r="J651" i="9" s="1"/>
  <c r="J650" i="9" s="1"/>
  <c r="J649" i="9" s="1"/>
  <c r="J647" i="9"/>
  <c r="J646" i="9" s="1"/>
  <c r="J645" i="9" s="1"/>
  <c r="J644" i="9" s="1"/>
  <c r="J642" i="9"/>
  <c r="J641" i="9" s="1"/>
  <c r="J640" i="9" s="1"/>
  <c r="J638" i="9"/>
  <c r="J637" i="9" s="1"/>
  <c r="J636" i="9" s="1"/>
  <c r="J632" i="9"/>
  <c r="J631" i="9" s="1"/>
  <c r="J629" i="9"/>
  <c r="J628" i="9" s="1"/>
  <c r="J624" i="9"/>
  <c r="J623" i="9" s="1"/>
  <c r="J622" i="9" s="1"/>
  <c r="J621" i="9" s="1"/>
  <c r="J620" i="9" s="1"/>
  <c r="J617" i="9"/>
  <c r="J616" i="9" s="1"/>
  <c r="J615" i="9" s="1"/>
  <c r="J614" i="9" s="1"/>
  <c r="J613" i="9" s="1"/>
  <c r="J612" i="9" s="1"/>
  <c r="J604" i="9"/>
  <c r="J603" i="9" s="1"/>
  <c r="J601" i="9"/>
  <c r="J600" i="9" s="1"/>
  <c r="J599" i="9" s="1"/>
  <c r="J598" i="9" s="1"/>
  <c r="J596" i="9"/>
  <c r="J594" i="9"/>
  <c r="J592" i="9"/>
  <c r="J589" i="9"/>
  <c r="J588" i="9" s="1"/>
  <c r="J582" i="9"/>
  <c r="J581" i="9" s="1"/>
  <c r="J579" i="9"/>
  <c r="J578" i="9"/>
  <c r="J576" i="9"/>
  <c r="J575" i="9" s="1"/>
  <c r="J573" i="9"/>
  <c r="J572" i="9" s="1"/>
  <c r="J567" i="9"/>
  <c r="J566" i="9" s="1"/>
  <c r="J562" i="9"/>
  <c r="J561" i="9" s="1"/>
  <c r="J559" i="9"/>
  <c r="J558" i="9" s="1"/>
  <c r="J556" i="9"/>
  <c r="J555" i="9" s="1"/>
  <c r="J552" i="9"/>
  <c r="J551" i="9" s="1"/>
  <c r="J549" i="9"/>
  <c r="J548" i="9" s="1"/>
  <c r="J543" i="9"/>
  <c r="J542" i="9" s="1"/>
  <c r="J540" i="9"/>
  <c r="J539" i="9" s="1"/>
  <c r="J527" i="9"/>
  <c r="J525" i="9"/>
  <c r="J523" i="9"/>
  <c r="J520" i="9"/>
  <c r="J518" i="9"/>
  <c r="J515" i="9"/>
  <c r="J514" i="9" s="1"/>
  <c r="J508" i="9"/>
  <c r="J507" i="9" s="1"/>
  <c r="J506" i="9" s="1"/>
  <c r="J505" i="9" s="1"/>
  <c r="J503" i="9"/>
  <c r="J502" i="9" s="1"/>
  <c r="J501" i="9" s="1"/>
  <c r="J500" i="9" s="1"/>
  <c r="J497" i="9"/>
  <c r="J496" i="9" s="1"/>
  <c r="J495" i="9" s="1"/>
  <c r="J494" i="9" s="1"/>
  <c r="J492" i="9"/>
  <c r="J491" i="9" s="1"/>
  <c r="J490" i="9" s="1"/>
  <c r="J489" i="9" s="1"/>
  <c r="J486" i="9"/>
  <c r="J485" i="9" s="1"/>
  <c r="J484" i="9" s="1"/>
  <c r="J483" i="9" s="1"/>
  <c r="J480" i="9"/>
  <c r="J479" i="9" s="1"/>
  <c r="J478" i="9" s="1"/>
  <c r="J477" i="9" s="1"/>
  <c r="J476" i="9" s="1"/>
  <c r="J473" i="9"/>
  <c r="J472" i="9" s="1"/>
  <c r="J471" i="9" s="1"/>
  <c r="J470" i="9" s="1"/>
  <c r="J468" i="9"/>
  <c r="J467" i="9" s="1"/>
  <c r="J466" i="9" s="1"/>
  <c r="J465" i="9" s="1"/>
  <c r="J463" i="9"/>
  <c r="J462" i="9" s="1"/>
  <c r="J457" i="9"/>
  <c r="J456" i="9" s="1"/>
  <c r="J454" i="9"/>
  <c r="J453" i="9" s="1"/>
  <c r="J449" i="9"/>
  <c r="J448" i="9" s="1"/>
  <c r="J447" i="9" s="1"/>
  <c r="J446" i="9" s="1"/>
  <c r="J438" i="9"/>
  <c r="J437" i="9" s="1"/>
  <c r="J429" i="9"/>
  <c r="J428" i="9" s="1"/>
  <c r="J426" i="9"/>
  <c r="J425" i="9" s="1"/>
  <c r="J423" i="9"/>
  <c r="J422" i="9" s="1"/>
  <c r="J420" i="9"/>
  <c r="J419" i="9" s="1"/>
  <c r="J414" i="9"/>
  <c r="J413" i="9" s="1"/>
  <c r="J411" i="9"/>
  <c r="J410" i="9" s="1"/>
  <c r="J404" i="9"/>
  <c r="J403" i="9" s="1"/>
  <c r="J402" i="9" s="1"/>
  <c r="J401" i="9" s="1"/>
  <c r="J399" i="9"/>
  <c r="J398" i="9" s="1"/>
  <c r="J397" i="9" s="1"/>
  <c r="J396" i="9" s="1"/>
  <c r="J394" i="9"/>
  <c r="J393" i="9" s="1"/>
  <c r="J392" i="9" s="1"/>
  <c r="J391" i="9" s="1"/>
  <c r="J389" i="9"/>
  <c r="J388" i="9" s="1"/>
  <c r="J387" i="9" s="1"/>
  <c r="J386" i="9" s="1"/>
  <c r="J381" i="9"/>
  <c r="J380" i="9" s="1"/>
  <c r="J378" i="9"/>
  <c r="J377" i="9" s="1"/>
  <c r="J358" i="9"/>
  <c r="J357" i="9" s="1"/>
  <c r="J353" i="9"/>
  <c r="J352" i="9" s="1"/>
  <c r="J350" i="9"/>
  <c r="J349" i="9" s="1"/>
  <c r="J344" i="9"/>
  <c r="J343" i="9" s="1"/>
  <c r="J342" i="9" s="1"/>
  <c r="J340" i="9"/>
  <c r="J339" i="9" s="1"/>
  <c r="J337" i="9"/>
  <c r="J336" i="9" s="1"/>
  <c r="J332" i="9"/>
  <c r="J331" i="9" s="1"/>
  <c r="J330" i="9" s="1"/>
  <c r="J329" i="9" s="1"/>
  <c r="J328" i="9" s="1"/>
  <c r="J319" i="9"/>
  <c r="J318" i="9" s="1"/>
  <c r="J317" i="9" s="1"/>
  <c r="J316" i="9" s="1"/>
  <c r="J312" i="9"/>
  <c r="J311" i="9" s="1"/>
  <c r="J310" i="9" s="1"/>
  <c r="J309" i="9" s="1"/>
  <c r="J308" i="9" s="1"/>
  <c r="J300" i="9"/>
  <c r="J299" i="9" s="1"/>
  <c r="J293" i="9"/>
  <c r="J292" i="9" s="1"/>
  <c r="J291" i="9" s="1"/>
  <c r="J290" i="9" s="1"/>
  <c r="J288" i="9"/>
  <c r="J287" i="9" s="1"/>
  <c r="J286" i="9" s="1"/>
  <c r="J285" i="9" s="1"/>
  <c r="J283" i="9"/>
  <c r="J282" i="9" s="1"/>
  <c r="J281" i="9" s="1"/>
  <c r="J280" i="9" s="1"/>
  <c r="J278" i="9"/>
  <c r="J277" i="9" s="1"/>
  <c r="J276" i="9" s="1"/>
  <c r="J275" i="9" s="1"/>
  <c r="J273" i="9"/>
  <c r="J272" i="9" s="1"/>
  <c r="J271" i="9" s="1"/>
  <c r="J270" i="9" s="1"/>
  <c r="J267" i="9"/>
  <c r="J266" i="9" s="1"/>
  <c r="J264" i="9"/>
  <c r="J263" i="9" s="1"/>
  <c r="J255" i="9"/>
  <c r="J254" i="9" s="1"/>
  <c r="J252" i="9"/>
  <c r="J251" i="9" s="1"/>
  <c r="J249" i="9"/>
  <c r="J248" i="9" s="1"/>
  <c r="J246" i="9"/>
  <c r="J245" i="9" s="1"/>
  <c r="J240" i="9"/>
  <c r="J238" i="9"/>
  <c r="J237" i="9"/>
  <c r="J236" i="9" s="1"/>
  <c r="J235" i="9" s="1"/>
  <c r="J234" i="9" s="1"/>
  <c r="J230" i="9"/>
  <c r="J224" i="9"/>
  <c r="J222" i="9"/>
  <c r="J215" i="9"/>
  <c r="J214" i="9" s="1"/>
  <c r="J213" i="9" s="1"/>
  <c r="J212" i="9" s="1"/>
  <c r="J210" i="9"/>
  <c r="J209" i="9" s="1"/>
  <c r="J208" i="9" s="1"/>
  <c r="J207" i="9" s="1"/>
  <c r="J205" i="9"/>
  <c r="J204" i="9" s="1"/>
  <c r="J203" i="9" s="1"/>
  <c r="J202" i="9" s="1"/>
  <c r="J200" i="9"/>
  <c r="J199" i="9" s="1"/>
  <c r="J198" i="9" s="1"/>
  <c r="J197" i="9" s="1"/>
  <c r="J195" i="9"/>
  <c r="J194" i="9" s="1"/>
  <c r="J193" i="9" s="1"/>
  <c r="J192" i="9" s="1"/>
  <c r="J188" i="9"/>
  <c r="J186" i="9"/>
  <c r="J184" i="9"/>
  <c r="J179" i="9"/>
  <c r="J178" i="9" s="1"/>
  <c r="J176" i="9"/>
  <c r="J175" i="9"/>
  <c r="J173" i="9"/>
  <c r="J172" i="9" s="1"/>
  <c r="J165" i="9"/>
  <c r="J164" i="9" s="1"/>
  <c r="J163" i="9" s="1"/>
  <c r="J162" i="9" s="1"/>
  <c r="J161" i="9" s="1"/>
  <c r="J160" i="9" s="1"/>
  <c r="J158" i="9"/>
  <c r="J157" i="9" s="1"/>
  <c r="J155" i="9"/>
  <c r="J154" i="9" s="1"/>
  <c r="J152" i="9"/>
  <c r="J151" i="9"/>
  <c r="J149" i="9"/>
  <c r="J147" i="9"/>
  <c r="J146" i="9" s="1"/>
  <c r="J138" i="9"/>
  <c r="J136" i="9"/>
  <c r="J131" i="9"/>
  <c r="J130" i="9" s="1"/>
  <c r="J129" i="9" s="1"/>
  <c r="J128" i="9" s="1"/>
  <c r="J126" i="9"/>
  <c r="J125" i="9" s="1"/>
  <c r="J124" i="9" s="1"/>
  <c r="J123" i="9" s="1"/>
  <c r="J121" i="9"/>
  <c r="J120" i="9" s="1"/>
  <c r="J119" i="9" s="1"/>
  <c r="J118" i="9" s="1"/>
  <c r="J116" i="9"/>
  <c r="J115" i="9" s="1"/>
  <c r="J114" i="9" s="1"/>
  <c r="J113" i="9" s="1"/>
  <c r="J111" i="9"/>
  <c r="J109" i="9"/>
  <c r="J104" i="9"/>
  <c r="J103" i="9" s="1"/>
  <c r="J102" i="9" s="1"/>
  <c r="J101" i="9" s="1"/>
  <c r="J97" i="9"/>
  <c r="J96" i="9" s="1"/>
  <c r="J95" i="9" s="1"/>
  <c r="J94" i="9" s="1"/>
  <c r="J92" i="9"/>
  <c r="J91" i="9" s="1"/>
  <c r="J90" i="9" s="1"/>
  <c r="J89" i="9" s="1"/>
  <c r="J88" i="9" s="1"/>
  <c r="J81" i="9"/>
  <c r="J79" i="9"/>
  <c r="J77" i="9"/>
  <c r="J74" i="9"/>
  <c r="J73" i="9" s="1"/>
  <c r="J70" i="9"/>
  <c r="J68" i="9"/>
  <c r="J66" i="9"/>
  <c r="J65" i="9" s="1"/>
  <c r="J63" i="9"/>
  <c r="J62" i="9" s="1"/>
  <c r="J57" i="9"/>
  <c r="J56" i="9" s="1"/>
  <c r="J55" i="9" s="1"/>
  <c r="J54" i="9" s="1"/>
  <c r="J53" i="9" s="1"/>
  <c r="J46" i="9"/>
  <c r="J44" i="9"/>
  <c r="J42" i="9"/>
  <c r="J39" i="9"/>
  <c r="J38" i="9" s="1"/>
  <c r="J33" i="9"/>
  <c r="J31" i="9"/>
  <c r="J28" i="9"/>
  <c r="J27" i="9" s="1"/>
  <c r="J17" i="9"/>
  <c r="J16" i="9" s="1"/>
  <c r="J14" i="9"/>
  <c r="J13" i="9" s="1"/>
  <c r="H8" i="9"/>
  <c r="H15" i="9"/>
  <c r="H18" i="9"/>
  <c r="H19" i="9"/>
  <c r="H20" i="9"/>
  <c r="H21" i="9"/>
  <c r="H22" i="9"/>
  <c r="H23" i="9"/>
  <c r="H29" i="9"/>
  <c r="H32" i="9"/>
  <c r="H34" i="9"/>
  <c r="H43" i="9"/>
  <c r="H45" i="9"/>
  <c r="H47" i="9"/>
  <c r="H48" i="9"/>
  <c r="H49" i="9"/>
  <c r="H50" i="9"/>
  <c r="H51" i="9"/>
  <c r="H52" i="9"/>
  <c r="H58" i="9"/>
  <c r="H64" i="9"/>
  <c r="H67" i="9"/>
  <c r="H69" i="9"/>
  <c r="H71" i="9"/>
  <c r="H75" i="9"/>
  <c r="H78" i="9"/>
  <c r="H80" i="9"/>
  <c r="H82" i="9"/>
  <c r="H83" i="9"/>
  <c r="H84" i="9"/>
  <c r="H85" i="9"/>
  <c r="H86" i="9"/>
  <c r="H87" i="9"/>
  <c r="H93" i="9"/>
  <c r="H98" i="9"/>
  <c r="H105" i="9"/>
  <c r="H110" i="9"/>
  <c r="H112" i="9"/>
  <c r="H117" i="9"/>
  <c r="H122" i="9"/>
  <c r="H127" i="9"/>
  <c r="H132" i="9"/>
  <c r="H137" i="9"/>
  <c r="H139" i="9"/>
  <c r="H148" i="9"/>
  <c r="H150" i="9"/>
  <c r="H153" i="9"/>
  <c r="H156" i="9"/>
  <c r="H159" i="9"/>
  <c r="H166" i="9"/>
  <c r="H174" i="9"/>
  <c r="H177" i="9"/>
  <c r="H180" i="9"/>
  <c r="H185" i="9"/>
  <c r="H187" i="9"/>
  <c r="H189" i="9"/>
  <c r="H196" i="9"/>
  <c r="H201" i="9"/>
  <c r="H206" i="9"/>
  <c r="H211" i="9"/>
  <c r="H216" i="9"/>
  <c r="H223" i="9"/>
  <c r="H225" i="9"/>
  <c r="H231" i="9"/>
  <c r="H239" i="9"/>
  <c r="H241" i="9"/>
  <c r="H247" i="9"/>
  <c r="H250" i="9"/>
  <c r="H253" i="9"/>
  <c r="H256" i="9"/>
  <c r="H265" i="9"/>
  <c r="H268" i="9"/>
  <c r="H274" i="9"/>
  <c r="H279" i="9"/>
  <c r="H284" i="9"/>
  <c r="H289" i="9"/>
  <c r="H294" i="9"/>
  <c r="H301" i="9"/>
  <c r="H314" i="9"/>
  <c r="H315" i="9"/>
  <c r="H320" i="9"/>
  <c r="H321" i="9"/>
  <c r="H322" i="9"/>
  <c r="H323" i="9"/>
  <c r="H324" i="9"/>
  <c r="H325" i="9"/>
  <c r="H326" i="9"/>
  <c r="H333" i="9"/>
  <c r="H338" i="9"/>
  <c r="H341" i="9"/>
  <c r="H345" i="9"/>
  <c r="H351" i="9"/>
  <c r="H354" i="9"/>
  <c r="H359" i="9"/>
  <c r="H366" i="9"/>
  <c r="H367" i="9"/>
  <c r="H368" i="9"/>
  <c r="H369" i="9"/>
  <c r="H370" i="9"/>
  <c r="H371" i="9"/>
  <c r="H379" i="9"/>
  <c r="H382" i="9"/>
  <c r="H390" i="9"/>
  <c r="H395" i="9"/>
  <c r="H400" i="9"/>
  <c r="H405" i="9"/>
  <c r="H412" i="9"/>
  <c r="H415" i="9"/>
  <c r="H416" i="9"/>
  <c r="H417" i="9"/>
  <c r="H418" i="9"/>
  <c r="H421" i="9"/>
  <c r="H424" i="9"/>
  <c r="H427" i="9"/>
  <c r="H430" i="9"/>
  <c r="H439" i="9"/>
  <c r="H450" i="9"/>
  <c r="H455" i="9"/>
  <c r="H458" i="9"/>
  <c r="H464" i="9"/>
  <c r="H469" i="9"/>
  <c r="H474" i="9"/>
  <c r="H481" i="9"/>
  <c r="H487" i="9"/>
  <c r="H488" i="9"/>
  <c r="H493" i="9"/>
  <c r="H498" i="9"/>
  <c r="H504" i="9"/>
  <c r="H509" i="9"/>
  <c r="H516" i="9"/>
  <c r="H519" i="9"/>
  <c r="H521" i="9"/>
  <c r="H524" i="9"/>
  <c r="H526" i="9"/>
  <c r="H528" i="9"/>
  <c r="H529" i="9"/>
  <c r="H530" i="9"/>
  <c r="H531" i="9"/>
  <c r="H532" i="9"/>
  <c r="H533" i="9"/>
  <c r="H541" i="9"/>
  <c r="H544" i="9"/>
  <c r="H550" i="9"/>
  <c r="H553" i="9"/>
  <c r="H557" i="9"/>
  <c r="H560" i="9"/>
  <c r="H563" i="9"/>
  <c r="H568" i="9"/>
  <c r="H574" i="9"/>
  <c r="H577" i="9"/>
  <c r="H580" i="9"/>
  <c r="H583" i="9"/>
  <c r="H590" i="9"/>
  <c r="H593" i="9"/>
  <c r="H595" i="9"/>
  <c r="H597" i="9"/>
  <c r="H602" i="9"/>
  <c r="H605" i="9"/>
  <c r="H606" i="9"/>
  <c r="H607" i="9"/>
  <c r="H608" i="9"/>
  <c r="H609" i="9"/>
  <c r="H610" i="9"/>
  <c r="H618" i="9"/>
  <c r="H625" i="9"/>
  <c r="H630" i="9"/>
  <c r="H633" i="9"/>
  <c r="H639" i="9"/>
  <c r="H643" i="9"/>
  <c r="H648" i="9"/>
  <c r="H655" i="9"/>
  <c r="H665" i="9"/>
  <c r="H673" i="9"/>
  <c r="H675" i="9"/>
  <c r="H678" i="9"/>
  <c r="H682" i="9"/>
  <c r="H686" i="9"/>
  <c r="H691" i="9"/>
  <c r="H693" i="9"/>
  <c r="H696" i="9"/>
  <c r="H698" i="9"/>
  <c r="H705" i="9"/>
  <c r="H710" i="9"/>
  <c r="H717" i="9"/>
  <c r="H724" i="9"/>
  <c r="H727" i="9"/>
  <c r="H736" i="9"/>
  <c r="H737" i="9"/>
  <c r="H743" i="9"/>
  <c r="H746" i="9"/>
  <c r="H751" i="9"/>
  <c r="H754" i="9"/>
  <c r="G753" i="9"/>
  <c r="G752" i="9" s="1"/>
  <c r="G750" i="9"/>
  <c r="G749" i="9" s="1"/>
  <c r="G748" i="9" s="1"/>
  <c r="G747" i="9" s="1"/>
  <c r="G745" i="9"/>
  <c r="G744" i="9" s="1"/>
  <c r="G742" i="9"/>
  <c r="G741" i="9" s="1"/>
  <c r="G735" i="9"/>
  <c r="G734" i="9" s="1"/>
  <c r="G733" i="9" s="1"/>
  <c r="G732" i="9" s="1"/>
  <c r="G726" i="9"/>
  <c r="G725" i="9" s="1"/>
  <c r="G723" i="9"/>
  <c r="G722" i="9" s="1"/>
  <c r="G721" i="9" s="1"/>
  <c r="G716" i="9"/>
  <c r="G715" i="9" s="1"/>
  <c r="G714" i="9" s="1"/>
  <c r="G713" i="9" s="1"/>
  <c r="G712" i="9" s="1"/>
  <c r="G711" i="9" s="1"/>
  <c r="G709" i="9"/>
  <c r="G708" i="9" s="1"/>
  <c r="G707" i="9" s="1"/>
  <c r="G706" i="9" s="1"/>
  <c r="G704" i="9"/>
  <c r="G703" i="9" s="1"/>
  <c r="G702" i="9" s="1"/>
  <c r="G701" i="9" s="1"/>
  <c r="G697" i="9"/>
  <c r="G694" i="9" s="1"/>
  <c r="G695" i="9"/>
  <c r="G692" i="9"/>
  <c r="G690" i="9"/>
  <c r="G685" i="9"/>
  <c r="G684" i="9" s="1"/>
  <c r="G683" i="9" s="1"/>
  <c r="G681" i="9"/>
  <c r="G680" i="9" s="1"/>
  <c r="G679" i="9" s="1"/>
  <c r="G677" i="9"/>
  <c r="G676" i="9" s="1"/>
  <c r="G674" i="9"/>
  <c r="G672" i="9"/>
  <c r="G664" i="9"/>
  <c r="G663" i="9" s="1"/>
  <c r="G654" i="9"/>
  <c r="G653" i="9" s="1"/>
  <c r="G652" i="9" s="1"/>
  <c r="G651" i="9" s="1"/>
  <c r="G650" i="9" s="1"/>
  <c r="G649" i="9" s="1"/>
  <c r="G647" i="9"/>
  <c r="G646" i="9" s="1"/>
  <c r="G645" i="9" s="1"/>
  <c r="G644" i="9" s="1"/>
  <c r="G642" i="9"/>
  <c r="G641" i="9" s="1"/>
  <c r="G640" i="9" s="1"/>
  <c r="G638" i="9"/>
  <c r="G637" i="9" s="1"/>
  <c r="G636" i="9" s="1"/>
  <c r="G632" i="9"/>
  <c r="G631" i="9" s="1"/>
  <c r="G629" i="9"/>
  <c r="G628" i="9" s="1"/>
  <c r="G624" i="9"/>
  <c r="G623" i="9" s="1"/>
  <c r="G622" i="9" s="1"/>
  <c r="G621" i="9" s="1"/>
  <c r="G620" i="9" s="1"/>
  <c r="G617" i="9"/>
  <c r="G616" i="9" s="1"/>
  <c r="G615" i="9" s="1"/>
  <c r="G614" i="9" s="1"/>
  <c r="G613" i="9" s="1"/>
  <c r="G612" i="9" s="1"/>
  <c r="G604" i="9"/>
  <c r="G603" i="9" s="1"/>
  <c r="G601" i="9"/>
  <c r="G600" i="9" s="1"/>
  <c r="G599" i="9" s="1"/>
  <c r="G598" i="9" s="1"/>
  <c r="G596" i="9"/>
  <c r="G594" i="9"/>
  <c r="G592" i="9"/>
  <c r="G589" i="9"/>
  <c r="G588" i="9" s="1"/>
  <c r="G582" i="9"/>
  <c r="G581" i="9" s="1"/>
  <c r="G579" i="9"/>
  <c r="G578" i="9" s="1"/>
  <c r="G576" i="9"/>
  <c r="G575" i="9" s="1"/>
  <c r="G573" i="9"/>
  <c r="G572" i="9" s="1"/>
  <c r="G567" i="9"/>
  <c r="G566" i="9" s="1"/>
  <c r="G562" i="9"/>
  <c r="G561" i="9" s="1"/>
  <c r="G559" i="9"/>
  <c r="G558" i="9" s="1"/>
  <c r="G556" i="9"/>
  <c r="G555" i="9" s="1"/>
  <c r="G552" i="9"/>
  <c r="G551" i="9" s="1"/>
  <c r="G549" i="9"/>
  <c r="G548" i="9"/>
  <c r="G543" i="9"/>
  <c r="G542" i="9" s="1"/>
  <c r="G540" i="9"/>
  <c r="G539" i="9" s="1"/>
  <c r="G538" i="9" s="1"/>
  <c r="G527" i="9"/>
  <c r="G525" i="9"/>
  <c r="G523" i="9"/>
  <c r="G520" i="9"/>
  <c r="G518" i="9"/>
  <c r="G515" i="9"/>
  <c r="G514" i="9" s="1"/>
  <c r="G508" i="9"/>
  <c r="G507" i="9" s="1"/>
  <c r="G506" i="9" s="1"/>
  <c r="G505" i="9" s="1"/>
  <c r="G503" i="9"/>
  <c r="G502" i="9" s="1"/>
  <c r="G501" i="9" s="1"/>
  <c r="G500" i="9" s="1"/>
  <c r="G497" i="9"/>
  <c r="G496" i="9" s="1"/>
  <c r="G495" i="9" s="1"/>
  <c r="G494" i="9" s="1"/>
  <c r="G492" i="9"/>
  <c r="G491" i="9" s="1"/>
  <c r="G490" i="9" s="1"/>
  <c r="G489" i="9" s="1"/>
  <c r="G486" i="9"/>
  <c r="G485" i="9" s="1"/>
  <c r="G484" i="9" s="1"/>
  <c r="G483" i="9" s="1"/>
  <c r="G480" i="9"/>
  <c r="G479" i="9" s="1"/>
  <c r="G478" i="9" s="1"/>
  <c r="G477" i="9" s="1"/>
  <c r="G476" i="9" s="1"/>
  <c r="G473" i="9"/>
  <c r="G472" i="9" s="1"/>
  <c r="G471" i="9" s="1"/>
  <c r="G470" i="9" s="1"/>
  <c r="G468" i="9"/>
  <c r="G467" i="9" s="1"/>
  <c r="G466" i="9" s="1"/>
  <c r="G465" i="9" s="1"/>
  <c r="G463" i="9"/>
  <c r="G462" i="9" s="1"/>
  <c r="G457" i="9"/>
  <c r="G456" i="9" s="1"/>
  <c r="G454" i="9"/>
  <c r="G453" i="9" s="1"/>
  <c r="G449" i="9"/>
  <c r="G448" i="9" s="1"/>
  <c r="G447" i="9" s="1"/>
  <c r="G446" i="9" s="1"/>
  <c r="G438" i="9"/>
  <c r="G437" i="9" s="1"/>
  <c r="G429" i="9"/>
  <c r="G428" i="9" s="1"/>
  <c r="G426" i="9"/>
  <c r="G425" i="9" s="1"/>
  <c r="G423" i="9"/>
  <c r="G422" i="9" s="1"/>
  <c r="G420" i="9"/>
  <c r="G419" i="9" s="1"/>
  <c r="G414" i="9"/>
  <c r="G413" i="9" s="1"/>
  <c r="G411" i="9"/>
  <c r="G410" i="9" s="1"/>
  <c r="G404" i="9"/>
  <c r="G403" i="9" s="1"/>
  <c r="G402" i="9" s="1"/>
  <c r="G401" i="9" s="1"/>
  <c r="G399" i="9"/>
  <c r="G398" i="9" s="1"/>
  <c r="G397" i="9" s="1"/>
  <c r="G396" i="9" s="1"/>
  <c r="G394" i="9"/>
  <c r="G393" i="9" s="1"/>
  <c r="G392" i="9" s="1"/>
  <c r="G391" i="9" s="1"/>
  <c r="G389" i="9"/>
  <c r="G388" i="9" s="1"/>
  <c r="G387" i="9" s="1"/>
  <c r="G386" i="9" s="1"/>
  <c r="G381" i="9"/>
  <c r="G380" i="9" s="1"/>
  <c r="G378" i="9"/>
  <c r="G377" i="9" s="1"/>
  <c r="G376" i="9" s="1"/>
  <c r="G358" i="9"/>
  <c r="G357" i="9" s="1"/>
  <c r="G353" i="9"/>
  <c r="G352" i="9" s="1"/>
  <c r="G350" i="9"/>
  <c r="G349" i="9" s="1"/>
  <c r="G344" i="9"/>
  <c r="G343" i="9" s="1"/>
  <c r="G342" i="9" s="1"/>
  <c r="G340" i="9"/>
  <c r="G339" i="9" s="1"/>
  <c r="G337" i="9"/>
  <c r="G336" i="9" s="1"/>
  <c r="G332" i="9"/>
  <c r="G331" i="9" s="1"/>
  <c r="G330" i="9" s="1"/>
  <c r="G329" i="9" s="1"/>
  <c r="G328" i="9" s="1"/>
  <c r="G319" i="9"/>
  <c r="G318" i="9" s="1"/>
  <c r="G317" i="9" s="1"/>
  <c r="G316" i="9" s="1"/>
  <c r="G312" i="9"/>
  <c r="G311" i="9" s="1"/>
  <c r="G310" i="9" s="1"/>
  <c r="G309" i="9" s="1"/>
  <c r="G308" i="9" s="1"/>
  <c r="G300" i="9"/>
  <c r="G299" i="9" s="1"/>
  <c r="G293" i="9"/>
  <c r="G292" i="9" s="1"/>
  <c r="G291" i="9" s="1"/>
  <c r="G290" i="9" s="1"/>
  <c r="G288" i="9"/>
  <c r="G287" i="9" s="1"/>
  <c r="G286" i="9" s="1"/>
  <c r="G285" i="9" s="1"/>
  <c r="G283" i="9"/>
  <c r="G282" i="9" s="1"/>
  <c r="G281" i="9" s="1"/>
  <c r="G280" i="9" s="1"/>
  <c r="G278" i="9"/>
  <c r="G277" i="9" s="1"/>
  <c r="G276" i="9" s="1"/>
  <c r="G275" i="9" s="1"/>
  <c r="G273" i="9"/>
  <c r="G272" i="9" s="1"/>
  <c r="G271" i="9" s="1"/>
  <c r="G270" i="9" s="1"/>
  <c r="G267" i="9"/>
  <c r="G266" i="9" s="1"/>
  <c r="G264" i="9"/>
  <c r="G263" i="9" s="1"/>
  <c r="G255" i="9"/>
  <c r="G254" i="9" s="1"/>
  <c r="G252" i="9"/>
  <c r="G251" i="9" s="1"/>
  <c r="G249" i="9"/>
  <c r="G248" i="9" s="1"/>
  <c r="G246" i="9"/>
  <c r="G245" i="9" s="1"/>
  <c r="G240" i="9"/>
  <c r="G237" i="9" s="1"/>
  <c r="G236" i="9" s="1"/>
  <c r="G235" i="9" s="1"/>
  <c r="G234" i="9" s="1"/>
  <c r="G238" i="9"/>
  <c r="G230" i="9"/>
  <c r="G224" i="9"/>
  <c r="G222" i="9"/>
  <c r="G215" i="9"/>
  <c r="G214" i="9" s="1"/>
  <c r="G213" i="9" s="1"/>
  <c r="G212" i="9" s="1"/>
  <c r="G210" i="9"/>
  <c r="G209" i="9" s="1"/>
  <c r="G208" i="9" s="1"/>
  <c r="G207" i="9" s="1"/>
  <c r="G205" i="9"/>
  <c r="G204" i="9" s="1"/>
  <c r="G203" i="9" s="1"/>
  <c r="G202" i="9" s="1"/>
  <c r="G200" i="9"/>
  <c r="G199" i="9" s="1"/>
  <c r="G198" i="9" s="1"/>
  <c r="G197" i="9" s="1"/>
  <c r="G195" i="9"/>
  <c r="G194" i="9" s="1"/>
  <c r="G193" i="9" s="1"/>
  <c r="G192" i="9" s="1"/>
  <c r="G188" i="9"/>
  <c r="G186" i="9"/>
  <c r="G184" i="9"/>
  <c r="G179" i="9"/>
  <c r="G178" i="9" s="1"/>
  <c r="G176" i="9"/>
  <c r="G175" i="9"/>
  <c r="G173" i="9"/>
  <c r="G172" i="9" s="1"/>
  <c r="G165" i="9"/>
  <c r="G164" i="9" s="1"/>
  <c r="G163" i="9" s="1"/>
  <c r="G162" i="9" s="1"/>
  <c r="G161" i="9" s="1"/>
  <c r="G160" i="9" s="1"/>
  <c r="G158" i="9"/>
  <c r="G157" i="9" s="1"/>
  <c r="G155" i="9"/>
  <c r="G154" i="9" s="1"/>
  <c r="G152" i="9"/>
  <c r="G151" i="9" s="1"/>
  <c r="G149" i="9"/>
  <c r="G147" i="9"/>
  <c r="G138" i="9"/>
  <c r="G136" i="9"/>
  <c r="G131" i="9"/>
  <c r="G130" i="9" s="1"/>
  <c r="G129" i="9" s="1"/>
  <c r="G128" i="9" s="1"/>
  <c r="G126" i="9"/>
  <c r="G125" i="9" s="1"/>
  <c r="G124" i="9" s="1"/>
  <c r="G123" i="9" s="1"/>
  <c r="G121" i="9"/>
  <c r="G120" i="9" s="1"/>
  <c r="G119" i="9" s="1"/>
  <c r="G118" i="9" s="1"/>
  <c r="G116" i="9"/>
  <c r="G115" i="9" s="1"/>
  <c r="G114" i="9" s="1"/>
  <c r="G113" i="9" s="1"/>
  <c r="G111" i="9"/>
  <c r="G109" i="9"/>
  <c r="G104" i="9"/>
  <c r="G103" i="9" s="1"/>
  <c r="G102" i="9" s="1"/>
  <c r="G101" i="9" s="1"/>
  <c r="G97" i="9"/>
  <c r="G96" i="9" s="1"/>
  <c r="G95" i="9" s="1"/>
  <c r="G94" i="9" s="1"/>
  <c r="G92" i="9"/>
  <c r="G91" i="9" s="1"/>
  <c r="G90" i="9" s="1"/>
  <c r="G89" i="9" s="1"/>
  <c r="G88" i="9" s="1"/>
  <c r="G81" i="9"/>
  <c r="G79" i="9"/>
  <c r="G77" i="9"/>
  <c r="G74" i="9"/>
  <c r="G73" i="9" s="1"/>
  <c r="G70" i="9"/>
  <c r="G68" i="9"/>
  <c r="G66" i="9"/>
  <c r="G63" i="9"/>
  <c r="G62" i="9" s="1"/>
  <c r="G57" i="9"/>
  <c r="G56" i="9" s="1"/>
  <c r="G55" i="9" s="1"/>
  <c r="G54" i="9" s="1"/>
  <c r="G53" i="9" s="1"/>
  <c r="G46" i="9"/>
  <c r="G44" i="9"/>
  <c r="G42" i="9"/>
  <c r="G39" i="9"/>
  <c r="G38" i="9" s="1"/>
  <c r="G33" i="9"/>
  <c r="G31" i="9"/>
  <c r="G28" i="9"/>
  <c r="G27" i="9" s="1"/>
  <c r="G17" i="9"/>
  <c r="G16" i="9" s="1"/>
  <c r="G14" i="9"/>
  <c r="G13" i="9" s="1"/>
  <c r="G548" i="13" l="1"/>
  <c r="G547" i="13" s="1"/>
  <c r="G546" i="13" s="1"/>
  <c r="J720" i="9"/>
  <c r="J719" i="9" s="1"/>
  <c r="J721" i="9"/>
  <c r="G671" i="9"/>
  <c r="G670" i="9" s="1"/>
  <c r="G669" i="9" s="1"/>
  <c r="G565" i="9"/>
  <c r="J565" i="9"/>
  <c r="J564" i="9" s="1"/>
  <c r="J538" i="9"/>
  <c r="J452" i="9"/>
  <c r="G452" i="9"/>
  <c r="G451" i="9" s="1"/>
  <c r="G409" i="9"/>
  <c r="G408" i="9" s="1"/>
  <c r="J409" i="9"/>
  <c r="J408" i="9" s="1"/>
  <c r="J376" i="9"/>
  <c r="J375" i="9" s="1"/>
  <c r="G244" i="9"/>
  <c r="G705" i="13"/>
  <c r="G704" i="13" s="1"/>
  <c r="J705" i="13"/>
  <c r="J704" i="13" s="1"/>
  <c r="G608" i="13"/>
  <c r="G607" i="13" s="1"/>
  <c r="G606" i="13" s="1"/>
  <c r="J608" i="13"/>
  <c r="J607" i="13" s="1"/>
  <c r="J606" i="13" s="1"/>
  <c r="J441" i="13"/>
  <c r="J440" i="13" s="1"/>
  <c r="G441" i="13"/>
  <c r="G440" i="13" s="1"/>
  <c r="G344" i="13"/>
  <c r="G343" i="13" s="1"/>
  <c r="J249" i="13"/>
  <c r="J248" i="13" s="1"/>
  <c r="G249" i="13"/>
  <c r="G248" i="13" s="1"/>
  <c r="G217" i="13"/>
  <c r="G216" i="13" s="1"/>
  <c r="J217" i="13"/>
  <c r="G124" i="13"/>
  <c r="G123" i="13" s="1"/>
  <c r="J124" i="13"/>
  <c r="J123" i="13" s="1"/>
  <c r="J107" i="13"/>
  <c r="J106" i="13" s="1"/>
  <c r="G18" i="13"/>
  <c r="J18" i="13"/>
  <c r="G85" i="13"/>
  <c r="G84" i="13" s="1"/>
  <c r="G83" i="13" s="1"/>
  <c r="G336" i="13"/>
  <c r="G335" i="13" s="1"/>
  <c r="G334" i="13" s="1"/>
  <c r="G333" i="13" s="1"/>
  <c r="G332" i="13" s="1"/>
  <c r="G765" i="13"/>
  <c r="G764" i="13" s="1"/>
  <c r="G763" i="13" s="1"/>
  <c r="G758" i="13" s="1"/>
  <c r="G757" i="13" s="1"/>
  <c r="G778" i="13"/>
  <c r="G777" i="13" s="1"/>
  <c r="G776" i="13" s="1"/>
  <c r="G794" i="13"/>
  <c r="G793" i="13" s="1"/>
  <c r="G792" i="13" s="1"/>
  <c r="J85" i="13"/>
  <c r="J84" i="13" s="1"/>
  <c r="J83" i="13" s="1"/>
  <c r="J65" i="13" s="1"/>
  <c r="J64" i="13" s="1"/>
  <c r="J336" i="13"/>
  <c r="J335" i="13" s="1"/>
  <c r="J334" i="13" s="1"/>
  <c r="J333" i="13" s="1"/>
  <c r="J332" i="13" s="1"/>
  <c r="J548" i="13"/>
  <c r="J547" i="13" s="1"/>
  <c r="J546" i="13" s="1"/>
  <c r="J598" i="13"/>
  <c r="J597" i="13" s="1"/>
  <c r="J596" i="13" s="1"/>
  <c r="J595" i="13" s="1"/>
  <c r="J588" i="13" s="1"/>
  <c r="J625" i="13"/>
  <c r="J624" i="13" s="1"/>
  <c r="J623" i="13" s="1"/>
  <c r="J765" i="13"/>
  <c r="J764" i="13" s="1"/>
  <c r="J763" i="13" s="1"/>
  <c r="G389" i="12"/>
  <c r="G388" i="12" s="1"/>
  <c r="G620" i="12"/>
  <c r="G619" i="12" s="1"/>
  <c r="G618" i="12" s="1"/>
  <c r="G617" i="12" s="1"/>
  <c r="G692" i="12"/>
  <c r="G691" i="12" s="1"/>
  <c r="G832" i="12"/>
  <c r="G831" i="12" s="1"/>
  <c r="G830" i="12" s="1"/>
  <c r="G814" i="12" s="1"/>
  <c r="G453" i="12"/>
  <c r="G452" i="12" s="1"/>
  <c r="G261" i="12"/>
  <c r="G260" i="12" s="1"/>
  <c r="G224" i="12"/>
  <c r="G223" i="12" s="1"/>
  <c r="G131" i="12"/>
  <c r="G130" i="12" s="1"/>
  <c r="G42" i="12"/>
  <c r="G17" i="12"/>
  <c r="G92" i="12"/>
  <c r="G91" i="12" s="1"/>
  <c r="G90" i="12" s="1"/>
  <c r="G434" i="12"/>
  <c r="G433" i="12" s="1"/>
  <c r="G500" i="12"/>
  <c r="G499" i="12" s="1"/>
  <c r="G498" i="12" s="1"/>
  <c r="G497" i="12" s="1"/>
  <c r="G496" i="12" s="1"/>
  <c r="G479" i="12" s="1"/>
  <c r="G553" i="12"/>
  <c r="G552" i="12" s="1"/>
  <c r="G551" i="12" s="1"/>
  <c r="G560" i="12"/>
  <c r="G559" i="12" s="1"/>
  <c r="G558" i="12" s="1"/>
  <c r="G700" i="9"/>
  <c r="G699" i="9" s="1"/>
  <c r="J700" i="9"/>
  <c r="J699" i="9" s="1"/>
  <c r="J659" i="9"/>
  <c r="J658" i="9" s="1"/>
  <c r="J657" i="9" s="1"/>
  <c r="J656" i="9" s="1"/>
  <c r="G659" i="9"/>
  <c r="G658" i="9" s="1"/>
  <c r="G657" i="9" s="1"/>
  <c r="G656" i="9" s="1"/>
  <c r="G356" i="9"/>
  <c r="G355" i="9" s="1"/>
  <c r="J356" i="9"/>
  <c r="J355" i="9" s="1"/>
  <c r="G298" i="9"/>
  <c r="G297" i="9" s="1"/>
  <c r="G296" i="9" s="1"/>
  <c r="J298" i="9"/>
  <c r="J297" i="9" s="1"/>
  <c r="J296" i="9" s="1"/>
  <c r="J244" i="9"/>
  <c r="J243" i="9" s="1"/>
  <c r="J242" i="9" s="1"/>
  <c r="J229" i="9"/>
  <c r="J228" i="9" s="1"/>
  <c r="J227" i="9" s="1"/>
  <c r="J226" i="9" s="1"/>
  <c r="J218" i="9" s="1"/>
  <c r="G229" i="9"/>
  <c r="G228" i="9" s="1"/>
  <c r="G227" i="9" s="1"/>
  <c r="G226" i="9" s="1"/>
  <c r="G218" i="9" s="1"/>
  <c r="G76" i="9"/>
  <c r="G375" i="9"/>
  <c r="G374" i="9" s="1"/>
  <c r="J183" i="9"/>
  <c r="J182" i="9" s="1"/>
  <c r="J181" i="9" s="1"/>
  <c r="J635" i="9"/>
  <c r="J634" i="9" s="1"/>
  <c r="J135" i="9"/>
  <c r="J134" i="9" s="1"/>
  <c r="J926" i="13"/>
  <c r="J925" i="13" s="1"/>
  <c r="J924" i="13" s="1"/>
  <c r="J820" i="13"/>
  <c r="J819" i="13" s="1"/>
  <c r="J818" i="13" s="1"/>
  <c r="J802" i="13" s="1"/>
  <c r="J794" i="13"/>
  <c r="J793" i="13" s="1"/>
  <c r="J792" i="13" s="1"/>
  <c r="J787" i="13" s="1"/>
  <c r="J778" i="13"/>
  <c r="J777" i="13" s="1"/>
  <c r="J776" i="13" s="1"/>
  <c r="J771" i="13"/>
  <c r="J750" i="13"/>
  <c r="J749" i="13" s="1"/>
  <c r="J748" i="13" s="1"/>
  <c r="J731" i="13"/>
  <c r="J568" i="13"/>
  <c r="J564" i="13"/>
  <c r="J563" i="13" s="1"/>
  <c r="J562" i="13" s="1"/>
  <c r="J561" i="13" s="1"/>
  <c r="J495" i="13"/>
  <c r="J422" i="13"/>
  <c r="J421" i="13" s="1"/>
  <c r="J416" i="13" s="1"/>
  <c r="J415" i="13" s="1"/>
  <c r="J414" i="13" s="1"/>
  <c r="J344" i="13"/>
  <c r="J343" i="13" s="1"/>
  <c r="J300" i="13"/>
  <c r="J299" i="13" s="1"/>
  <c r="J298" i="13" s="1"/>
  <c r="J285" i="13" s="1"/>
  <c r="J284" i="13" s="1"/>
  <c r="J293" i="13"/>
  <c r="J292" i="13" s="1"/>
  <c r="J291" i="13" s="1"/>
  <c r="J268" i="13"/>
  <c r="J267" i="13" s="1"/>
  <c r="J90" i="13"/>
  <c r="J43" i="13"/>
  <c r="J200" i="13"/>
  <c r="J199" i="13"/>
  <c r="J198" i="13" s="1"/>
  <c r="J216" i="13"/>
  <c r="J316" i="13"/>
  <c r="J315" i="13" s="1"/>
  <c r="J356" i="13"/>
  <c r="J355" i="13" s="1"/>
  <c r="J923" i="13"/>
  <c r="J758" i="13"/>
  <c r="J757" i="13" s="1"/>
  <c r="J397" i="13"/>
  <c r="J373" i="13" s="1"/>
  <c r="J680" i="13"/>
  <c r="J679" i="13" s="1"/>
  <c r="J742" i="13"/>
  <c r="J488" i="13"/>
  <c r="J487" i="13" s="1"/>
  <c r="J486" i="13" s="1"/>
  <c r="J485" i="13" s="1"/>
  <c r="J484" i="13" s="1"/>
  <c r="J467" i="13" s="1"/>
  <c r="J541" i="13"/>
  <c r="J540" i="13" s="1"/>
  <c r="J539" i="13" s="1"/>
  <c r="G377" i="13"/>
  <c r="G376" i="13" s="1"/>
  <c r="G820" i="13"/>
  <c r="G819" i="13" s="1"/>
  <c r="G818" i="13" s="1"/>
  <c r="G802" i="13" s="1"/>
  <c r="G750" i="13"/>
  <c r="G749" i="13" s="1"/>
  <c r="G748" i="13" s="1"/>
  <c r="G731" i="13"/>
  <c r="G680" i="13"/>
  <c r="G679" i="13" s="1"/>
  <c r="G630" i="13"/>
  <c r="G625" i="13" s="1"/>
  <c r="G624" i="13" s="1"/>
  <c r="G623" i="13" s="1"/>
  <c r="G598" i="13"/>
  <c r="G597" i="13" s="1"/>
  <c r="G596" i="13" s="1"/>
  <c r="G595" i="13" s="1"/>
  <c r="G588" i="13" s="1"/>
  <c r="G568" i="13"/>
  <c r="G495" i="13"/>
  <c r="G494" i="13" s="1"/>
  <c r="G493" i="13" s="1"/>
  <c r="G416" i="13"/>
  <c r="G415" i="13" s="1"/>
  <c r="G414" i="13" s="1"/>
  <c r="G397" i="13"/>
  <c r="G373" i="13" s="1"/>
  <c r="G293" i="13"/>
  <c r="G292" i="13" s="1"/>
  <c r="G291" i="13" s="1"/>
  <c r="G268" i="13"/>
  <c r="G267" i="13" s="1"/>
  <c r="G76" i="13"/>
  <c r="G75" i="13" s="1"/>
  <c r="G74" i="13" s="1"/>
  <c r="G65" i="13" s="1"/>
  <c r="G64" i="13" s="1"/>
  <c r="G43" i="13"/>
  <c r="G467" i="13"/>
  <c r="G90" i="13"/>
  <c r="G356" i="13"/>
  <c r="G355" i="13" s="1"/>
  <c r="G107" i="13"/>
  <c r="G106" i="13" s="1"/>
  <c r="G199" i="13"/>
  <c r="G198" i="13" s="1"/>
  <c r="G316" i="13"/>
  <c r="G315" i="13" s="1"/>
  <c r="G926" i="13"/>
  <c r="G925" i="13" s="1"/>
  <c r="G924" i="13" s="1"/>
  <c r="G923" i="13" s="1"/>
  <c r="G300" i="13"/>
  <c r="G299" i="13" s="1"/>
  <c r="G298" i="13" s="1"/>
  <c r="G564" i="13"/>
  <c r="G563" i="13" s="1"/>
  <c r="G562" i="13" s="1"/>
  <c r="G561" i="13" s="1"/>
  <c r="G560" i="13" s="1"/>
  <c r="G742" i="13"/>
  <c r="G787" i="13"/>
  <c r="G771" i="13"/>
  <c r="G938" i="12"/>
  <c r="G937" i="12" s="1"/>
  <c r="G936" i="12" s="1"/>
  <c r="G799" i="12"/>
  <c r="G790" i="12"/>
  <c r="G789" i="12" s="1"/>
  <c r="G788" i="12" s="1"/>
  <c r="G783" i="12" s="1"/>
  <c r="G777" i="12"/>
  <c r="G776" i="12" s="1"/>
  <c r="G775" i="12" s="1"/>
  <c r="G770" i="12" s="1"/>
  <c r="G769" i="12" s="1"/>
  <c r="G762" i="12"/>
  <c r="G761" i="12" s="1"/>
  <c r="G760" i="12" s="1"/>
  <c r="G754" i="12" s="1"/>
  <c r="G642" i="12"/>
  <c r="G637" i="12" s="1"/>
  <c r="G636" i="12" s="1"/>
  <c r="G635" i="12" s="1"/>
  <c r="G610" i="12"/>
  <c r="G609" i="12" s="1"/>
  <c r="G608" i="12" s="1"/>
  <c r="G607" i="12" s="1"/>
  <c r="G600" i="12" s="1"/>
  <c r="G580" i="12"/>
  <c r="G507" i="12"/>
  <c r="G356" i="12"/>
  <c r="G355" i="12" s="1"/>
  <c r="G114" i="12"/>
  <c r="G113" i="12" s="1"/>
  <c r="G72" i="12"/>
  <c r="G71" i="12" s="1"/>
  <c r="G97" i="12"/>
  <c r="G280" i="12"/>
  <c r="G279" i="12" s="1"/>
  <c r="G328" i="12"/>
  <c r="G327" i="12" s="1"/>
  <c r="G326" i="12" s="1"/>
  <c r="G368" i="12"/>
  <c r="G367" i="12" s="1"/>
  <c r="G207" i="12"/>
  <c r="G206" i="12"/>
  <c r="G205" i="12" s="1"/>
  <c r="G743" i="12"/>
  <c r="G312" i="12"/>
  <c r="G311" i="12" s="1"/>
  <c r="G310" i="12" s="1"/>
  <c r="G297" i="12" s="1"/>
  <c r="G296" i="12" s="1"/>
  <c r="G409" i="12"/>
  <c r="G385" i="12" s="1"/>
  <c r="G576" i="12"/>
  <c r="G575" i="12" s="1"/>
  <c r="G574" i="12" s="1"/>
  <c r="G573" i="12" s="1"/>
  <c r="J689" i="9"/>
  <c r="J688" i="9" s="1"/>
  <c r="J687" i="9" s="1"/>
  <c r="J619" i="9"/>
  <c r="J554" i="9"/>
  <c r="J522" i="9"/>
  <c r="J517" i="9"/>
  <c r="J451" i="9"/>
  <c r="J221" i="9"/>
  <c r="J220" i="9" s="1"/>
  <c r="J219" i="9" s="1"/>
  <c r="J191" i="9"/>
  <c r="J190" i="9" s="1"/>
  <c r="J171" i="9"/>
  <c r="J170" i="9" s="1"/>
  <c r="J169" i="9" s="1"/>
  <c r="J168" i="9" s="1"/>
  <c r="J145" i="9"/>
  <c r="J108" i="9"/>
  <c r="J107" i="9" s="1"/>
  <c r="J106" i="9" s="1"/>
  <c r="J100" i="9" s="1"/>
  <c r="J76" i="9"/>
  <c r="J72" i="9" s="1"/>
  <c r="J61" i="9"/>
  <c r="J41" i="9"/>
  <c r="J37" i="9" s="1"/>
  <c r="J36" i="9" s="1"/>
  <c r="J35" i="9" s="1"/>
  <c r="J30" i="9"/>
  <c r="J26" i="9" s="1"/>
  <c r="J25" i="9" s="1"/>
  <c r="J24" i="9" s="1"/>
  <c r="J12" i="9"/>
  <c r="J11" i="9" s="1"/>
  <c r="J10" i="9" s="1"/>
  <c r="J482" i="9"/>
  <c r="J499" i="9"/>
  <c r="J269" i="9"/>
  <c r="J335" i="9"/>
  <c r="J334" i="9" s="1"/>
  <c r="J327" i="9" s="1"/>
  <c r="J348" i="9"/>
  <c r="J347" i="9" s="1"/>
  <c r="J513" i="9"/>
  <c r="J512" i="9" s="1"/>
  <c r="J511" i="9" s="1"/>
  <c r="J510" i="9" s="1"/>
  <c r="J591" i="9"/>
  <c r="J587" i="9" s="1"/>
  <c r="J586" i="9" s="1"/>
  <c r="J585" i="9" s="1"/>
  <c r="J584" i="9" s="1"/>
  <c r="J627" i="9"/>
  <c r="J626" i="9" s="1"/>
  <c r="J670" i="9"/>
  <c r="J669" i="9" s="1"/>
  <c r="J740" i="9"/>
  <c r="J739" i="9" s="1"/>
  <c r="J738" i="9" s="1"/>
  <c r="J731" i="9" s="1"/>
  <c r="J718" i="9" s="1"/>
  <c r="G335" i="9"/>
  <c r="G334" i="9" s="1"/>
  <c r="G221" i="9"/>
  <c r="G220" i="9" s="1"/>
  <c r="G219" i="9" s="1"/>
  <c r="G327" i="9"/>
  <c r="G740" i="9"/>
  <c r="G739" i="9" s="1"/>
  <c r="G738" i="9" s="1"/>
  <c r="G720" i="9"/>
  <c r="G719" i="9" s="1"/>
  <c r="G689" i="9"/>
  <c r="G688" i="9" s="1"/>
  <c r="G687" i="9" s="1"/>
  <c r="G635" i="9"/>
  <c r="G634" i="9" s="1"/>
  <c r="G619" i="9" s="1"/>
  <c r="G554" i="9"/>
  <c r="G522" i="9"/>
  <c r="G513" i="9" s="1"/>
  <c r="G512" i="9" s="1"/>
  <c r="G511" i="9" s="1"/>
  <c r="G510" i="9" s="1"/>
  <c r="G517" i="9"/>
  <c r="G499" i="9"/>
  <c r="G243" i="9"/>
  <c r="G242" i="9" s="1"/>
  <c r="G191" i="9"/>
  <c r="G190" i="9" s="1"/>
  <c r="G183" i="9"/>
  <c r="G182" i="9" s="1"/>
  <c r="G181" i="9" s="1"/>
  <c r="G108" i="9"/>
  <c r="G107" i="9" s="1"/>
  <c r="G106" i="9" s="1"/>
  <c r="G100" i="9" s="1"/>
  <c r="G72" i="9"/>
  <c r="G65" i="9"/>
  <c r="G61" i="9" s="1"/>
  <c r="G41" i="9"/>
  <c r="G37" i="9" s="1"/>
  <c r="G36" i="9" s="1"/>
  <c r="G35" i="9" s="1"/>
  <c r="G30" i="9"/>
  <c r="G26" i="9" s="1"/>
  <c r="G25" i="9" s="1"/>
  <c r="G24" i="9" s="1"/>
  <c r="G12" i="9"/>
  <c r="G11" i="9" s="1"/>
  <c r="G10" i="9" s="1"/>
  <c r="G146" i="9"/>
  <c r="G145" i="9" s="1"/>
  <c r="G171" i="9"/>
  <c r="G170" i="9" s="1"/>
  <c r="G564" i="9"/>
  <c r="G348" i="9"/>
  <c r="G347" i="9" s="1"/>
  <c r="G482" i="9"/>
  <c r="G731" i="9"/>
  <c r="G718" i="9" s="1"/>
  <c r="G269" i="9"/>
  <c r="G135" i="9"/>
  <c r="G134" i="9" s="1"/>
  <c r="G591" i="9"/>
  <c r="G587" i="9" s="1"/>
  <c r="G586" i="9" s="1"/>
  <c r="G585" i="9" s="1"/>
  <c r="G584" i="9" s="1"/>
  <c r="G627" i="9"/>
  <c r="G626" i="9" s="1"/>
  <c r="H14" i="8"/>
  <c r="H17" i="8"/>
  <c r="H18" i="8"/>
  <c r="H19" i="8"/>
  <c r="H20" i="8"/>
  <c r="H21" i="8"/>
  <c r="H22" i="8"/>
  <c r="H28" i="8"/>
  <c r="H31" i="8"/>
  <c r="H33" i="8"/>
  <c r="H39" i="8"/>
  <c r="H42" i="8"/>
  <c r="H44" i="8"/>
  <c r="H46" i="8"/>
  <c r="H47" i="8"/>
  <c r="H48" i="8"/>
  <c r="H49" i="8"/>
  <c r="H50" i="8"/>
  <c r="H51" i="8"/>
  <c r="H57" i="8"/>
  <c r="H63" i="8"/>
  <c r="H66" i="8"/>
  <c r="H68" i="8"/>
  <c r="H70" i="8"/>
  <c r="H74" i="8"/>
  <c r="H77" i="8"/>
  <c r="H79" i="8"/>
  <c r="H81" i="8"/>
  <c r="H82" i="8"/>
  <c r="H83" i="8"/>
  <c r="H84" i="8"/>
  <c r="H85" i="8"/>
  <c r="H86" i="8"/>
  <c r="H92" i="8"/>
  <c r="H97" i="8"/>
  <c r="H104" i="8"/>
  <c r="H109" i="8"/>
  <c r="H111" i="8"/>
  <c r="H116" i="8"/>
  <c r="H121" i="8"/>
  <c r="H126" i="8"/>
  <c r="H131" i="8"/>
  <c r="H136" i="8"/>
  <c r="H138" i="8"/>
  <c r="H147" i="8"/>
  <c r="H149" i="8"/>
  <c r="H152" i="8"/>
  <c r="H155" i="8"/>
  <c r="H158" i="8"/>
  <c r="H169" i="8"/>
  <c r="H177" i="8"/>
  <c r="H180" i="8"/>
  <c r="H183" i="8"/>
  <c r="H188" i="8"/>
  <c r="H190" i="8"/>
  <c r="H192" i="8"/>
  <c r="H199" i="8"/>
  <c r="H204" i="8"/>
  <c r="H209" i="8"/>
  <c r="H214" i="8"/>
  <c r="H219" i="8"/>
  <c r="H226" i="8"/>
  <c r="H228" i="8"/>
  <c r="H234" i="8"/>
  <c r="H242" i="8"/>
  <c r="H244" i="8"/>
  <c r="H250" i="8"/>
  <c r="H253" i="8"/>
  <c r="H256" i="8"/>
  <c r="H259" i="8"/>
  <c r="H268" i="8"/>
  <c r="H271" i="8"/>
  <c r="H280" i="8"/>
  <c r="H285" i="8"/>
  <c r="H290" i="8"/>
  <c r="H295" i="8"/>
  <c r="H300" i="8"/>
  <c r="H307" i="8"/>
  <c r="H319" i="8"/>
  <c r="H320" i="8"/>
  <c r="H321" i="8"/>
  <c r="H326" i="8"/>
  <c r="H327" i="8"/>
  <c r="H328" i="8"/>
  <c r="H329" i="8"/>
  <c r="H330" i="8"/>
  <c r="H331" i="8"/>
  <c r="H332" i="8"/>
  <c r="H339" i="8"/>
  <c r="H344" i="8"/>
  <c r="H347" i="8"/>
  <c r="H351" i="8"/>
  <c r="H357" i="8"/>
  <c r="H360" i="8"/>
  <c r="H365" i="8"/>
  <c r="H372" i="8"/>
  <c r="H373" i="8"/>
  <c r="H374" i="8"/>
  <c r="H375" i="8"/>
  <c r="H376" i="8"/>
  <c r="H377" i="8"/>
  <c r="H385" i="8"/>
  <c r="H388" i="8"/>
  <c r="H396" i="8"/>
  <c r="H401" i="8"/>
  <c r="H406" i="8"/>
  <c r="H411" i="8"/>
  <c r="H418" i="8"/>
  <c r="H421" i="8"/>
  <c r="H422" i="8"/>
  <c r="H423" i="8"/>
  <c r="H424" i="8"/>
  <c r="H427" i="8"/>
  <c r="H430" i="8"/>
  <c r="H433" i="8"/>
  <c r="H436" i="8"/>
  <c r="H456" i="8"/>
  <c r="H461" i="8"/>
  <c r="H464" i="8"/>
  <c r="H470" i="8"/>
  <c r="H475" i="8"/>
  <c r="H480" i="8"/>
  <c r="H487" i="8"/>
  <c r="H493" i="8"/>
  <c r="H494" i="8"/>
  <c r="H499" i="8"/>
  <c r="H504" i="8"/>
  <c r="H510" i="8"/>
  <c r="H515" i="8"/>
  <c r="H522" i="8"/>
  <c r="H525" i="8"/>
  <c r="H527" i="8"/>
  <c r="H530" i="8"/>
  <c r="H532" i="8"/>
  <c r="H534" i="8"/>
  <c r="H535" i="8"/>
  <c r="H536" i="8"/>
  <c r="H537" i="8"/>
  <c r="H538" i="8"/>
  <c r="H539" i="8"/>
  <c r="H547" i="8"/>
  <c r="H550" i="8"/>
  <c r="H556" i="8"/>
  <c r="H559" i="8"/>
  <c r="H563" i="8"/>
  <c r="H566" i="8"/>
  <c r="H569" i="8"/>
  <c r="H580" i="8"/>
  <c r="H586" i="8"/>
  <c r="H589" i="8"/>
  <c r="H592" i="8"/>
  <c r="H595" i="8"/>
  <c r="H602" i="8"/>
  <c r="H605" i="8"/>
  <c r="H607" i="8"/>
  <c r="H609" i="8"/>
  <c r="H614" i="8"/>
  <c r="H617" i="8"/>
  <c r="H618" i="8"/>
  <c r="H619" i="8"/>
  <c r="H620" i="8"/>
  <c r="H621" i="8"/>
  <c r="H622" i="8"/>
  <c r="H630" i="8"/>
  <c r="H637" i="8"/>
  <c r="H645" i="8"/>
  <c r="H648" i="8"/>
  <c r="H654" i="8"/>
  <c r="H658" i="8"/>
  <c r="H663" i="8"/>
  <c r="H670" i="8"/>
  <c r="H680" i="8"/>
  <c r="H688" i="8"/>
  <c r="H690" i="8"/>
  <c r="H693" i="8"/>
  <c r="H697" i="8"/>
  <c r="H701" i="8"/>
  <c r="H706" i="8"/>
  <c r="H708" i="8"/>
  <c r="H711" i="8"/>
  <c r="H713" i="8"/>
  <c r="H720" i="8"/>
  <c r="H725" i="8"/>
  <c r="H732" i="8"/>
  <c r="H739" i="8"/>
  <c r="H742" i="8"/>
  <c r="H751" i="8"/>
  <c r="H752" i="8"/>
  <c r="H758" i="8"/>
  <c r="H761" i="8"/>
  <c r="H766" i="8"/>
  <c r="H768" i="8"/>
  <c r="H767" i="8" s="1"/>
  <c r="G768" i="8"/>
  <c r="G767" i="8" s="1"/>
  <c r="G763" i="8" s="1"/>
  <c r="G765" i="8"/>
  <c r="G764" i="8"/>
  <c r="G762" i="8" s="1"/>
  <c r="G760" i="8"/>
  <c r="G759" i="8" s="1"/>
  <c r="G757" i="8"/>
  <c r="G756" i="8" s="1"/>
  <c r="G750" i="8"/>
  <c r="G749" i="8" s="1"/>
  <c r="G748" i="8" s="1"/>
  <c r="G747" i="8" s="1"/>
  <c r="G741" i="8"/>
  <c r="G740" i="8"/>
  <c r="G738" i="8"/>
  <c r="G737" i="8" s="1"/>
  <c r="G736" i="8" s="1"/>
  <c r="G731" i="8"/>
  <c r="G730" i="8" s="1"/>
  <c r="G729" i="8" s="1"/>
  <c r="G728" i="8" s="1"/>
  <c r="G727" i="8" s="1"/>
  <c r="G726" i="8" s="1"/>
  <c r="G724" i="8"/>
  <c r="G723" i="8" s="1"/>
  <c r="G722" i="8" s="1"/>
  <c r="G721" i="8" s="1"/>
  <c r="G719" i="8"/>
  <c r="G718" i="8" s="1"/>
  <c r="G717" i="8" s="1"/>
  <c r="G716" i="8" s="1"/>
  <c r="G712" i="8"/>
  <c r="G710" i="8"/>
  <c r="G709" i="8"/>
  <c r="G707" i="8"/>
  <c r="G705" i="8"/>
  <c r="G700" i="8"/>
  <c r="G699" i="8" s="1"/>
  <c r="G698" i="8" s="1"/>
  <c r="G696" i="8"/>
  <c r="G695" i="8" s="1"/>
  <c r="G694" i="8" s="1"/>
  <c r="G692" i="8"/>
  <c r="G691" i="8" s="1"/>
  <c r="G689" i="8"/>
  <c r="G687" i="8"/>
  <c r="G679" i="8"/>
  <c r="G678" i="8" s="1"/>
  <c r="G669" i="8"/>
  <c r="G668" i="8" s="1"/>
  <c r="G667" i="8" s="1"/>
  <c r="G666" i="8" s="1"/>
  <c r="G665" i="8" s="1"/>
  <c r="G664" i="8" s="1"/>
  <c r="G662" i="8"/>
  <c r="G661" i="8" s="1"/>
  <c r="G660" i="8" s="1"/>
  <c r="G659" i="8" s="1"/>
  <c r="G657" i="8"/>
  <c r="G656" i="8" s="1"/>
  <c r="G655" i="8" s="1"/>
  <c r="G653" i="8"/>
  <c r="G652" i="8" s="1"/>
  <c r="G651" i="8" s="1"/>
  <c r="G647" i="8"/>
  <c r="G646" i="8"/>
  <c r="G644" i="8"/>
  <c r="G643" i="8" s="1"/>
  <c r="G636" i="8"/>
  <c r="G635" i="8" s="1"/>
  <c r="G629" i="8"/>
  <c r="G628" i="8" s="1"/>
  <c r="G627" i="8" s="1"/>
  <c r="G626" i="8" s="1"/>
  <c r="G625" i="8" s="1"/>
  <c r="G624" i="8" s="1"/>
  <c r="G616" i="8"/>
  <c r="G615" i="8" s="1"/>
  <c r="G613" i="8"/>
  <c r="G612" i="8" s="1"/>
  <c r="G611" i="8" s="1"/>
  <c r="G610" i="8" s="1"/>
  <c r="G608" i="8"/>
  <c r="G606" i="8"/>
  <c r="G604" i="8"/>
  <c r="G601" i="8"/>
  <c r="G600" i="8" s="1"/>
  <c r="G594" i="8"/>
  <c r="G593" i="8" s="1"/>
  <c r="G591" i="8"/>
  <c r="G590" i="8" s="1"/>
  <c r="G588" i="8"/>
  <c r="G587" i="8" s="1"/>
  <c r="G585" i="8"/>
  <c r="G584" i="8" s="1"/>
  <c r="G579" i="8"/>
  <c r="G578" i="8" s="1"/>
  <c r="G568" i="8"/>
  <c r="G567" i="8" s="1"/>
  <c r="G565" i="8"/>
  <c r="G564" i="8" s="1"/>
  <c r="G562" i="8"/>
  <c r="G561" i="8" s="1"/>
  <c r="G558" i="8"/>
  <c r="G557" i="8" s="1"/>
  <c r="G555" i="8"/>
  <c r="G554" i="8" s="1"/>
  <c r="G549" i="8"/>
  <c r="G548" i="8" s="1"/>
  <c r="G546" i="8"/>
  <c r="G545" i="8" s="1"/>
  <c r="G533" i="8"/>
  <c r="G531" i="8"/>
  <c r="G529" i="8"/>
  <c r="G526" i="8"/>
  <c r="G524" i="8"/>
  <c r="G523" i="8"/>
  <c r="G521" i="8"/>
  <c r="G520" i="8" s="1"/>
  <c r="G514" i="8"/>
  <c r="G513" i="8" s="1"/>
  <c r="G512" i="8" s="1"/>
  <c r="G511" i="8" s="1"/>
  <c r="G509" i="8"/>
  <c r="G508" i="8" s="1"/>
  <c r="G507" i="8" s="1"/>
  <c r="G506" i="8" s="1"/>
  <c r="G503" i="8"/>
  <c r="G502" i="8" s="1"/>
  <c r="G501" i="8" s="1"/>
  <c r="G500" i="8" s="1"/>
  <c r="G498" i="8"/>
  <c r="G497" i="8" s="1"/>
  <c r="G496" i="8" s="1"/>
  <c r="G495" i="8" s="1"/>
  <c r="G492" i="8"/>
  <c r="G491" i="8" s="1"/>
  <c r="G490" i="8" s="1"/>
  <c r="G489" i="8" s="1"/>
  <c r="G486" i="8"/>
  <c r="G485" i="8" s="1"/>
  <c r="G484" i="8" s="1"/>
  <c r="G483" i="8" s="1"/>
  <c r="G482" i="8" s="1"/>
  <c r="G479" i="8"/>
  <c r="G478" i="8" s="1"/>
  <c r="G477" i="8" s="1"/>
  <c r="G476" i="8" s="1"/>
  <c r="G474" i="8"/>
  <c r="G473" i="8" s="1"/>
  <c r="G472" i="8" s="1"/>
  <c r="G471" i="8" s="1"/>
  <c r="G469" i="8"/>
  <c r="G468" i="8" s="1"/>
  <c r="G463" i="8"/>
  <c r="G462" i="8" s="1"/>
  <c r="G460" i="8"/>
  <c r="G459" i="8" s="1"/>
  <c r="G455" i="8"/>
  <c r="G454" i="8" s="1"/>
  <c r="G453" i="8" s="1"/>
  <c r="G452" i="8" s="1"/>
  <c r="G435" i="8"/>
  <c r="G434" i="8" s="1"/>
  <c r="G432" i="8"/>
  <c r="G431" i="8" s="1"/>
  <c r="G429" i="8"/>
  <c r="G428" i="8" s="1"/>
  <c r="G426" i="8"/>
  <c r="G425" i="8" s="1"/>
  <c r="G420" i="8"/>
  <c r="G417" i="8"/>
  <c r="G416" i="8" s="1"/>
  <c r="G410" i="8"/>
  <c r="G409" i="8" s="1"/>
  <c r="G408" i="8" s="1"/>
  <c r="G407" i="8" s="1"/>
  <c r="G405" i="8"/>
  <c r="G404" i="8" s="1"/>
  <c r="G403" i="8" s="1"/>
  <c r="G402" i="8" s="1"/>
  <c r="G400" i="8"/>
  <c r="G399" i="8" s="1"/>
  <c r="G398" i="8" s="1"/>
  <c r="G397" i="8" s="1"/>
  <c r="G395" i="8"/>
  <c r="G394" i="8" s="1"/>
  <c r="G393" i="8" s="1"/>
  <c r="G392" i="8" s="1"/>
  <c r="G387" i="8"/>
  <c r="G386" i="8"/>
  <c r="G384" i="8"/>
  <c r="G383" i="8" s="1"/>
  <c r="G364" i="8"/>
  <c r="G363" i="8" s="1"/>
  <c r="G359" i="8"/>
  <c r="G358" i="8" s="1"/>
  <c r="G356" i="8"/>
  <c r="G355" i="8" s="1"/>
  <c r="G350" i="8"/>
  <c r="G349" i="8" s="1"/>
  <c r="G348" i="8" s="1"/>
  <c r="G346" i="8"/>
  <c r="G345" i="8" s="1"/>
  <c r="G343" i="8"/>
  <c r="G342" i="8" s="1"/>
  <c r="G338" i="8"/>
  <c r="G337" i="8" s="1"/>
  <c r="G336" i="8" s="1"/>
  <c r="G335" i="8" s="1"/>
  <c r="G334" i="8" s="1"/>
  <c r="G325" i="8"/>
  <c r="G324" i="8" s="1"/>
  <c r="G323" i="8" s="1"/>
  <c r="G322" i="8" s="1"/>
  <c r="G318" i="8"/>
  <c r="G317" i="8" s="1"/>
  <c r="G316" i="8" s="1"/>
  <c r="G315" i="8" s="1"/>
  <c r="G314" i="8" s="1"/>
  <c r="G306" i="8"/>
  <c r="G299" i="8"/>
  <c r="G298" i="8" s="1"/>
  <c r="G297" i="8" s="1"/>
  <c r="G296" i="8" s="1"/>
  <c r="G294" i="8"/>
  <c r="G293" i="8" s="1"/>
  <c r="G292" i="8" s="1"/>
  <c r="G291" i="8" s="1"/>
  <c r="G289" i="8"/>
  <c r="G288" i="8" s="1"/>
  <c r="G287" i="8" s="1"/>
  <c r="G286" i="8" s="1"/>
  <c r="G284" i="8"/>
  <c r="G283" i="8" s="1"/>
  <c r="G282" i="8" s="1"/>
  <c r="G281" i="8" s="1"/>
  <c r="G279" i="8"/>
  <c r="G278" i="8" s="1"/>
  <c r="G277" i="8" s="1"/>
  <c r="G276" i="8" s="1"/>
  <c r="G270" i="8"/>
  <c r="G269" i="8" s="1"/>
  <c r="G267" i="8"/>
  <c r="G266" i="8" s="1"/>
  <c r="G258" i="8"/>
  <c r="G257" i="8" s="1"/>
  <c r="G255" i="8"/>
  <c r="G254" i="8" s="1"/>
  <c r="G252" i="8"/>
  <c r="G251" i="8" s="1"/>
  <c r="G249" i="8"/>
  <c r="G248" i="8" s="1"/>
  <c r="G243" i="8"/>
  <c r="G241" i="8"/>
  <c r="G240" i="8" s="1"/>
  <c r="G239" i="8" s="1"/>
  <c r="G238" i="8" s="1"/>
  <c r="G237" i="8" s="1"/>
  <c r="G233" i="8"/>
  <c r="G232" i="8" s="1"/>
  <c r="G227" i="8"/>
  <c r="G225" i="8"/>
  <c r="G218" i="8"/>
  <c r="G217" i="8" s="1"/>
  <c r="G216" i="8" s="1"/>
  <c r="G215" i="8" s="1"/>
  <c r="G213" i="8"/>
  <c r="G212" i="8" s="1"/>
  <c r="G211" i="8" s="1"/>
  <c r="G210" i="8" s="1"/>
  <c r="G208" i="8"/>
  <c r="G207" i="8" s="1"/>
  <c r="G206" i="8" s="1"/>
  <c r="G205" i="8" s="1"/>
  <c r="G203" i="8"/>
  <c r="G202" i="8" s="1"/>
  <c r="G201" i="8" s="1"/>
  <c r="G200" i="8" s="1"/>
  <c r="G198" i="8"/>
  <c r="G197" i="8" s="1"/>
  <c r="G196" i="8" s="1"/>
  <c r="G195" i="8" s="1"/>
  <c r="G191" i="8"/>
  <c r="G189" i="8"/>
  <c r="G187" i="8"/>
  <c r="G182" i="8"/>
  <c r="G181" i="8" s="1"/>
  <c r="G179" i="8"/>
  <c r="G178" i="8" s="1"/>
  <c r="G176" i="8"/>
  <c r="G175" i="8" s="1"/>
  <c r="G168" i="8"/>
  <c r="G167" i="8" s="1"/>
  <c r="G166" i="8" s="1"/>
  <c r="G165" i="8" s="1"/>
  <c r="G164" i="8" s="1"/>
  <c r="G163" i="8" s="1"/>
  <c r="G157" i="8"/>
  <c r="G156" i="8" s="1"/>
  <c r="G154" i="8"/>
  <c r="G153" i="8" s="1"/>
  <c r="G151" i="8"/>
  <c r="G150" i="8" s="1"/>
  <c r="G148" i="8"/>
  <c r="G146" i="8"/>
  <c r="G145" i="8"/>
  <c r="G137" i="8"/>
  <c r="G135" i="8"/>
  <c r="G130" i="8"/>
  <c r="G129" i="8" s="1"/>
  <c r="G128" i="8" s="1"/>
  <c r="G127" i="8" s="1"/>
  <c r="G125" i="8"/>
  <c r="G124" i="8" s="1"/>
  <c r="G123" i="8" s="1"/>
  <c r="G122" i="8" s="1"/>
  <c r="G120" i="8"/>
  <c r="G119" i="8" s="1"/>
  <c r="G118" i="8" s="1"/>
  <c r="G117" i="8" s="1"/>
  <c r="G115" i="8"/>
  <c r="G114" i="8" s="1"/>
  <c r="G113" i="8" s="1"/>
  <c r="G112" i="8" s="1"/>
  <c r="G110" i="8"/>
  <c r="G108" i="8"/>
  <c r="G103" i="8"/>
  <c r="G102" i="8" s="1"/>
  <c r="G101" i="8" s="1"/>
  <c r="G100" i="8" s="1"/>
  <c r="G96" i="8"/>
  <c r="G95" i="8" s="1"/>
  <c r="G94" i="8" s="1"/>
  <c r="G93" i="8" s="1"/>
  <c r="G91" i="8"/>
  <c r="G90" i="8" s="1"/>
  <c r="G89" i="8" s="1"/>
  <c r="G88" i="8" s="1"/>
  <c r="G87" i="8" s="1"/>
  <c r="G80" i="8"/>
  <c r="G78" i="8"/>
  <c r="G76" i="8"/>
  <c r="G75" i="8" s="1"/>
  <c r="G73" i="8"/>
  <c r="G72" i="8" s="1"/>
  <c r="G69" i="8"/>
  <c r="G67" i="8"/>
  <c r="G65" i="8"/>
  <c r="G62" i="8"/>
  <c r="G61" i="8" s="1"/>
  <c r="G56" i="8"/>
  <c r="G55" i="8" s="1"/>
  <c r="G54" i="8" s="1"/>
  <c r="G53" i="8" s="1"/>
  <c r="G52" i="8" s="1"/>
  <c r="G45" i="8"/>
  <c r="G43" i="8"/>
  <c r="G41" i="8"/>
  <c r="G38" i="8"/>
  <c r="G37" i="8" s="1"/>
  <c r="G32" i="8"/>
  <c r="G30" i="8"/>
  <c r="G27" i="8"/>
  <c r="G26" i="8" s="1"/>
  <c r="G16" i="8"/>
  <c r="G15" i="8" s="1"/>
  <c r="G13" i="8"/>
  <c r="G12" i="8" s="1"/>
  <c r="J494" i="13" l="1"/>
  <c r="G668" i="9"/>
  <c r="G667" i="9" s="1"/>
  <c r="G666" i="9" s="1"/>
  <c r="J374" i="9"/>
  <c r="J373" i="9"/>
  <c r="G577" i="8"/>
  <c r="J730" i="13"/>
  <c r="J604" i="13"/>
  <c r="J603" i="13" s="1"/>
  <c r="J605" i="13"/>
  <c r="G604" i="13"/>
  <c r="G603" i="13" s="1"/>
  <c r="G605" i="13"/>
  <c r="J560" i="13"/>
  <c r="J493" i="13"/>
  <c r="J314" i="13"/>
  <c r="G314" i="13"/>
  <c r="J17" i="13"/>
  <c r="G285" i="13"/>
  <c r="G284" i="13" s="1"/>
  <c r="G105" i="13" s="1"/>
  <c r="G572" i="12"/>
  <c r="G616" i="12"/>
  <c r="G615" i="12" s="1"/>
  <c r="G506" i="12"/>
  <c r="G505" i="12" s="1"/>
  <c r="G16" i="12"/>
  <c r="G8" i="12" s="1"/>
  <c r="G427" i="12"/>
  <c r="G426" i="12" s="1"/>
  <c r="G782" i="12"/>
  <c r="G611" i="9"/>
  <c r="J611" i="9"/>
  <c r="G475" i="9"/>
  <c r="G373" i="9"/>
  <c r="G346" i="9"/>
  <c r="G295" i="9" s="1"/>
  <c r="J346" i="9"/>
  <c r="J295" i="9" s="1"/>
  <c r="G537" i="9"/>
  <c r="G536" i="9" s="1"/>
  <c r="G535" i="9" s="1"/>
  <c r="G534" i="9" s="1"/>
  <c r="J537" i="9"/>
  <c r="J536" i="9" s="1"/>
  <c r="J535" i="9" s="1"/>
  <c r="J668" i="9"/>
  <c r="J667" i="9" s="1"/>
  <c r="J666" i="9" s="1"/>
  <c r="G715" i="8"/>
  <c r="G714" i="8" s="1"/>
  <c r="G674" i="8"/>
  <c r="G673" i="8" s="1"/>
  <c r="G672" i="8" s="1"/>
  <c r="G671" i="8" s="1"/>
  <c r="G634" i="8"/>
  <c r="G633" i="8" s="1"/>
  <c r="G632" i="8" s="1"/>
  <c r="G247" i="8"/>
  <c r="G544" i="8"/>
  <c r="G543" i="8" s="1"/>
  <c r="G341" i="8"/>
  <c r="G382" i="8"/>
  <c r="G419" i="8"/>
  <c r="G686" i="8"/>
  <c r="G685" i="8" s="1"/>
  <c r="G684" i="8" s="1"/>
  <c r="G458" i="8"/>
  <c r="G362" i="8"/>
  <c r="G361" i="8" s="1"/>
  <c r="G305" i="8"/>
  <c r="J801" i="13"/>
  <c r="J770" i="13"/>
  <c r="J372" i="13"/>
  <c r="J105" i="13"/>
  <c r="J9" i="13"/>
  <c r="G730" i="13"/>
  <c r="G17" i="13"/>
  <c r="G9" i="13" s="1"/>
  <c r="G801" i="13"/>
  <c r="G770" i="13"/>
  <c r="G372" i="13"/>
  <c r="G813" i="12"/>
  <c r="G384" i="12"/>
  <c r="G112" i="12"/>
  <c r="G742" i="12"/>
  <c r="J475" i="9"/>
  <c r="J407" i="9"/>
  <c r="J406" i="9" s="1"/>
  <c r="J217" i="9"/>
  <c r="J167" i="9"/>
  <c r="J60" i="9"/>
  <c r="J59" i="9" s="1"/>
  <c r="J534" i="9"/>
  <c r="G169" i="9"/>
  <c r="G168" i="9" s="1"/>
  <c r="G407" i="9"/>
  <c r="G406" i="9" s="1"/>
  <c r="G217" i="9"/>
  <c r="G167" i="9"/>
  <c r="G60" i="9"/>
  <c r="G59" i="9" s="1"/>
  <c r="G755" i="8"/>
  <c r="G754" i="8" s="1"/>
  <c r="G753" i="8" s="1"/>
  <c r="G735" i="8"/>
  <c r="G734" i="8" s="1"/>
  <c r="G704" i="8"/>
  <c r="G703" i="8" s="1"/>
  <c r="G702" i="8" s="1"/>
  <c r="G650" i="8"/>
  <c r="G649" i="8" s="1"/>
  <c r="G576" i="8"/>
  <c r="G528" i="8"/>
  <c r="G519" i="8" s="1"/>
  <c r="G518" i="8" s="1"/>
  <c r="G517" i="8" s="1"/>
  <c r="G516" i="8" s="1"/>
  <c r="G505" i="8"/>
  <c r="G354" i="8"/>
  <c r="G353" i="8" s="1"/>
  <c r="G340" i="8"/>
  <c r="G333" i="8" s="1"/>
  <c r="G186" i="8"/>
  <c r="G185" i="8" s="1"/>
  <c r="G184" i="8" s="1"/>
  <c r="G174" i="8"/>
  <c r="G173" i="8" s="1"/>
  <c r="G134" i="8"/>
  <c r="G133" i="8" s="1"/>
  <c r="G107" i="8"/>
  <c r="G106" i="8" s="1"/>
  <c r="G105" i="8" s="1"/>
  <c r="G64" i="8"/>
  <c r="G29" i="8"/>
  <c r="G25" i="8" s="1"/>
  <c r="G24" i="8" s="1"/>
  <c r="G23" i="8" s="1"/>
  <c r="G11" i="8"/>
  <c r="G10" i="8" s="1"/>
  <c r="G9" i="8" s="1"/>
  <c r="G99" i="8"/>
  <c r="G488" i="8"/>
  <c r="G71" i="8"/>
  <c r="G275" i="8"/>
  <c r="G560" i="8"/>
  <c r="G224" i="8"/>
  <c r="G223" i="8" s="1"/>
  <c r="G222" i="8" s="1"/>
  <c r="G194" i="8"/>
  <c r="G193" i="8" s="1"/>
  <c r="G746" i="8"/>
  <c r="G603" i="8"/>
  <c r="G599" i="8" s="1"/>
  <c r="G598" i="8" s="1"/>
  <c r="G597" i="8" s="1"/>
  <c r="G596" i="8" s="1"/>
  <c r="G642" i="8"/>
  <c r="G641" i="8" s="1"/>
  <c r="G40" i="8"/>
  <c r="L18" i="11"/>
  <c r="L20" i="11"/>
  <c r="L22" i="11"/>
  <c r="L23" i="11"/>
  <c r="L24" i="11"/>
  <c r="L25" i="11"/>
  <c r="L26" i="11"/>
  <c r="L27" i="11"/>
  <c r="L34" i="11"/>
  <c r="L40" i="11"/>
  <c r="L45" i="11"/>
  <c r="L52" i="11"/>
  <c r="L57" i="11"/>
  <c r="L59" i="11"/>
  <c r="L64" i="11"/>
  <c r="L69" i="11"/>
  <c r="L74" i="11"/>
  <c r="L79" i="11"/>
  <c r="L84" i="11"/>
  <c r="L86" i="11"/>
  <c r="L95" i="11"/>
  <c r="L98" i="11"/>
  <c r="L101" i="11"/>
  <c r="L109" i="11"/>
  <c r="L112" i="11"/>
  <c r="L115" i="11"/>
  <c r="L120" i="11"/>
  <c r="L122" i="11"/>
  <c r="L124" i="11"/>
  <c r="L131" i="11"/>
  <c r="L136" i="11"/>
  <c r="L141" i="11"/>
  <c r="L148" i="11"/>
  <c r="L153" i="11"/>
  <c r="L154" i="11"/>
  <c r="L156" i="11"/>
  <c r="L162" i="11"/>
  <c r="L165" i="11"/>
  <c r="L168" i="11"/>
  <c r="L171" i="11"/>
  <c r="L180" i="11"/>
  <c r="L183" i="11"/>
  <c r="L189" i="11"/>
  <c r="L194" i="11"/>
  <c r="L198" i="11"/>
  <c r="L208" i="11"/>
  <c r="L211" i="11"/>
  <c r="L224" i="11"/>
  <c r="L225" i="11"/>
  <c r="L231" i="11"/>
  <c r="L235" i="11"/>
  <c r="L249" i="11"/>
  <c r="L256" i="11"/>
  <c r="L260" i="11"/>
  <c r="L266" i="11"/>
  <c r="L274" i="11"/>
  <c r="L276" i="11"/>
  <c r="L279" i="11"/>
  <c r="L283" i="11"/>
  <c r="L287" i="11"/>
  <c r="L292" i="11"/>
  <c r="L294" i="11"/>
  <c r="L297" i="11"/>
  <c r="L299" i="11"/>
  <c r="L306" i="11"/>
  <c r="L311" i="11"/>
  <c r="L318" i="11"/>
  <c r="L325" i="11"/>
  <c r="L331" i="11"/>
  <c r="L339" i="11"/>
  <c r="L347" i="11"/>
  <c r="L350" i="11"/>
  <c r="L356" i="11"/>
  <c r="L359" i="11"/>
  <c r="L363" i="11"/>
  <c r="L366" i="11"/>
  <c r="L369" i="11"/>
  <c r="L376" i="11"/>
  <c r="L379" i="11"/>
  <c r="L381" i="11"/>
  <c r="L383" i="11"/>
  <c r="L384" i="11"/>
  <c r="L385" i="11"/>
  <c r="L386" i="11"/>
  <c r="L387" i="11"/>
  <c r="L388" i="11"/>
  <c r="L396" i="11"/>
  <c r="L405" i="11"/>
  <c r="L408" i="11"/>
  <c r="L415" i="11"/>
  <c r="L421" i="11"/>
  <c r="L429" i="11"/>
  <c r="L437" i="11"/>
  <c r="L445" i="11"/>
  <c r="L448" i="11"/>
  <c r="L456" i="11"/>
  <c r="L461" i="11"/>
  <c r="L466" i="11"/>
  <c r="L471" i="11"/>
  <c r="L478" i="11"/>
  <c r="L481" i="11"/>
  <c r="L482" i="11"/>
  <c r="L483" i="11"/>
  <c r="L484" i="11"/>
  <c r="L487" i="11"/>
  <c r="L490" i="11"/>
  <c r="L493" i="11"/>
  <c r="L496" i="11"/>
  <c r="L505" i="11"/>
  <c r="L516" i="11"/>
  <c r="L521" i="11"/>
  <c r="L524" i="11"/>
  <c r="L527" i="11"/>
  <c r="L535" i="11"/>
  <c r="L540" i="11"/>
  <c r="L547" i="11"/>
  <c r="L548" i="11"/>
  <c r="L553" i="11"/>
  <c r="L558" i="11"/>
  <c r="L564" i="11"/>
  <c r="L569" i="11"/>
  <c r="L576" i="11"/>
  <c r="L579" i="11"/>
  <c r="L581" i="11"/>
  <c r="L584" i="11"/>
  <c r="L586" i="11"/>
  <c r="L588" i="11"/>
  <c r="L589" i="11"/>
  <c r="L590" i="11"/>
  <c r="L591" i="11"/>
  <c r="L592" i="11"/>
  <c r="L593" i="11"/>
  <c r="L601" i="11"/>
  <c r="L608" i="11"/>
  <c r="L613" i="11"/>
  <c r="L623" i="11"/>
  <c r="L631" i="11"/>
  <c r="L633" i="11"/>
  <c r="L634" i="11"/>
  <c r="L635" i="11"/>
  <c r="L643" i="11"/>
  <c r="L646" i="11"/>
  <c r="L648" i="11"/>
  <c r="L650" i="11"/>
  <c r="L651" i="11"/>
  <c r="L652" i="11"/>
  <c r="L653" i="11"/>
  <c r="L654" i="11"/>
  <c r="L655" i="11"/>
  <c r="L662" i="11"/>
  <c r="L669" i="11"/>
  <c r="L676" i="11"/>
  <c r="L677" i="11"/>
  <c r="L678" i="11"/>
  <c r="L679" i="11"/>
  <c r="L680" i="11"/>
  <c r="L681" i="11"/>
  <c r="L682" i="11"/>
  <c r="L688" i="11"/>
  <c r="L691" i="11"/>
  <c r="L697" i="11"/>
  <c r="L700" i="11"/>
  <c r="L701" i="11"/>
  <c r="L702" i="11"/>
  <c r="L703" i="11"/>
  <c r="L704" i="11"/>
  <c r="L705" i="11"/>
  <c r="L706" i="11"/>
  <c r="L713" i="11"/>
  <c r="L719" i="11"/>
  <c r="L722" i="11"/>
  <c r="L725" i="11"/>
  <c r="L728" i="11"/>
  <c r="L732" i="11"/>
  <c r="L735" i="11"/>
  <c r="L743" i="11"/>
  <c r="L749" i="11"/>
  <c r="L752" i="11"/>
  <c r="L759" i="11"/>
  <c r="L766" i="11"/>
  <c r="L769" i="11"/>
  <c r="L779" i="11"/>
  <c r="L780" i="11"/>
  <c r="L786" i="11"/>
  <c r="L789" i="11"/>
  <c r="L794" i="11"/>
  <c r="L797" i="11"/>
  <c r="L805" i="11"/>
  <c r="L808" i="11"/>
  <c r="L810" i="11"/>
  <c r="L812" i="11"/>
  <c r="L820" i="11"/>
  <c r="L828" i="11"/>
  <c r="L831" i="11"/>
  <c r="L832" i="11"/>
  <c r="L833" i="11"/>
  <c r="L834" i="11"/>
  <c r="L835" i="11"/>
  <c r="L836" i="11"/>
  <c r="L842" i="11"/>
  <c r="L845" i="11"/>
  <c r="L847" i="11"/>
  <c r="L849" i="11"/>
  <c r="L857" i="11"/>
  <c r="L864" i="11"/>
  <c r="L7" i="11"/>
  <c r="K863" i="11"/>
  <c r="K862" i="11" s="1"/>
  <c r="K861" i="11" s="1"/>
  <c r="K860" i="11" s="1"/>
  <c r="K859" i="11" s="1"/>
  <c r="K858" i="11" s="1"/>
  <c r="K856" i="11"/>
  <c r="K855" i="11" s="1"/>
  <c r="K854" i="11" s="1"/>
  <c r="K853" i="11" s="1"/>
  <c r="K852" i="11" s="1"/>
  <c r="K851" i="11" s="1"/>
  <c r="K848" i="11"/>
  <c r="K846" i="11"/>
  <c r="K844" i="11"/>
  <c r="K841" i="11"/>
  <c r="K840" i="11" s="1"/>
  <c r="K830" i="11"/>
  <c r="K829" i="11" s="1"/>
  <c r="K827" i="11"/>
  <c r="K826" i="11" s="1"/>
  <c r="K819" i="11"/>
  <c r="K818" i="11" s="1"/>
  <c r="K817" i="11" s="1"/>
  <c r="K816" i="11" s="1"/>
  <c r="K815" i="11" s="1"/>
  <c r="K814" i="11" s="1"/>
  <c r="K813" i="11" s="1"/>
  <c r="K811" i="11"/>
  <c r="K809" i="11"/>
  <c r="K807" i="11"/>
  <c r="K804" i="11"/>
  <c r="K796" i="11"/>
  <c r="K795" i="11" s="1"/>
  <c r="K793" i="11"/>
  <c r="K792" i="11" s="1"/>
  <c r="K791" i="11" s="1"/>
  <c r="K790" i="11" s="1"/>
  <c r="K788" i="11"/>
  <c r="K787" i="11" s="1"/>
  <c r="K785" i="11"/>
  <c r="K784" i="11" s="1"/>
  <c r="K778" i="11"/>
  <c r="K777" i="11" s="1"/>
  <c r="K776" i="11" s="1"/>
  <c r="K775" i="11" s="1"/>
  <c r="K774" i="11" s="1"/>
  <c r="K768" i="11"/>
  <c r="K767" i="11" s="1"/>
  <c r="K765" i="11"/>
  <c r="K764" i="11" s="1"/>
  <c r="K763" i="11" s="1"/>
  <c r="K758" i="11"/>
  <c r="K757" i="11" s="1"/>
  <c r="K756" i="11" s="1"/>
  <c r="K755" i="11" s="1"/>
  <c r="K754" i="11" s="1"/>
  <c r="K753" i="11" s="1"/>
  <c r="K751" i="11"/>
  <c r="K750" i="11" s="1"/>
  <c r="K748" i="11"/>
  <c r="K747" i="11" s="1"/>
  <c r="K742" i="11"/>
  <c r="K741" i="11" s="1"/>
  <c r="K740" i="11" s="1"/>
  <c r="K739" i="11" s="1"/>
  <c r="K738" i="11" s="1"/>
  <c r="K737" i="11" s="1"/>
  <c r="K734" i="11"/>
  <c r="K733" i="11" s="1"/>
  <c r="K731" i="11"/>
  <c r="K730" i="11" s="1"/>
  <c r="K727" i="11"/>
  <c r="K726" i="11" s="1"/>
  <c r="K724" i="11"/>
  <c r="K723" i="11" s="1"/>
  <c r="K721" i="11"/>
  <c r="K720" i="11" s="1"/>
  <c r="K718" i="11"/>
  <c r="K717" i="11" s="1"/>
  <c r="K712" i="11"/>
  <c r="K711" i="11" s="1"/>
  <c r="K710" i="11" s="1"/>
  <c r="K699" i="11"/>
  <c r="K698" i="11" s="1"/>
  <c r="K696" i="11"/>
  <c r="K695" i="11" s="1"/>
  <c r="K690" i="11"/>
  <c r="K689" i="11" s="1"/>
  <c r="K687" i="11"/>
  <c r="K686" i="11" s="1"/>
  <c r="K675" i="11"/>
  <c r="K674" i="11" s="1"/>
  <c r="K673" i="11" s="1"/>
  <c r="K672" i="11" s="1"/>
  <c r="K671" i="11" s="1"/>
  <c r="K668" i="11"/>
  <c r="K667" i="11" s="1"/>
  <c r="K666" i="11" s="1"/>
  <c r="K665" i="11" s="1"/>
  <c r="K664" i="11" s="1"/>
  <c r="K663" i="11" s="1"/>
  <c r="K661" i="11"/>
  <c r="K660" i="11" s="1"/>
  <c r="K659" i="11" s="1"/>
  <c r="K658" i="11" s="1"/>
  <c r="K657" i="11" s="1"/>
  <c r="K656" i="11" s="1"/>
  <c r="K649" i="11"/>
  <c r="K647" i="11"/>
  <c r="K645" i="11"/>
  <c r="K642" i="11"/>
  <c r="K641" i="11" s="1"/>
  <c r="K632" i="11"/>
  <c r="K630" i="11"/>
  <c r="K622" i="11"/>
  <c r="K621" i="11" s="1"/>
  <c r="K612" i="11"/>
  <c r="K611" i="11" s="1"/>
  <c r="K610" i="11" s="1"/>
  <c r="K609" i="11" s="1"/>
  <c r="K607" i="11"/>
  <c r="K606" i="11" s="1"/>
  <c r="K605" i="11" s="1"/>
  <c r="K604" i="11" s="1"/>
  <c r="K603" i="11" s="1"/>
  <c r="K600" i="11"/>
  <c r="K599" i="11" s="1"/>
  <c r="K598" i="11" s="1"/>
  <c r="K597" i="11" s="1"/>
  <c r="K596" i="11" s="1"/>
  <c r="K595" i="11" s="1"/>
  <c r="K587" i="11"/>
  <c r="K585" i="11"/>
  <c r="K583" i="11"/>
  <c r="K580" i="11"/>
  <c r="K578" i="11"/>
  <c r="K575" i="11"/>
  <c r="K574" i="11" s="1"/>
  <c r="K568" i="11"/>
  <c r="K567" i="11" s="1"/>
  <c r="K566" i="11" s="1"/>
  <c r="K565" i="11" s="1"/>
  <c r="K563" i="11"/>
  <c r="K562" i="11" s="1"/>
  <c r="K561" i="11" s="1"/>
  <c r="K560" i="11" s="1"/>
  <c r="K557" i="11"/>
  <c r="K556" i="11" s="1"/>
  <c r="K555" i="11" s="1"/>
  <c r="K554" i="11" s="1"/>
  <c r="K552" i="11"/>
  <c r="K551" i="11" s="1"/>
  <c r="K550" i="11" s="1"/>
  <c r="K549" i="11" s="1"/>
  <c r="K546" i="11"/>
  <c r="K545" i="11" s="1"/>
  <c r="K544" i="11" s="1"/>
  <c r="K543" i="11" s="1"/>
  <c r="K539" i="11"/>
  <c r="K538" i="11" s="1"/>
  <c r="K537" i="11" s="1"/>
  <c r="K536" i="11" s="1"/>
  <c r="K534" i="11"/>
  <c r="K533" i="11" s="1"/>
  <c r="K532" i="11" s="1"/>
  <c r="K531" i="11" s="1"/>
  <c r="K526" i="11"/>
  <c r="K525" i="11" s="1"/>
  <c r="K523" i="11"/>
  <c r="K522" i="11" s="1"/>
  <c r="K520" i="11"/>
  <c r="K519" i="11" s="1"/>
  <c r="K515" i="11"/>
  <c r="K514" i="11" s="1"/>
  <c r="K513" i="11" s="1"/>
  <c r="K512" i="11" s="1"/>
  <c r="K504" i="11"/>
  <c r="K503" i="11" s="1"/>
  <c r="K495" i="11"/>
  <c r="K494" i="11" s="1"/>
  <c r="K492" i="11"/>
  <c r="K491" i="11" s="1"/>
  <c r="K489" i="11"/>
  <c r="K488" i="11" s="1"/>
  <c r="K486" i="11"/>
  <c r="K485" i="11" s="1"/>
  <c r="K480" i="11"/>
  <c r="K479" i="11" s="1"/>
  <c r="K477" i="11"/>
  <c r="K476" i="11" s="1"/>
  <c r="K470" i="11"/>
  <c r="K469" i="11" s="1"/>
  <c r="K468" i="11" s="1"/>
  <c r="K467" i="11" s="1"/>
  <c r="K465" i="11"/>
  <c r="K464" i="11" s="1"/>
  <c r="K463" i="11" s="1"/>
  <c r="K462" i="11" s="1"/>
  <c r="K460" i="11"/>
  <c r="K459" i="11" s="1"/>
  <c r="K458" i="11" s="1"/>
  <c r="K457" i="11" s="1"/>
  <c r="K455" i="11"/>
  <c r="K454" i="11" s="1"/>
  <c r="K453" i="11" s="1"/>
  <c r="K452" i="11" s="1"/>
  <c r="K447" i="11"/>
  <c r="K446" i="11" s="1"/>
  <c r="K444" i="11"/>
  <c r="K443" i="11" s="1"/>
  <c r="K436" i="11"/>
  <c r="K435" i="11" s="1"/>
  <c r="K434" i="11" s="1"/>
  <c r="K433" i="11" s="1"/>
  <c r="K432" i="11" s="1"/>
  <c r="K431" i="11" s="1"/>
  <c r="K430" i="11" s="1"/>
  <c r="K428" i="11"/>
  <c r="K427" i="11" s="1"/>
  <c r="K426" i="11" s="1"/>
  <c r="K425" i="11" s="1"/>
  <c r="K424" i="11" s="1"/>
  <c r="K420" i="11"/>
  <c r="K414" i="11"/>
  <c r="K413" i="11" s="1"/>
  <c r="K412" i="11" s="1"/>
  <c r="K411" i="11" s="1"/>
  <c r="K407" i="11"/>
  <c r="K406" i="11" s="1"/>
  <c r="K404" i="11"/>
  <c r="K403" i="11" s="1"/>
  <c r="K402" i="11" s="1"/>
  <c r="K401" i="11" s="1"/>
  <c r="K400" i="11" s="1"/>
  <c r="K395" i="11"/>
  <c r="K394" i="11" s="1"/>
  <c r="K393" i="11" s="1"/>
  <c r="K392" i="11" s="1"/>
  <c r="K391" i="11" s="1"/>
  <c r="K390" i="11" s="1"/>
  <c r="K389" i="11" s="1"/>
  <c r="K382" i="11"/>
  <c r="K380" i="11"/>
  <c r="K378" i="11"/>
  <c r="K375" i="11"/>
  <c r="K374" i="11" s="1"/>
  <c r="K368" i="11"/>
  <c r="K367" i="11" s="1"/>
  <c r="K365" i="11"/>
  <c r="K364" i="11" s="1"/>
  <c r="K362" i="11"/>
  <c r="K361" i="11" s="1"/>
  <c r="K358" i="11"/>
  <c r="K357" i="11" s="1"/>
  <c r="K355" i="11"/>
  <c r="K354" i="11" s="1"/>
  <c r="K349" i="11"/>
  <c r="K348" i="11" s="1"/>
  <c r="K346" i="11"/>
  <c r="K345" i="11" s="1"/>
  <c r="K338" i="11"/>
  <c r="K337" i="11" s="1"/>
  <c r="K336" i="11" s="1"/>
  <c r="K335" i="11" s="1"/>
  <c r="K334" i="11" s="1"/>
  <c r="K333" i="11" s="1"/>
  <c r="K332" i="11" s="1"/>
  <c r="K330" i="11"/>
  <c r="K329" i="11" s="1"/>
  <c r="K328" i="11" s="1"/>
  <c r="K327" i="11" s="1"/>
  <c r="K326" i="11" s="1"/>
  <c r="K324" i="11"/>
  <c r="K323" i="11" s="1"/>
  <c r="K322" i="11" s="1"/>
  <c r="K321" i="11" s="1"/>
  <c r="K320" i="11" s="1"/>
  <c r="K319" i="11" s="1"/>
  <c r="K317" i="11"/>
  <c r="K316" i="11" s="1"/>
  <c r="K315" i="11" s="1"/>
  <c r="K314" i="11" s="1"/>
  <c r="K313" i="11" s="1"/>
  <c r="K310" i="11"/>
  <c r="K309" i="11" s="1"/>
  <c r="K308" i="11" s="1"/>
  <c r="K307" i="11" s="1"/>
  <c r="K305" i="11"/>
  <c r="K304" i="11" s="1"/>
  <c r="K303" i="11" s="1"/>
  <c r="K302" i="11" s="1"/>
  <c r="K298" i="11"/>
  <c r="K296" i="11"/>
  <c r="K295" i="11"/>
  <c r="K293" i="11"/>
  <c r="K291" i="11"/>
  <c r="K286" i="11"/>
  <c r="K285" i="11" s="1"/>
  <c r="K284" i="11" s="1"/>
  <c r="K282" i="11"/>
  <c r="K281" i="11" s="1"/>
  <c r="K280" i="11" s="1"/>
  <c r="K278" i="11"/>
  <c r="K277" i="11" s="1"/>
  <c r="K275" i="11"/>
  <c r="K273" i="11"/>
  <c r="K265" i="11"/>
  <c r="K264" i="11" s="1"/>
  <c r="K263" i="11" s="1"/>
  <c r="K262" i="11" s="1"/>
  <c r="K261" i="11" s="1"/>
  <c r="K259" i="11"/>
  <c r="K258" i="11" s="1"/>
  <c r="K257" i="11" s="1"/>
  <c r="K255" i="11"/>
  <c r="K254" i="11" s="1"/>
  <c r="K253" i="11" s="1"/>
  <c r="K248" i="11"/>
  <c r="K247" i="11" s="1"/>
  <c r="K246" i="11" s="1"/>
  <c r="K245" i="11" s="1"/>
  <c r="K244" i="11" s="1"/>
  <c r="K243" i="11" s="1"/>
  <c r="K234" i="11"/>
  <c r="K233" i="11" s="1"/>
  <c r="K232" i="11" s="1"/>
  <c r="K230" i="11"/>
  <c r="K229" i="11" s="1"/>
  <c r="K228" i="11" s="1"/>
  <c r="K227" i="11" s="1"/>
  <c r="K226" i="11" s="1"/>
  <c r="K222" i="11"/>
  <c r="K221" i="11" s="1"/>
  <c r="K220" i="11" s="1"/>
  <c r="K219" i="11" s="1"/>
  <c r="K218" i="11" s="1"/>
  <c r="K210" i="11"/>
  <c r="K207" i="11"/>
  <c r="K206" i="11" s="1"/>
  <c r="K205" i="11" s="1"/>
  <c r="K204" i="11" s="1"/>
  <c r="K203" i="11" s="1"/>
  <c r="K197" i="11"/>
  <c r="K196" i="11" s="1"/>
  <c r="K195" i="11" s="1"/>
  <c r="K193" i="11"/>
  <c r="K192" i="11" s="1"/>
  <c r="K191" i="11" s="1"/>
  <c r="K190" i="11" s="1"/>
  <c r="K188" i="11"/>
  <c r="K187" i="11" s="1"/>
  <c r="K186" i="11" s="1"/>
  <c r="K185" i="11" s="1"/>
  <c r="K182" i="11"/>
  <c r="K179" i="11"/>
  <c r="K178" i="11" s="1"/>
  <c r="K170" i="11"/>
  <c r="K169" i="11" s="1"/>
  <c r="K167" i="11"/>
  <c r="K166" i="11" s="1"/>
  <c r="K164" i="11"/>
  <c r="K163" i="11" s="1"/>
  <c r="K161" i="11"/>
  <c r="K160" i="11" s="1"/>
  <c r="K155" i="11"/>
  <c r="K152" i="11" s="1"/>
  <c r="K151" i="11" s="1"/>
  <c r="K150" i="11" s="1"/>
  <c r="K149" i="11" s="1"/>
  <c r="K147" i="11"/>
  <c r="K146" i="11" s="1"/>
  <c r="K145" i="11" s="1"/>
  <c r="K144" i="11" s="1"/>
  <c r="K143" i="11" s="1"/>
  <c r="K140" i="11"/>
  <c r="K139" i="11" s="1"/>
  <c r="K138" i="11" s="1"/>
  <c r="K137" i="11" s="1"/>
  <c r="K135" i="11"/>
  <c r="K134" i="11" s="1"/>
  <c r="K133" i="11" s="1"/>
  <c r="K132" i="11" s="1"/>
  <c r="K130" i="11"/>
  <c r="K129" i="11" s="1"/>
  <c r="K128" i="11" s="1"/>
  <c r="K127" i="11" s="1"/>
  <c r="K126" i="11" s="1"/>
  <c r="K123" i="11"/>
  <c r="K121" i="11"/>
  <c r="K119" i="11"/>
  <c r="K114" i="11"/>
  <c r="K113" i="11" s="1"/>
  <c r="K111" i="11"/>
  <c r="K110" i="11" s="1"/>
  <c r="K108" i="11"/>
  <c r="K107" i="11" s="1"/>
  <c r="K100" i="11"/>
  <c r="K99" i="11" s="1"/>
  <c r="K97" i="11"/>
  <c r="K96" i="11" s="1"/>
  <c r="K94" i="11"/>
  <c r="K93" i="11" s="1"/>
  <c r="K85" i="11"/>
  <c r="K83" i="11"/>
  <c r="K78" i="11"/>
  <c r="K77" i="11" s="1"/>
  <c r="K76" i="11" s="1"/>
  <c r="K75" i="11" s="1"/>
  <c r="K73" i="11"/>
  <c r="K72" i="11" s="1"/>
  <c r="K71" i="11" s="1"/>
  <c r="K70" i="11" s="1"/>
  <c r="K68" i="11"/>
  <c r="K67" i="11" s="1"/>
  <c r="K66" i="11" s="1"/>
  <c r="K65" i="11" s="1"/>
  <c r="K63" i="11"/>
  <c r="K62" i="11" s="1"/>
  <c r="K61" i="11" s="1"/>
  <c r="K60" i="11" s="1"/>
  <c r="K58" i="11"/>
  <c r="K56" i="11"/>
  <c r="K51" i="11"/>
  <c r="K50" i="11" s="1"/>
  <c r="K49" i="11" s="1"/>
  <c r="K48" i="11" s="1"/>
  <c r="K44" i="11"/>
  <c r="K43" i="11" s="1"/>
  <c r="K42" i="11" s="1"/>
  <c r="K41" i="11" s="1"/>
  <c r="K39" i="11"/>
  <c r="K38" i="11" s="1"/>
  <c r="K37" i="11" s="1"/>
  <c r="K36" i="11" s="1"/>
  <c r="K35" i="11" s="1"/>
  <c r="K33" i="11"/>
  <c r="K32" i="11" s="1"/>
  <c r="K31" i="11" s="1"/>
  <c r="K30" i="11" s="1"/>
  <c r="K29" i="11" s="1"/>
  <c r="K21" i="11"/>
  <c r="K19" i="11"/>
  <c r="K17" i="11"/>
  <c r="K14" i="11"/>
  <c r="K13" i="11" s="1"/>
  <c r="K300" i="11" l="1"/>
  <c r="K301" i="11"/>
  <c r="J372" i="9"/>
  <c r="G372" i="9"/>
  <c r="J133" i="9"/>
  <c r="G133" i="9"/>
  <c r="G99" i="9" s="1"/>
  <c r="G631" i="8"/>
  <c r="G623" i="8" s="1"/>
  <c r="G172" i="8"/>
  <c r="G171" i="8" s="1"/>
  <c r="G170" i="8" s="1"/>
  <c r="G415" i="8"/>
  <c r="G414" i="8" s="1"/>
  <c r="G457" i="8"/>
  <c r="G352" i="8"/>
  <c r="G381" i="8"/>
  <c r="G304" i="8"/>
  <c r="G303" i="8" s="1"/>
  <c r="G302" i="8" s="1"/>
  <c r="G246" i="8"/>
  <c r="G245" i="8" s="1"/>
  <c r="G231" i="8"/>
  <c r="G60" i="8"/>
  <c r="G36" i="8"/>
  <c r="K617" i="11"/>
  <c r="K616" i="11" s="1"/>
  <c r="K615" i="11" s="1"/>
  <c r="K614" i="11" s="1"/>
  <c r="K475" i="11"/>
  <c r="K474" i="11" s="1"/>
  <c r="K518" i="11"/>
  <c r="K517" i="11" s="1"/>
  <c r="K685" i="11"/>
  <c r="K684" i="11" s="1"/>
  <c r="K683" i="11" s="1"/>
  <c r="K709" i="11"/>
  <c r="K708" i="11" s="1"/>
  <c r="K344" i="11"/>
  <c r="K442" i="11"/>
  <c r="K559" i="11"/>
  <c r="K419" i="11"/>
  <c r="K418" i="11" s="1"/>
  <c r="K417" i="11" s="1"/>
  <c r="K416" i="11" s="1"/>
  <c r="K410" i="11" s="1"/>
  <c r="K409" i="11" s="1"/>
  <c r="K118" i="11"/>
  <c r="K117" i="11" s="1"/>
  <c r="K116" i="11" s="1"/>
  <c r="K272" i="11"/>
  <c r="K271" i="11" s="1"/>
  <c r="K270" i="11" s="1"/>
  <c r="K644" i="11"/>
  <c r="K762" i="11"/>
  <c r="K761" i="11" s="1"/>
  <c r="K209" i="11"/>
  <c r="K202" i="11" s="1"/>
  <c r="K181" i="11"/>
  <c r="K159" i="11" s="1"/>
  <c r="J8" i="13"/>
  <c r="G8" i="13"/>
  <c r="G7" i="12"/>
  <c r="G733" i="8"/>
  <c r="G683" i="8"/>
  <c r="G682" i="8" s="1"/>
  <c r="G681" i="8" s="1"/>
  <c r="G481" i="8"/>
  <c r="G132" i="8"/>
  <c r="G59" i="8"/>
  <c r="K850" i="11"/>
  <c r="K843" i="11"/>
  <c r="K839" i="11" s="1"/>
  <c r="K838" i="11" s="1"/>
  <c r="K825" i="11"/>
  <c r="K824" i="11" s="1"/>
  <c r="K823" i="11" s="1"/>
  <c r="K806" i="11"/>
  <c r="K803" i="11" s="1"/>
  <c r="K802" i="11" s="1"/>
  <c r="K801" i="11" s="1"/>
  <c r="K800" i="11" s="1"/>
  <c r="K799" i="11" s="1"/>
  <c r="K798" i="11" s="1"/>
  <c r="K783" i="11"/>
  <c r="K782" i="11" s="1"/>
  <c r="K781" i="11" s="1"/>
  <c r="K773" i="11" s="1"/>
  <c r="K746" i="11"/>
  <c r="K745" i="11" s="1"/>
  <c r="K744" i="11" s="1"/>
  <c r="K736" i="11" s="1"/>
  <c r="K694" i="11"/>
  <c r="K693" i="11" s="1"/>
  <c r="K692" i="11" s="1"/>
  <c r="K670" i="11" s="1"/>
  <c r="K577" i="11"/>
  <c r="K441" i="11"/>
  <c r="K399" i="11"/>
  <c r="K398" i="11" s="1"/>
  <c r="K377" i="11"/>
  <c r="K373" i="11" s="1"/>
  <c r="K372" i="11" s="1"/>
  <c r="K371" i="11" s="1"/>
  <c r="K370" i="11" s="1"/>
  <c r="K290" i="11"/>
  <c r="K289" i="11" s="1"/>
  <c r="K288" i="11" s="1"/>
  <c r="K252" i="11"/>
  <c r="K251" i="11" s="1"/>
  <c r="K250" i="11" s="1"/>
  <c r="K242" i="11" s="1"/>
  <c r="K184" i="11"/>
  <c r="K106" i="11"/>
  <c r="K105" i="11" s="1"/>
  <c r="K92" i="11"/>
  <c r="K82" i="11"/>
  <c r="K81" i="11" s="1"/>
  <c r="K55" i="11"/>
  <c r="K54" i="11" s="1"/>
  <c r="K53" i="11" s="1"/>
  <c r="K47" i="11" s="1"/>
  <c r="K28" i="11"/>
  <c r="K16" i="11"/>
  <c r="K12" i="11" s="1"/>
  <c r="K11" i="11" s="1"/>
  <c r="K10" i="11" s="1"/>
  <c r="K542" i="11"/>
  <c r="K541" i="11" s="1"/>
  <c r="K125" i="11"/>
  <c r="K582" i="11"/>
  <c r="K629" i="11"/>
  <c r="K628" i="11" s="1"/>
  <c r="K627" i="11" s="1"/>
  <c r="K626" i="11" s="1"/>
  <c r="K625" i="11" s="1"/>
  <c r="K624" i="11" s="1"/>
  <c r="K440" i="11"/>
  <c r="K439" i="11" s="1"/>
  <c r="K602" i="11"/>
  <c r="K360" i="11"/>
  <c r="K640" i="11"/>
  <c r="K639" i="11" s="1"/>
  <c r="K638" i="11" s="1"/>
  <c r="K637" i="11" s="1"/>
  <c r="K729" i="11"/>
  <c r="I18" i="11"/>
  <c r="I20" i="11"/>
  <c r="I22" i="11"/>
  <c r="I23" i="11"/>
  <c r="I24" i="11"/>
  <c r="I25" i="11"/>
  <c r="I26" i="11"/>
  <c r="I27" i="11"/>
  <c r="I34" i="11"/>
  <c r="I40" i="11"/>
  <c r="I45" i="11"/>
  <c r="I52" i="11"/>
  <c r="I57" i="11"/>
  <c r="I59" i="11"/>
  <c r="I64" i="11"/>
  <c r="I69" i="11"/>
  <c r="I74" i="11"/>
  <c r="I79" i="11"/>
  <c r="I84" i="11"/>
  <c r="I86" i="11"/>
  <c r="I95" i="11"/>
  <c r="I98" i="11"/>
  <c r="I101" i="11"/>
  <c r="I109" i="11"/>
  <c r="I112" i="11"/>
  <c r="I115" i="11"/>
  <c r="I120" i="11"/>
  <c r="I122" i="11"/>
  <c r="I124" i="11"/>
  <c r="I131" i="11"/>
  <c r="I136" i="11"/>
  <c r="I141" i="11"/>
  <c r="I148" i="11"/>
  <c r="I153" i="11"/>
  <c r="I154" i="11"/>
  <c r="I156" i="11"/>
  <c r="I162" i="11"/>
  <c r="I165" i="11"/>
  <c r="I168" i="11"/>
  <c r="I171" i="11"/>
  <c r="I180" i="11"/>
  <c r="I183" i="11"/>
  <c r="I189" i="11"/>
  <c r="I194" i="11"/>
  <c r="I198" i="11"/>
  <c r="I208" i="11"/>
  <c r="I211" i="11"/>
  <c r="I224" i="11"/>
  <c r="I225" i="11"/>
  <c r="I231" i="11"/>
  <c r="I235" i="11"/>
  <c r="I249" i="11"/>
  <c r="I256" i="11"/>
  <c r="I260" i="11"/>
  <c r="I266" i="11"/>
  <c r="I274" i="11"/>
  <c r="I276" i="11"/>
  <c r="I279" i="11"/>
  <c r="I283" i="11"/>
  <c r="I287" i="11"/>
  <c r="I292" i="11"/>
  <c r="I294" i="11"/>
  <c r="I297" i="11"/>
  <c r="I299" i="11"/>
  <c r="I306" i="11"/>
  <c r="I311" i="11"/>
  <c r="I318" i="11"/>
  <c r="I325" i="11"/>
  <c r="I331" i="11"/>
  <c r="I339" i="11"/>
  <c r="I347" i="11"/>
  <c r="I350" i="11"/>
  <c r="I356" i="11"/>
  <c r="I359" i="11"/>
  <c r="I363" i="11"/>
  <c r="I366" i="11"/>
  <c r="I369" i="11"/>
  <c r="I376" i="11"/>
  <c r="I379" i="11"/>
  <c r="I381" i="11"/>
  <c r="I383" i="11"/>
  <c r="I384" i="11"/>
  <c r="I385" i="11"/>
  <c r="I386" i="11"/>
  <c r="I387" i="11"/>
  <c r="I388" i="11"/>
  <c r="I396" i="11"/>
  <c r="I405" i="11"/>
  <c r="I408" i="11"/>
  <c r="I415" i="11"/>
  <c r="I421" i="11"/>
  <c r="I429" i="11"/>
  <c r="I437" i="11"/>
  <c r="I445" i="11"/>
  <c r="I448" i="11"/>
  <c r="I456" i="11"/>
  <c r="I461" i="11"/>
  <c r="I466" i="11"/>
  <c r="I471" i="11"/>
  <c r="I478" i="11"/>
  <c r="I481" i="11"/>
  <c r="I482" i="11"/>
  <c r="I483" i="11"/>
  <c r="I484" i="11"/>
  <c r="I487" i="11"/>
  <c r="I490" i="11"/>
  <c r="I493" i="11"/>
  <c r="I496" i="11"/>
  <c r="I505" i="11"/>
  <c r="I516" i="11"/>
  <c r="I521" i="11"/>
  <c r="I524" i="11"/>
  <c r="I527" i="11"/>
  <c r="I535" i="11"/>
  <c r="I540" i="11"/>
  <c r="I547" i="11"/>
  <c r="I548" i="11"/>
  <c r="I553" i="11"/>
  <c r="I558" i="11"/>
  <c r="I564" i="11"/>
  <c r="I569" i="11"/>
  <c r="I576" i="11"/>
  <c r="I579" i="11"/>
  <c r="I581" i="11"/>
  <c r="I584" i="11"/>
  <c r="I586" i="11"/>
  <c r="I588" i="11"/>
  <c r="I589" i="11"/>
  <c r="I590" i="11"/>
  <c r="I591" i="11"/>
  <c r="I592" i="11"/>
  <c r="I593" i="11"/>
  <c r="I601" i="11"/>
  <c r="I608" i="11"/>
  <c r="I613" i="11"/>
  <c r="I623" i="11"/>
  <c r="I631" i="11"/>
  <c r="I633" i="11"/>
  <c r="I634" i="11"/>
  <c r="I635" i="11"/>
  <c r="I643" i="11"/>
  <c r="I646" i="11"/>
  <c r="I648" i="11"/>
  <c r="I650" i="11"/>
  <c r="I651" i="11"/>
  <c r="I652" i="11"/>
  <c r="I653" i="11"/>
  <c r="I654" i="11"/>
  <c r="I655" i="11"/>
  <c r="I662" i="11"/>
  <c r="I669" i="11"/>
  <c r="I676" i="11"/>
  <c r="I677" i="11"/>
  <c r="I678" i="11"/>
  <c r="I679" i="11"/>
  <c r="I680" i="11"/>
  <c r="I681" i="11"/>
  <c r="I682" i="11"/>
  <c r="I688" i="11"/>
  <c r="I691" i="11"/>
  <c r="I697" i="11"/>
  <c r="I700" i="11"/>
  <c r="I701" i="11"/>
  <c r="I702" i="11"/>
  <c r="I703" i="11"/>
  <c r="I704" i="11"/>
  <c r="I705" i="11"/>
  <c r="I706" i="11"/>
  <c r="I713" i="11"/>
  <c r="I719" i="11"/>
  <c r="I722" i="11"/>
  <c r="I725" i="11"/>
  <c r="I728" i="11"/>
  <c r="I732" i="11"/>
  <c r="I735" i="11"/>
  <c r="I743" i="11"/>
  <c r="I749" i="11"/>
  <c r="I752" i="11"/>
  <c r="I759" i="11"/>
  <c r="I766" i="11"/>
  <c r="I769" i="11"/>
  <c r="I779" i="11"/>
  <c r="I780" i="11"/>
  <c r="I786" i="11"/>
  <c r="I789" i="11"/>
  <c r="I794" i="11"/>
  <c r="I797" i="11"/>
  <c r="I805" i="11"/>
  <c r="I808" i="11"/>
  <c r="I810" i="11"/>
  <c r="I812" i="11"/>
  <c r="I820" i="11"/>
  <c r="I828" i="11"/>
  <c r="I831" i="11"/>
  <c r="I832" i="11"/>
  <c r="I833" i="11"/>
  <c r="I834" i="11"/>
  <c r="I835" i="11"/>
  <c r="I836" i="11"/>
  <c r="I842" i="11"/>
  <c r="I845" i="11"/>
  <c r="I847" i="11"/>
  <c r="I849" i="11"/>
  <c r="I857" i="11"/>
  <c r="I864" i="11"/>
  <c r="I7" i="11"/>
  <c r="H863" i="11"/>
  <c r="H862" i="11" s="1"/>
  <c r="H861" i="11" s="1"/>
  <c r="H860" i="11" s="1"/>
  <c r="H859" i="11" s="1"/>
  <c r="H858" i="11" s="1"/>
  <c r="H856" i="11"/>
  <c r="H855" i="11" s="1"/>
  <c r="H854" i="11" s="1"/>
  <c r="H853" i="11" s="1"/>
  <c r="H852" i="11" s="1"/>
  <c r="H851" i="11" s="1"/>
  <c r="H848" i="11"/>
  <c r="H846" i="11"/>
  <c r="H844" i="11"/>
  <c r="H841" i="11"/>
  <c r="H840" i="11" s="1"/>
  <c r="H830" i="11"/>
  <c r="H829" i="11" s="1"/>
  <c r="H827" i="11"/>
  <c r="H826" i="11" s="1"/>
  <c r="H819" i="11"/>
  <c r="H818" i="11" s="1"/>
  <c r="H817" i="11" s="1"/>
  <c r="H816" i="11" s="1"/>
  <c r="H815" i="11" s="1"/>
  <c r="H814" i="11" s="1"/>
  <c r="H813" i="11" s="1"/>
  <c r="H811" i="11"/>
  <c r="H809" i="11"/>
  <c r="H807" i="11"/>
  <c r="H804" i="11"/>
  <c r="H796" i="11"/>
  <c r="H795" i="11" s="1"/>
  <c r="H793" i="11"/>
  <c r="H792" i="11" s="1"/>
  <c r="H791" i="11" s="1"/>
  <c r="H790" i="11" s="1"/>
  <c r="H788" i="11"/>
  <c r="H787" i="11" s="1"/>
  <c r="H785" i="11"/>
  <c r="H784" i="11" s="1"/>
  <c r="H778" i="11"/>
  <c r="H777" i="11" s="1"/>
  <c r="H776" i="11" s="1"/>
  <c r="H775" i="11" s="1"/>
  <c r="H774" i="11" s="1"/>
  <c r="H768" i="11"/>
  <c r="H767" i="11" s="1"/>
  <c r="H765" i="11"/>
  <c r="H764" i="11" s="1"/>
  <c r="H763" i="11" s="1"/>
  <c r="H758" i="11"/>
  <c r="H757" i="11" s="1"/>
  <c r="H756" i="11" s="1"/>
  <c r="H755" i="11" s="1"/>
  <c r="H754" i="11" s="1"/>
  <c r="H753" i="11" s="1"/>
  <c r="H751" i="11"/>
  <c r="H750" i="11" s="1"/>
  <c r="H748" i="11"/>
  <c r="H747" i="11" s="1"/>
  <c r="H742" i="11"/>
  <c r="H741" i="11" s="1"/>
  <c r="H740" i="11" s="1"/>
  <c r="H739" i="11" s="1"/>
  <c r="H738" i="11" s="1"/>
  <c r="H737" i="11" s="1"/>
  <c r="H734" i="11"/>
  <c r="H733" i="11" s="1"/>
  <c r="H731" i="11"/>
  <c r="H730" i="11" s="1"/>
  <c r="H727" i="11"/>
  <c r="H726" i="11" s="1"/>
  <c r="H724" i="11"/>
  <c r="H723" i="11" s="1"/>
  <c r="H721" i="11"/>
  <c r="H720" i="11" s="1"/>
  <c r="H718" i="11"/>
  <c r="H717" i="11" s="1"/>
  <c r="H712" i="11"/>
  <c r="H711" i="11" s="1"/>
  <c r="H710" i="11" s="1"/>
  <c r="H699" i="11"/>
  <c r="H698" i="11" s="1"/>
  <c r="H696" i="11"/>
  <c r="H695" i="11" s="1"/>
  <c r="H690" i="11"/>
  <c r="H689" i="11" s="1"/>
  <c r="H687" i="11"/>
  <c r="H686" i="11" s="1"/>
  <c r="H675" i="11"/>
  <c r="H674" i="11" s="1"/>
  <c r="H673" i="11" s="1"/>
  <c r="H672" i="11" s="1"/>
  <c r="H671" i="11" s="1"/>
  <c r="H668" i="11"/>
  <c r="H667" i="11" s="1"/>
  <c r="H666" i="11" s="1"/>
  <c r="H665" i="11" s="1"/>
  <c r="H664" i="11" s="1"/>
  <c r="H663" i="11" s="1"/>
  <c r="H661" i="11"/>
  <c r="H660" i="11" s="1"/>
  <c r="H659" i="11" s="1"/>
  <c r="H658" i="11" s="1"/>
  <c r="H657" i="11" s="1"/>
  <c r="H656" i="11" s="1"/>
  <c r="H649" i="11"/>
  <c r="H647" i="11"/>
  <c r="H645" i="11"/>
  <c r="H642" i="11"/>
  <c r="H641" i="11" s="1"/>
  <c r="H632" i="11"/>
  <c r="H630" i="11"/>
  <c r="H622" i="11"/>
  <c r="H621" i="11" s="1"/>
  <c r="H612" i="11"/>
  <c r="H611" i="11" s="1"/>
  <c r="H610" i="11" s="1"/>
  <c r="H609" i="11" s="1"/>
  <c r="H607" i="11"/>
  <c r="H606" i="11" s="1"/>
  <c r="H605" i="11" s="1"/>
  <c r="H604" i="11" s="1"/>
  <c r="H603" i="11" s="1"/>
  <c r="H600" i="11"/>
  <c r="H599" i="11" s="1"/>
  <c r="H598" i="11" s="1"/>
  <c r="H597" i="11" s="1"/>
  <c r="H596" i="11" s="1"/>
  <c r="H595" i="11" s="1"/>
  <c r="H587" i="11"/>
  <c r="H585" i="11"/>
  <c r="H583" i="11"/>
  <c r="H580" i="11"/>
  <c r="H578" i="11"/>
  <c r="H575" i="11"/>
  <c r="H574" i="11" s="1"/>
  <c r="H568" i="11"/>
  <c r="H567" i="11" s="1"/>
  <c r="H566" i="11" s="1"/>
  <c r="H565" i="11" s="1"/>
  <c r="H563" i="11"/>
  <c r="H562" i="11" s="1"/>
  <c r="H561" i="11" s="1"/>
  <c r="H560" i="11" s="1"/>
  <c r="H557" i="11"/>
  <c r="H556" i="11" s="1"/>
  <c r="H555" i="11" s="1"/>
  <c r="H554" i="11" s="1"/>
  <c r="H552" i="11"/>
  <c r="H551" i="11" s="1"/>
  <c r="H550" i="11" s="1"/>
  <c r="H549" i="11" s="1"/>
  <c r="H546" i="11"/>
  <c r="H545" i="11" s="1"/>
  <c r="H544" i="11" s="1"/>
  <c r="H543" i="11" s="1"/>
  <c r="H539" i="11"/>
  <c r="H538" i="11" s="1"/>
  <c r="H537" i="11" s="1"/>
  <c r="H536" i="11" s="1"/>
  <c r="H534" i="11"/>
  <c r="H533" i="11" s="1"/>
  <c r="H532" i="11" s="1"/>
  <c r="H531" i="11" s="1"/>
  <c r="H526" i="11"/>
  <c r="H525" i="11" s="1"/>
  <c r="H523" i="11"/>
  <c r="H522" i="11" s="1"/>
  <c r="H520" i="11"/>
  <c r="H519" i="11" s="1"/>
  <c r="H515" i="11"/>
  <c r="H514" i="11" s="1"/>
  <c r="H513" i="11" s="1"/>
  <c r="H512" i="11" s="1"/>
  <c r="H504" i="11"/>
  <c r="H503" i="11" s="1"/>
  <c r="H495" i="11"/>
  <c r="H494" i="11" s="1"/>
  <c r="H492" i="11"/>
  <c r="H491" i="11" s="1"/>
  <c r="H489" i="11"/>
  <c r="H488" i="11" s="1"/>
  <c r="H486" i="11"/>
  <c r="H485" i="11" s="1"/>
  <c r="H480" i="11"/>
  <c r="H479" i="11" s="1"/>
  <c r="H477" i="11"/>
  <c r="H476" i="11" s="1"/>
  <c r="H470" i="11"/>
  <c r="H469" i="11" s="1"/>
  <c r="H468" i="11" s="1"/>
  <c r="H467" i="11" s="1"/>
  <c r="H465" i="11"/>
  <c r="H464" i="11" s="1"/>
  <c r="H463" i="11" s="1"/>
  <c r="H462" i="11" s="1"/>
  <c r="H460" i="11"/>
  <c r="H459" i="11" s="1"/>
  <c r="H458" i="11" s="1"/>
  <c r="H457" i="11" s="1"/>
  <c r="H455" i="11"/>
  <c r="H454" i="11" s="1"/>
  <c r="H453" i="11" s="1"/>
  <c r="H452" i="11" s="1"/>
  <c r="H447" i="11"/>
  <c r="H446" i="11" s="1"/>
  <c r="H444" i="11"/>
  <c r="H443" i="11" s="1"/>
  <c r="H436" i="11"/>
  <c r="H435" i="11" s="1"/>
  <c r="H434" i="11" s="1"/>
  <c r="H433" i="11" s="1"/>
  <c r="H432" i="11" s="1"/>
  <c r="H431" i="11" s="1"/>
  <c r="H430" i="11" s="1"/>
  <c r="H428" i="11"/>
  <c r="H427" i="11" s="1"/>
  <c r="H426" i="11" s="1"/>
  <c r="H425" i="11" s="1"/>
  <c r="H424" i="11" s="1"/>
  <c r="H420" i="11"/>
  <c r="H414" i="11"/>
  <c r="H413" i="11" s="1"/>
  <c r="H412" i="11" s="1"/>
  <c r="H411" i="11" s="1"/>
  <c r="H407" i="11"/>
  <c r="H406" i="11" s="1"/>
  <c r="H404" i="11"/>
  <c r="H403" i="11" s="1"/>
  <c r="H402" i="11" s="1"/>
  <c r="H401" i="11" s="1"/>
  <c r="H400" i="11" s="1"/>
  <c r="H395" i="11"/>
  <c r="H394" i="11" s="1"/>
  <c r="H393" i="11" s="1"/>
  <c r="H392" i="11" s="1"/>
  <c r="H391" i="11" s="1"/>
  <c r="H390" i="11" s="1"/>
  <c r="H389" i="11" s="1"/>
  <c r="H382" i="11"/>
  <c r="H380" i="11"/>
  <c r="H378" i="11"/>
  <c r="H375" i="11"/>
  <c r="H374" i="11" s="1"/>
  <c r="H368" i="11"/>
  <c r="H367" i="11" s="1"/>
  <c r="H365" i="11"/>
  <c r="H364" i="11" s="1"/>
  <c r="H362" i="11"/>
  <c r="H361" i="11" s="1"/>
  <c r="H358" i="11"/>
  <c r="H357" i="11" s="1"/>
  <c r="H355" i="11"/>
  <c r="H354" i="11" s="1"/>
  <c r="H349" i="11"/>
  <c r="H348" i="11" s="1"/>
  <c r="H346" i="11"/>
  <c r="H345" i="11" s="1"/>
  <c r="H338" i="11"/>
  <c r="H337" i="11" s="1"/>
  <c r="H336" i="11" s="1"/>
  <c r="H335" i="11" s="1"/>
  <c r="H334" i="11" s="1"/>
  <c r="H333" i="11" s="1"/>
  <c r="H332" i="11" s="1"/>
  <c r="H330" i="11"/>
  <c r="H329" i="11" s="1"/>
  <c r="H328" i="11" s="1"/>
  <c r="H327" i="11" s="1"/>
  <c r="H326" i="11" s="1"/>
  <c r="H324" i="11"/>
  <c r="H323" i="11" s="1"/>
  <c r="H322" i="11" s="1"/>
  <c r="H321" i="11" s="1"/>
  <c r="H320" i="11" s="1"/>
  <c r="H319" i="11" s="1"/>
  <c r="H317" i="11"/>
  <c r="H316" i="11" s="1"/>
  <c r="H315" i="11" s="1"/>
  <c r="H314" i="11" s="1"/>
  <c r="H313" i="11" s="1"/>
  <c r="H310" i="11"/>
  <c r="H309" i="11" s="1"/>
  <c r="H308" i="11" s="1"/>
  <c r="H307" i="11" s="1"/>
  <c r="H301" i="11" s="1"/>
  <c r="H300" i="11" s="1"/>
  <c r="H305" i="11"/>
  <c r="H304" i="11" s="1"/>
  <c r="H303" i="11" s="1"/>
  <c r="H302" i="11" s="1"/>
  <c r="H298" i="11"/>
  <c r="H295" i="11" s="1"/>
  <c r="H296" i="11"/>
  <c r="H293" i="11"/>
  <c r="H291" i="11"/>
  <c r="H286" i="11"/>
  <c r="H285" i="11" s="1"/>
  <c r="H284" i="11" s="1"/>
  <c r="H282" i="11"/>
  <c r="H281" i="11" s="1"/>
  <c r="H280" i="11" s="1"/>
  <c r="H278" i="11"/>
  <c r="H277" i="11" s="1"/>
  <c r="H275" i="11"/>
  <c r="H273" i="11"/>
  <c r="H265" i="11"/>
  <c r="H264" i="11" s="1"/>
  <c r="H263" i="11" s="1"/>
  <c r="H262" i="11" s="1"/>
  <c r="H261" i="11" s="1"/>
  <c r="H259" i="11"/>
  <c r="H258" i="11" s="1"/>
  <c r="H257" i="11" s="1"/>
  <c r="H255" i="11"/>
  <c r="H254" i="11" s="1"/>
  <c r="H253" i="11" s="1"/>
  <c r="H248" i="11"/>
  <c r="H247" i="11" s="1"/>
  <c r="H246" i="11" s="1"/>
  <c r="H245" i="11" s="1"/>
  <c r="H244" i="11" s="1"/>
  <c r="H243" i="11" s="1"/>
  <c r="H234" i="11"/>
  <c r="H233" i="11" s="1"/>
  <c r="H232" i="11" s="1"/>
  <c r="H230" i="11"/>
  <c r="H229" i="11" s="1"/>
  <c r="H228" i="11" s="1"/>
  <c r="H227" i="11" s="1"/>
  <c r="H226" i="11" s="1"/>
  <c r="H222" i="11"/>
  <c r="H221" i="11" s="1"/>
  <c r="H220" i="11" s="1"/>
  <c r="H219" i="11" s="1"/>
  <c r="H218" i="11" s="1"/>
  <c r="H210" i="11"/>
  <c r="H207" i="11"/>
  <c r="H206" i="11" s="1"/>
  <c r="H205" i="11" s="1"/>
  <c r="H204" i="11" s="1"/>
  <c r="H203" i="11" s="1"/>
  <c r="H197" i="11"/>
  <c r="H196" i="11" s="1"/>
  <c r="H195" i="11" s="1"/>
  <c r="H193" i="11"/>
  <c r="H192" i="11" s="1"/>
  <c r="H191" i="11" s="1"/>
  <c r="H190" i="11" s="1"/>
  <c r="H188" i="11"/>
  <c r="H187" i="11" s="1"/>
  <c r="H186" i="11" s="1"/>
  <c r="H185" i="11" s="1"/>
  <c r="H182" i="11"/>
  <c r="H181" i="11" s="1"/>
  <c r="H179" i="11"/>
  <c r="H178" i="11" s="1"/>
  <c r="H170" i="11"/>
  <c r="H169" i="11" s="1"/>
  <c r="H167" i="11"/>
  <c r="H166" i="11" s="1"/>
  <c r="H164" i="11"/>
  <c r="H163" i="11" s="1"/>
  <c r="H161" i="11"/>
  <c r="H160" i="11" s="1"/>
  <c r="H155" i="11"/>
  <c r="H152" i="11" s="1"/>
  <c r="H151" i="11" s="1"/>
  <c r="H150" i="11" s="1"/>
  <c r="H149" i="11" s="1"/>
  <c r="H147" i="11"/>
  <c r="H146" i="11" s="1"/>
  <c r="H145" i="11" s="1"/>
  <c r="H144" i="11" s="1"/>
  <c r="H143" i="11" s="1"/>
  <c r="H140" i="11"/>
  <c r="H139" i="11" s="1"/>
  <c r="H138" i="11" s="1"/>
  <c r="H137" i="11" s="1"/>
  <c r="H135" i="11"/>
  <c r="H134" i="11" s="1"/>
  <c r="H133" i="11" s="1"/>
  <c r="H132" i="11" s="1"/>
  <c r="H130" i="11"/>
  <c r="H129" i="11" s="1"/>
  <c r="H128" i="11" s="1"/>
  <c r="H127" i="11" s="1"/>
  <c r="H126" i="11" s="1"/>
  <c r="H123" i="11"/>
  <c r="H121" i="11"/>
  <c r="H119" i="11"/>
  <c r="H114" i="11"/>
  <c r="H113" i="11" s="1"/>
  <c r="H111" i="11"/>
  <c r="H110" i="11" s="1"/>
  <c r="H108" i="11"/>
  <c r="H107" i="11" s="1"/>
  <c r="H100" i="11"/>
  <c r="H99" i="11" s="1"/>
  <c r="H97" i="11"/>
  <c r="H96" i="11" s="1"/>
  <c r="H94" i="11"/>
  <c r="H93" i="11" s="1"/>
  <c r="H85" i="11"/>
  <c r="H83" i="11"/>
  <c r="H78" i="11"/>
  <c r="H77" i="11" s="1"/>
  <c r="H76" i="11" s="1"/>
  <c r="H75" i="11" s="1"/>
  <c r="H73" i="11"/>
  <c r="H72" i="11" s="1"/>
  <c r="H71" i="11" s="1"/>
  <c r="H70" i="11" s="1"/>
  <c r="H68" i="11"/>
  <c r="H67" i="11" s="1"/>
  <c r="H66" i="11" s="1"/>
  <c r="H65" i="11" s="1"/>
  <c r="H63" i="11"/>
  <c r="H62" i="11" s="1"/>
  <c r="H61" i="11" s="1"/>
  <c r="H60" i="11" s="1"/>
  <c r="H58" i="11"/>
  <c r="H56" i="11"/>
  <c r="H51" i="11"/>
  <c r="H50" i="11" s="1"/>
  <c r="H49" i="11" s="1"/>
  <c r="H48" i="11" s="1"/>
  <c r="H44" i="11"/>
  <c r="H43" i="11" s="1"/>
  <c r="H42" i="11" s="1"/>
  <c r="H41" i="11" s="1"/>
  <c r="H39" i="11"/>
  <c r="H38" i="11" s="1"/>
  <c r="H37" i="11" s="1"/>
  <c r="H36" i="11" s="1"/>
  <c r="H35" i="11" s="1"/>
  <c r="H33" i="11"/>
  <c r="H32" i="11" s="1"/>
  <c r="H28" i="11" s="1"/>
  <c r="H21" i="11"/>
  <c r="H19" i="11"/>
  <c r="H17" i="11"/>
  <c r="H14" i="11"/>
  <c r="H13" i="11" s="1"/>
  <c r="K707" i="11" l="1"/>
  <c r="H159" i="11"/>
  <c r="J99" i="9"/>
  <c r="G9" i="9"/>
  <c r="G7" i="9" s="1"/>
  <c r="G542" i="8"/>
  <c r="G413" i="8"/>
  <c r="G301" i="8"/>
  <c r="G380" i="8"/>
  <c r="G379" i="8"/>
  <c r="G230" i="8"/>
  <c r="G98" i="8"/>
  <c r="G58" i="8"/>
  <c r="G35" i="8"/>
  <c r="K594" i="11"/>
  <c r="H617" i="11"/>
  <c r="H616" i="11" s="1"/>
  <c r="H615" i="11" s="1"/>
  <c r="H614" i="11" s="1"/>
  <c r="H475" i="11"/>
  <c r="H474" i="11" s="1"/>
  <c r="H518" i="11"/>
  <c r="H517" i="11" s="1"/>
  <c r="H344" i="11"/>
  <c r="H442" i="11"/>
  <c r="K104" i="11"/>
  <c r="K103" i="11" s="1"/>
  <c r="K102" i="11" s="1"/>
  <c r="H419" i="11"/>
  <c r="H418" i="11" s="1"/>
  <c r="H417" i="11" s="1"/>
  <c r="H416" i="11" s="1"/>
  <c r="H410" i="11" s="1"/>
  <c r="H409" i="11" s="1"/>
  <c r="H272" i="11"/>
  <c r="H271" i="11" s="1"/>
  <c r="H270" i="11" s="1"/>
  <c r="H441" i="11"/>
  <c r="H559" i="11"/>
  <c r="H843" i="11"/>
  <c r="H839" i="11" s="1"/>
  <c r="H838" i="11" s="1"/>
  <c r="K760" i="11"/>
  <c r="K636" i="11" s="1"/>
  <c r="H55" i="11"/>
  <c r="H54" i="11" s="1"/>
  <c r="H53" i="11" s="1"/>
  <c r="H118" i="11"/>
  <c r="H117" i="11" s="1"/>
  <c r="H116" i="11" s="1"/>
  <c r="K269" i="11"/>
  <c r="K268" i="11" s="1"/>
  <c r="K267" i="11" s="1"/>
  <c r="H209" i="11"/>
  <c r="H202" i="11" s="1"/>
  <c r="K837" i="11"/>
  <c r="K822" i="11" s="1"/>
  <c r="K821" i="11" s="1"/>
  <c r="K573" i="11"/>
  <c r="K572" i="11" s="1"/>
  <c r="K571" i="11" s="1"/>
  <c r="K570" i="11" s="1"/>
  <c r="K473" i="11"/>
  <c r="K472" i="11" s="1"/>
  <c r="K343" i="11"/>
  <c r="K342" i="11" s="1"/>
  <c r="K341" i="11" s="1"/>
  <c r="K340" i="11" s="1"/>
  <c r="K312" i="11" s="1"/>
  <c r="H31" i="11"/>
  <c r="H30" i="11" s="1"/>
  <c r="H29" i="11" s="1"/>
  <c r="H399" i="11"/>
  <c r="H398" i="11" s="1"/>
  <c r="H685" i="11"/>
  <c r="H684" i="11" s="1"/>
  <c r="H683" i="11" s="1"/>
  <c r="H47" i="11"/>
  <c r="H783" i="11"/>
  <c r="H782" i="11" s="1"/>
  <c r="H781" i="11" s="1"/>
  <c r="H773" i="11" s="1"/>
  <c r="H729" i="11"/>
  <c r="H850" i="11"/>
  <c r="H825" i="11"/>
  <c r="H824" i="11" s="1"/>
  <c r="H823" i="11" s="1"/>
  <c r="H806" i="11"/>
  <c r="H803" i="11" s="1"/>
  <c r="H802" i="11" s="1"/>
  <c r="H801" i="11" s="1"/>
  <c r="H800" i="11" s="1"/>
  <c r="H799" i="11" s="1"/>
  <c r="H798" i="11" s="1"/>
  <c r="H762" i="11"/>
  <c r="H761" i="11" s="1"/>
  <c r="H746" i="11"/>
  <c r="H745" i="11" s="1"/>
  <c r="H744" i="11" s="1"/>
  <c r="H736" i="11" s="1"/>
  <c r="H694" i="11"/>
  <c r="H693" i="11" s="1"/>
  <c r="H692" i="11" s="1"/>
  <c r="H644" i="11"/>
  <c r="H640" i="11" s="1"/>
  <c r="H639" i="11" s="1"/>
  <c r="H638" i="11" s="1"/>
  <c r="H637" i="11" s="1"/>
  <c r="H629" i="11"/>
  <c r="H628" i="11" s="1"/>
  <c r="H627" i="11" s="1"/>
  <c r="H626" i="11" s="1"/>
  <c r="H625" i="11" s="1"/>
  <c r="H624" i="11" s="1"/>
  <c r="H582" i="11"/>
  <c r="H577" i="11"/>
  <c r="H542" i="11"/>
  <c r="H377" i="11"/>
  <c r="H373" i="11" s="1"/>
  <c r="H372" i="11" s="1"/>
  <c r="H371" i="11" s="1"/>
  <c r="H370" i="11" s="1"/>
  <c r="H290" i="11"/>
  <c r="H289" i="11" s="1"/>
  <c r="H288" i="11" s="1"/>
  <c r="H252" i="11"/>
  <c r="H251" i="11" s="1"/>
  <c r="H250" i="11" s="1"/>
  <c r="H242" i="11" s="1"/>
  <c r="H184" i="11"/>
  <c r="H125" i="11"/>
  <c r="H106" i="11"/>
  <c r="H105" i="11" s="1"/>
  <c r="H92" i="11"/>
  <c r="H82" i="11"/>
  <c r="H81" i="11" s="1"/>
  <c r="H16" i="11"/>
  <c r="H12" i="11" s="1"/>
  <c r="H11" i="11" s="1"/>
  <c r="H10" i="11" s="1"/>
  <c r="H440" i="11"/>
  <c r="H439" i="11" s="1"/>
  <c r="H709" i="11"/>
  <c r="H708" i="11" s="1"/>
  <c r="H602" i="11"/>
  <c r="H837" i="11"/>
  <c r="H822" i="11" s="1"/>
  <c r="H360" i="11"/>
  <c r="I325" i="50"/>
  <c r="I324" i="50" s="1"/>
  <c r="I323" i="50" s="1"/>
  <c r="I322" i="50" s="1"/>
  <c r="I321" i="50" s="1"/>
  <c r="I14" i="50"/>
  <c r="I17" i="50"/>
  <c r="I19" i="50"/>
  <c r="I21" i="50"/>
  <c r="I22" i="50"/>
  <c r="I23" i="50"/>
  <c r="I24" i="50"/>
  <c r="I25" i="50"/>
  <c r="I26" i="50"/>
  <c r="I33" i="50"/>
  <c r="I39" i="50"/>
  <c r="I44" i="50"/>
  <c r="I51" i="50"/>
  <c r="I56" i="50"/>
  <c r="I58" i="50"/>
  <c r="I63" i="50"/>
  <c r="I68" i="50"/>
  <c r="I73" i="50"/>
  <c r="I78" i="50"/>
  <c r="I83" i="50"/>
  <c r="I94" i="50"/>
  <c r="I97" i="50"/>
  <c r="I100" i="50"/>
  <c r="I112" i="50"/>
  <c r="I115" i="50"/>
  <c r="I118" i="50"/>
  <c r="I123" i="50"/>
  <c r="I125" i="50"/>
  <c r="I127" i="50"/>
  <c r="I134" i="50"/>
  <c r="I139" i="50"/>
  <c r="I144" i="50"/>
  <c r="I151" i="50"/>
  <c r="I157" i="50"/>
  <c r="I159" i="50"/>
  <c r="I165" i="50"/>
  <c r="I168" i="50"/>
  <c r="I171" i="50"/>
  <c r="I174" i="50"/>
  <c r="I183" i="50"/>
  <c r="I186" i="50"/>
  <c r="I196" i="50"/>
  <c r="I201" i="50"/>
  <c r="I205" i="50"/>
  <c r="I215" i="50"/>
  <c r="I218" i="50"/>
  <c r="I230" i="50"/>
  <c r="I231" i="50"/>
  <c r="I232" i="50"/>
  <c r="I238" i="50"/>
  <c r="I243" i="50"/>
  <c r="I257" i="50"/>
  <c r="I264" i="50"/>
  <c r="I268" i="50"/>
  <c r="I274" i="50"/>
  <c r="I282" i="50"/>
  <c r="I284" i="50"/>
  <c r="I287" i="50"/>
  <c r="I291" i="50"/>
  <c r="I295" i="50"/>
  <c r="I300" i="50"/>
  <c r="I302" i="50"/>
  <c r="I305" i="50"/>
  <c r="I307" i="50"/>
  <c r="I314" i="50"/>
  <c r="I319" i="50"/>
  <c r="I333" i="50"/>
  <c r="I339" i="50"/>
  <c r="I347" i="50"/>
  <c r="I355" i="50"/>
  <c r="I358" i="50"/>
  <c r="I364" i="50"/>
  <c r="I367" i="50"/>
  <c r="I371" i="50"/>
  <c r="I374" i="50"/>
  <c r="I377" i="50"/>
  <c r="I390" i="50"/>
  <c r="I393" i="50"/>
  <c r="I395" i="50"/>
  <c r="I397" i="50"/>
  <c r="I398" i="50"/>
  <c r="I399" i="50"/>
  <c r="I400" i="50"/>
  <c r="I401" i="50"/>
  <c r="I402" i="50"/>
  <c r="I410" i="50"/>
  <c r="I419" i="50"/>
  <c r="I422" i="50"/>
  <c r="I429" i="50"/>
  <c r="I435" i="50"/>
  <c r="I443" i="50"/>
  <c r="I451" i="50"/>
  <c r="I459" i="50"/>
  <c r="I462" i="50"/>
  <c r="I470" i="50"/>
  <c r="I475" i="50"/>
  <c r="I480" i="50"/>
  <c r="I485" i="50"/>
  <c r="I492" i="50"/>
  <c r="I495" i="50"/>
  <c r="I496" i="50"/>
  <c r="I497" i="50"/>
  <c r="I498" i="50"/>
  <c r="I501" i="50"/>
  <c r="I504" i="50"/>
  <c r="I507" i="50"/>
  <c r="I510" i="50"/>
  <c r="I530" i="50"/>
  <c r="I535" i="50"/>
  <c r="I538" i="50"/>
  <c r="I541" i="50"/>
  <c r="I549" i="50"/>
  <c r="I554" i="50"/>
  <c r="I561" i="50"/>
  <c r="I562" i="50"/>
  <c r="I567" i="50"/>
  <c r="I572" i="50"/>
  <c r="I578" i="50"/>
  <c r="I583" i="50"/>
  <c r="I590" i="50"/>
  <c r="I593" i="50"/>
  <c r="I595" i="50"/>
  <c r="I598" i="50"/>
  <c r="I600" i="50"/>
  <c r="I602" i="50"/>
  <c r="I603" i="50"/>
  <c r="I604" i="50"/>
  <c r="I605" i="50"/>
  <c r="I606" i="50"/>
  <c r="I607" i="50"/>
  <c r="I615" i="50"/>
  <c r="I622" i="50"/>
  <c r="I630" i="50"/>
  <c r="I640" i="50"/>
  <c r="I648" i="50"/>
  <c r="I650" i="50"/>
  <c r="I651" i="50"/>
  <c r="I652" i="50"/>
  <c r="I660" i="50"/>
  <c r="I663" i="50"/>
  <c r="I665" i="50"/>
  <c r="I667" i="50"/>
  <c r="I668" i="50"/>
  <c r="I669" i="50"/>
  <c r="I670" i="50"/>
  <c r="I671" i="50"/>
  <c r="I672" i="50"/>
  <c r="I679" i="50"/>
  <c r="I686" i="50"/>
  <c r="I693" i="50"/>
  <c r="I694" i="50"/>
  <c r="I695" i="50"/>
  <c r="I696" i="50"/>
  <c r="I697" i="50"/>
  <c r="I698" i="50"/>
  <c r="I699" i="50"/>
  <c r="I705" i="50"/>
  <c r="I708" i="50"/>
  <c r="I714" i="50"/>
  <c r="I717" i="50"/>
  <c r="I718" i="50"/>
  <c r="I719" i="50"/>
  <c r="I720" i="50"/>
  <c r="I721" i="50"/>
  <c r="I722" i="50"/>
  <c r="I723" i="50"/>
  <c r="I730" i="50"/>
  <c r="I736" i="50"/>
  <c r="I739" i="50"/>
  <c r="I742" i="50"/>
  <c r="I745" i="50"/>
  <c r="I749" i="50"/>
  <c r="I752" i="50"/>
  <c r="I760" i="50"/>
  <c r="I766" i="50"/>
  <c r="I769" i="50"/>
  <c r="I776" i="50"/>
  <c r="I783" i="50"/>
  <c r="I786" i="50"/>
  <c r="I796" i="50"/>
  <c r="I797" i="50"/>
  <c r="I803" i="50"/>
  <c r="I806" i="50"/>
  <c r="I811" i="50"/>
  <c r="I814" i="50"/>
  <c r="I822" i="50"/>
  <c r="I825" i="50"/>
  <c r="I827" i="50"/>
  <c r="I829" i="50"/>
  <c r="I837" i="50"/>
  <c r="I845" i="50"/>
  <c r="I848" i="50"/>
  <c r="I849" i="50"/>
  <c r="I850" i="50"/>
  <c r="I851" i="50"/>
  <c r="I852" i="50"/>
  <c r="I853" i="50"/>
  <c r="I859" i="50"/>
  <c r="I862" i="50"/>
  <c r="I864" i="50"/>
  <c r="I866" i="50"/>
  <c r="I874" i="50"/>
  <c r="I881" i="50"/>
  <c r="H880" i="50"/>
  <c r="H879" i="50" s="1"/>
  <c r="H878" i="50" s="1"/>
  <c r="H877" i="50" s="1"/>
  <c r="H876" i="50" s="1"/>
  <c r="H875" i="50" s="1"/>
  <c r="H873" i="50"/>
  <c r="H872" i="50" s="1"/>
  <c r="H871" i="50" s="1"/>
  <c r="H870" i="50" s="1"/>
  <c r="H869" i="50" s="1"/>
  <c r="H868" i="50" s="1"/>
  <c r="H865" i="50"/>
  <c r="H863" i="50"/>
  <c r="H861" i="50"/>
  <c r="H858" i="50"/>
  <c r="H857" i="50" s="1"/>
  <c r="H847" i="50"/>
  <c r="H846" i="50" s="1"/>
  <c r="H844" i="50"/>
  <c r="H843" i="50" s="1"/>
  <c r="H836" i="50"/>
  <c r="H835" i="50" s="1"/>
  <c r="H834" i="50" s="1"/>
  <c r="H833" i="50" s="1"/>
  <c r="H832" i="50" s="1"/>
  <c r="H831" i="50" s="1"/>
  <c r="H830" i="50" s="1"/>
  <c r="H828" i="50"/>
  <c r="H826" i="50"/>
  <c r="H824" i="50"/>
  <c r="H821" i="50"/>
  <c r="H813" i="50"/>
  <c r="H812" i="50" s="1"/>
  <c r="H808" i="50" s="1"/>
  <c r="H810" i="50"/>
  <c r="H809" i="50" s="1"/>
  <c r="H805" i="50"/>
  <c r="H804" i="50" s="1"/>
  <c r="H802" i="50"/>
  <c r="H801" i="50"/>
  <c r="H795" i="50"/>
  <c r="H794" i="50" s="1"/>
  <c r="H793" i="50" s="1"/>
  <c r="H792" i="50" s="1"/>
  <c r="H791" i="50" s="1"/>
  <c r="H785" i="50"/>
  <c r="H784" i="50" s="1"/>
  <c r="H782" i="50"/>
  <c r="H781" i="50" s="1"/>
  <c r="H780" i="50" s="1"/>
  <c r="H775" i="50"/>
  <c r="H774" i="50" s="1"/>
  <c r="H773" i="50" s="1"/>
  <c r="H772" i="50" s="1"/>
  <c r="H771" i="50" s="1"/>
  <c r="H770" i="50" s="1"/>
  <c r="H768" i="50"/>
  <c r="H767" i="50" s="1"/>
  <c r="H765" i="50"/>
  <c r="H764" i="50" s="1"/>
  <c r="H759" i="50"/>
  <c r="H758" i="50" s="1"/>
  <c r="H757" i="50" s="1"/>
  <c r="H756" i="50" s="1"/>
  <c r="H755" i="50" s="1"/>
  <c r="H754" i="50" s="1"/>
  <c r="H751" i="50"/>
  <c r="H750" i="50" s="1"/>
  <c r="H748" i="50"/>
  <c r="H747" i="50" s="1"/>
  <c r="H744" i="50"/>
  <c r="H743" i="50" s="1"/>
  <c r="H741" i="50"/>
  <c r="H740" i="50" s="1"/>
  <c r="H738" i="50"/>
  <c r="H737" i="50" s="1"/>
  <c r="H735" i="50"/>
  <c r="H734" i="50" s="1"/>
  <c r="H727" i="50" s="1"/>
  <c r="H729" i="50"/>
  <c r="H728" i="50" s="1"/>
  <c r="H716" i="50"/>
  <c r="H715" i="50"/>
  <c r="H713" i="50"/>
  <c r="H712" i="50" s="1"/>
  <c r="H707" i="50"/>
  <c r="H706" i="50" s="1"/>
  <c r="H704" i="50"/>
  <c r="H703" i="50" s="1"/>
  <c r="H692" i="50"/>
  <c r="H691" i="50" s="1"/>
  <c r="H690" i="50" s="1"/>
  <c r="H689" i="50" s="1"/>
  <c r="H688" i="50" s="1"/>
  <c r="H685" i="50"/>
  <c r="H684" i="50" s="1"/>
  <c r="H683" i="50" s="1"/>
  <c r="H682" i="50" s="1"/>
  <c r="H681" i="50" s="1"/>
  <c r="H680" i="50" s="1"/>
  <c r="H678" i="50"/>
  <c r="H677" i="50" s="1"/>
  <c r="H676" i="50" s="1"/>
  <c r="H675" i="50" s="1"/>
  <c r="H674" i="50" s="1"/>
  <c r="H673" i="50" s="1"/>
  <c r="H666" i="50"/>
  <c r="H664" i="50"/>
  <c r="H662" i="50"/>
  <c r="H659" i="50"/>
  <c r="H658" i="50" s="1"/>
  <c r="H649" i="50"/>
  <c r="H647" i="50"/>
  <c r="H639" i="50"/>
  <c r="H638" i="50" s="1"/>
  <c r="H629" i="50"/>
  <c r="H628" i="50" s="1"/>
  <c r="H627" i="50" s="1"/>
  <c r="H626" i="50" s="1"/>
  <c r="H621" i="50"/>
  <c r="H620" i="50" s="1"/>
  <c r="H614" i="50"/>
  <c r="H613" i="50" s="1"/>
  <c r="H612" i="50" s="1"/>
  <c r="H611" i="50" s="1"/>
  <c r="H610" i="50" s="1"/>
  <c r="H609" i="50" s="1"/>
  <c r="H601" i="50"/>
  <c r="H599" i="50"/>
  <c r="H597" i="50"/>
  <c r="H594" i="50"/>
  <c r="H592" i="50"/>
  <c r="H589" i="50"/>
  <c r="H588" i="50" s="1"/>
  <c r="H582" i="50"/>
  <c r="H581" i="50" s="1"/>
  <c r="H580" i="50" s="1"/>
  <c r="H579" i="50" s="1"/>
  <c r="H577" i="50"/>
  <c r="H576" i="50" s="1"/>
  <c r="H575" i="50" s="1"/>
  <c r="H574" i="50" s="1"/>
  <c r="H571" i="50"/>
  <c r="H570" i="50" s="1"/>
  <c r="H569" i="50" s="1"/>
  <c r="H568" i="50" s="1"/>
  <c r="H566" i="50"/>
  <c r="H565" i="50" s="1"/>
  <c r="H564" i="50" s="1"/>
  <c r="H563" i="50" s="1"/>
  <c r="H560" i="50"/>
  <c r="H559" i="50" s="1"/>
  <c r="H558" i="50" s="1"/>
  <c r="H557" i="50" s="1"/>
  <c r="H553" i="50"/>
  <c r="H552" i="50" s="1"/>
  <c r="H551" i="50" s="1"/>
  <c r="H550" i="50" s="1"/>
  <c r="H548" i="50"/>
  <c r="H547" i="50" s="1"/>
  <c r="H546" i="50" s="1"/>
  <c r="H545" i="50" s="1"/>
  <c r="H540" i="50"/>
  <c r="H539" i="50" s="1"/>
  <c r="H537" i="50"/>
  <c r="H536" i="50" s="1"/>
  <c r="H534" i="50"/>
  <c r="H533" i="50" s="1"/>
  <c r="H529" i="50"/>
  <c r="H528" i="50" s="1"/>
  <c r="H527" i="50" s="1"/>
  <c r="H526" i="50" s="1"/>
  <c r="H509" i="50"/>
  <c r="H508" i="50" s="1"/>
  <c r="H506" i="50"/>
  <c r="H505" i="50" s="1"/>
  <c r="H503" i="50"/>
  <c r="H502" i="50" s="1"/>
  <c r="H500" i="50"/>
  <c r="H499" i="50" s="1"/>
  <c r="H494" i="50"/>
  <c r="H493" i="50" s="1"/>
  <c r="H491" i="50"/>
  <c r="H490" i="50" s="1"/>
  <c r="H484" i="50"/>
  <c r="H483" i="50" s="1"/>
  <c r="H482" i="50" s="1"/>
  <c r="H481" i="50" s="1"/>
  <c r="H479" i="50"/>
  <c r="H478" i="50" s="1"/>
  <c r="H477" i="50" s="1"/>
  <c r="H476" i="50" s="1"/>
  <c r="H474" i="50"/>
  <c r="H473" i="50" s="1"/>
  <c r="H472" i="50" s="1"/>
  <c r="H471" i="50" s="1"/>
  <c r="H469" i="50"/>
  <c r="H468" i="50" s="1"/>
  <c r="H467" i="50" s="1"/>
  <c r="H466" i="50" s="1"/>
  <c r="H461" i="50"/>
  <c r="H460" i="50" s="1"/>
  <c r="H458" i="50"/>
  <c r="H457" i="50" s="1"/>
  <c r="H456" i="50" s="1"/>
  <c r="H450" i="50"/>
  <c r="H449" i="50" s="1"/>
  <c r="H448" i="50" s="1"/>
  <c r="H447" i="50" s="1"/>
  <c r="H446" i="50" s="1"/>
  <c r="H445" i="50" s="1"/>
  <c r="H444" i="50" s="1"/>
  <c r="H442" i="50"/>
  <c r="H441" i="50" s="1"/>
  <c r="H440" i="50" s="1"/>
  <c r="H439" i="50" s="1"/>
  <c r="H438" i="50" s="1"/>
  <c r="H434" i="50"/>
  <c r="H428" i="50"/>
  <c r="H427" i="50" s="1"/>
  <c r="H426" i="50" s="1"/>
  <c r="H425" i="50" s="1"/>
  <c r="H421" i="50"/>
  <c r="H420" i="50"/>
  <c r="H418" i="50"/>
  <c r="H417" i="50" s="1"/>
  <c r="H416" i="50" s="1"/>
  <c r="H415" i="50" s="1"/>
  <c r="H414" i="50" s="1"/>
  <c r="H409" i="50"/>
  <c r="H408" i="50" s="1"/>
  <c r="H407" i="50" s="1"/>
  <c r="H406" i="50" s="1"/>
  <c r="H405" i="50" s="1"/>
  <c r="H404" i="50" s="1"/>
  <c r="H403" i="50" s="1"/>
  <c r="H396" i="50"/>
  <c r="H394" i="50"/>
  <c r="H392" i="50"/>
  <c r="H389" i="50"/>
  <c r="H388" i="50" s="1"/>
  <c r="H376" i="50"/>
  <c r="H375" i="50" s="1"/>
  <c r="H373" i="50"/>
  <c r="H372" i="50" s="1"/>
  <c r="H370" i="50"/>
  <c r="H369" i="50" s="1"/>
  <c r="H366" i="50"/>
  <c r="H365" i="50" s="1"/>
  <c r="H363" i="50"/>
  <c r="H362" i="50" s="1"/>
  <c r="H357" i="50"/>
  <c r="H356" i="50" s="1"/>
  <c r="H354" i="50"/>
  <c r="H353" i="50" s="1"/>
  <c r="H352" i="50" s="1"/>
  <c r="H351" i="50" s="1"/>
  <c r="H346" i="50"/>
  <c r="H345" i="50" s="1"/>
  <c r="H344" i="50" s="1"/>
  <c r="H343" i="50" s="1"/>
  <c r="H342" i="50" s="1"/>
  <c r="H341" i="50" s="1"/>
  <c r="H340" i="50" s="1"/>
  <c r="H338" i="50"/>
  <c r="H337" i="50" s="1"/>
  <c r="H336" i="50" s="1"/>
  <c r="H335" i="50" s="1"/>
  <c r="H334" i="50" s="1"/>
  <c r="H332" i="50"/>
  <c r="H331" i="50" s="1"/>
  <c r="H330" i="50" s="1"/>
  <c r="H329" i="50" s="1"/>
  <c r="H328" i="50" s="1"/>
  <c r="H327" i="50" s="1"/>
  <c r="H325" i="50"/>
  <c r="H324" i="50" s="1"/>
  <c r="H323" i="50" s="1"/>
  <c r="H322" i="50" s="1"/>
  <c r="H321" i="50" s="1"/>
  <c r="H318" i="50"/>
  <c r="H317" i="50" s="1"/>
  <c r="H316" i="50" s="1"/>
  <c r="H315" i="50" s="1"/>
  <c r="H313" i="50"/>
  <c r="H312" i="50" s="1"/>
  <c r="H311" i="50" s="1"/>
  <c r="H310" i="50" s="1"/>
  <c r="H309" i="50" s="1"/>
  <c r="H308" i="50" s="1"/>
  <c r="H275" i="50" s="1"/>
  <c r="H306" i="50"/>
  <c r="H303" i="50" s="1"/>
  <c r="H304" i="50"/>
  <c r="H301" i="50"/>
  <c r="H299" i="50"/>
  <c r="H294" i="50"/>
  <c r="H293" i="50" s="1"/>
  <c r="H292" i="50" s="1"/>
  <c r="H290" i="50"/>
  <c r="H289" i="50" s="1"/>
  <c r="H288" i="50" s="1"/>
  <c r="H286" i="50"/>
  <c r="H285" i="50" s="1"/>
  <c r="H283" i="50"/>
  <c r="H281" i="50"/>
  <c r="H273" i="50"/>
  <c r="H272" i="50" s="1"/>
  <c r="H271" i="50" s="1"/>
  <c r="H270" i="50" s="1"/>
  <c r="H269" i="50" s="1"/>
  <c r="H267" i="50"/>
  <c r="H266" i="50" s="1"/>
  <c r="H265" i="50" s="1"/>
  <c r="H263" i="50"/>
  <c r="H262" i="50" s="1"/>
  <c r="H261" i="50" s="1"/>
  <c r="H256" i="50"/>
  <c r="H255" i="50" s="1"/>
  <c r="H254" i="50" s="1"/>
  <c r="H253" i="50" s="1"/>
  <c r="H252" i="50" s="1"/>
  <c r="H251" i="50" s="1"/>
  <c r="H242" i="50"/>
  <c r="H241" i="50" s="1"/>
  <c r="H240" i="50" s="1"/>
  <c r="H237" i="50"/>
  <c r="H236" i="50" s="1"/>
  <c r="H235" i="50" s="1"/>
  <c r="H234" i="50" s="1"/>
  <c r="H233" i="50" s="1"/>
  <c r="H229" i="50"/>
  <c r="H228" i="50" s="1"/>
  <c r="H227" i="50" s="1"/>
  <c r="H226" i="50" s="1"/>
  <c r="H225" i="50" s="1"/>
  <c r="H217" i="50"/>
  <c r="H216" i="50" s="1"/>
  <c r="H214" i="50"/>
  <c r="H213" i="50" s="1"/>
  <c r="H212" i="50" s="1"/>
  <c r="H211" i="50" s="1"/>
  <c r="H210" i="50" s="1"/>
  <c r="H204" i="50"/>
  <c r="H203" i="50" s="1"/>
  <c r="H202" i="50" s="1"/>
  <c r="H200" i="50"/>
  <c r="H199" i="50" s="1"/>
  <c r="H198" i="50" s="1"/>
  <c r="H197" i="50" s="1"/>
  <c r="H195" i="50"/>
  <c r="H194" i="50" s="1"/>
  <c r="H193" i="50" s="1"/>
  <c r="H192" i="50" s="1"/>
  <c r="H185" i="50"/>
  <c r="H184" i="50" s="1"/>
  <c r="H182" i="50"/>
  <c r="H181" i="50" s="1"/>
  <c r="H173" i="50"/>
  <c r="H172" i="50" s="1"/>
  <c r="H170" i="50"/>
  <c r="H169" i="50" s="1"/>
  <c r="H167" i="50"/>
  <c r="H166" i="50" s="1"/>
  <c r="H164" i="50"/>
  <c r="H158" i="50"/>
  <c r="H156" i="50"/>
  <c r="H155" i="50" s="1"/>
  <c r="H154" i="50" s="1"/>
  <c r="H153" i="50" s="1"/>
  <c r="H152" i="50" s="1"/>
  <c r="H150" i="50"/>
  <c r="H149" i="50" s="1"/>
  <c r="H148" i="50" s="1"/>
  <c r="H147" i="50" s="1"/>
  <c r="H146" i="50" s="1"/>
  <c r="H143" i="50"/>
  <c r="H142" i="50" s="1"/>
  <c r="H141" i="50" s="1"/>
  <c r="H140" i="50" s="1"/>
  <c r="H138" i="50"/>
  <c r="H137" i="50" s="1"/>
  <c r="H136" i="50" s="1"/>
  <c r="H135" i="50" s="1"/>
  <c r="H133" i="50"/>
  <c r="H132" i="50" s="1"/>
  <c r="H131" i="50" s="1"/>
  <c r="H130" i="50" s="1"/>
  <c r="H129" i="50" s="1"/>
  <c r="H126" i="50"/>
  <c r="H124" i="50"/>
  <c r="H122" i="50"/>
  <c r="H117" i="50"/>
  <c r="H116" i="50" s="1"/>
  <c r="H114" i="50"/>
  <c r="H113" i="50" s="1"/>
  <c r="H111" i="50"/>
  <c r="H110" i="50" s="1"/>
  <c r="H109" i="50" s="1"/>
  <c r="H108" i="50" s="1"/>
  <c r="H96" i="50"/>
  <c r="H93" i="50"/>
  <c r="H92" i="50" s="1"/>
  <c r="H84" i="50"/>
  <c r="H82" i="50"/>
  <c r="H77" i="50"/>
  <c r="H76" i="50" s="1"/>
  <c r="H75" i="50" s="1"/>
  <c r="H74" i="50" s="1"/>
  <c r="H72" i="50"/>
  <c r="H71" i="50" s="1"/>
  <c r="H70" i="50" s="1"/>
  <c r="H69" i="50" s="1"/>
  <c r="H67" i="50"/>
  <c r="H66" i="50" s="1"/>
  <c r="H65" i="50" s="1"/>
  <c r="H64" i="50" s="1"/>
  <c r="H62" i="50"/>
  <c r="H61" i="50" s="1"/>
  <c r="H60" i="50" s="1"/>
  <c r="H59" i="50" s="1"/>
  <c r="H57" i="50"/>
  <c r="H55" i="50"/>
  <c r="H50" i="50"/>
  <c r="H49" i="50" s="1"/>
  <c r="H48" i="50" s="1"/>
  <c r="H47" i="50" s="1"/>
  <c r="H43" i="50"/>
  <c r="H42" i="50" s="1"/>
  <c r="H41" i="50" s="1"/>
  <c r="H40" i="50" s="1"/>
  <c r="H38" i="50"/>
  <c r="H37" i="50" s="1"/>
  <c r="H36" i="50" s="1"/>
  <c r="H35" i="50" s="1"/>
  <c r="H34" i="50" s="1"/>
  <c r="H32" i="50"/>
  <c r="H31" i="50" s="1"/>
  <c r="H27" i="50" s="1"/>
  <c r="H20" i="50"/>
  <c r="H18" i="50"/>
  <c r="H16" i="50"/>
  <c r="H13" i="50"/>
  <c r="H12" i="50" s="1"/>
  <c r="H541" i="11" l="1"/>
  <c r="H532" i="50"/>
  <c r="H489" i="50"/>
  <c r="H488" i="50" s="1"/>
  <c r="H209" i="50"/>
  <c r="H208" i="50" s="1"/>
  <c r="H207" i="50" s="1"/>
  <c r="J9" i="9"/>
  <c r="J7" i="9" s="1"/>
  <c r="G541" i="8"/>
  <c r="G412" i="8"/>
  <c r="G229" i="8"/>
  <c r="G34" i="8"/>
  <c r="H594" i="11"/>
  <c r="H104" i="11"/>
  <c r="H103" i="11" s="1"/>
  <c r="H573" i="11"/>
  <c r="H572" i="11" s="1"/>
  <c r="H571" i="11" s="1"/>
  <c r="H570" i="11" s="1"/>
  <c r="H707" i="11"/>
  <c r="H760" i="11"/>
  <c r="H158" i="11"/>
  <c r="H157" i="11" s="1"/>
  <c r="H670" i="11"/>
  <c r="K438" i="11"/>
  <c r="K397" i="11" s="1"/>
  <c r="K201" i="11"/>
  <c r="K158" i="11"/>
  <c r="K80" i="11"/>
  <c r="K46" i="11" s="1"/>
  <c r="H763" i="50"/>
  <c r="H762" i="50" s="1"/>
  <c r="H761" i="50" s="1"/>
  <c r="H807" i="50"/>
  <c r="H790" i="50" s="1"/>
  <c r="H634" i="50"/>
  <c r="H633" i="50" s="1"/>
  <c r="H632" i="50" s="1"/>
  <c r="H631" i="50" s="1"/>
  <c r="H619" i="50"/>
  <c r="H618" i="50" s="1"/>
  <c r="H617" i="50" s="1"/>
  <c r="H616" i="50" s="1"/>
  <c r="H573" i="50"/>
  <c r="H433" i="50"/>
  <c r="H432" i="50" s="1"/>
  <c r="H431" i="50" s="1"/>
  <c r="H430" i="50" s="1"/>
  <c r="H424" i="50" s="1"/>
  <c r="H423" i="50" s="1"/>
  <c r="H239" i="50"/>
  <c r="H867" i="50"/>
  <c r="H368" i="50"/>
  <c r="H391" i="50"/>
  <c r="H842" i="50"/>
  <c r="H841" i="50" s="1"/>
  <c r="H840" i="50" s="1"/>
  <c r="I96" i="50"/>
  <c r="H54" i="50"/>
  <c r="H53" i="50" s="1"/>
  <c r="H52" i="50" s="1"/>
  <c r="H280" i="50"/>
  <c r="H279" i="50" s="1"/>
  <c r="H591" i="50"/>
  <c r="H702" i="50"/>
  <c r="H701" i="50" s="1"/>
  <c r="H700" i="50" s="1"/>
  <c r="H687" i="50" s="1"/>
  <c r="H779" i="50"/>
  <c r="H778" i="50" s="1"/>
  <c r="H163" i="50"/>
  <c r="H162" i="50" s="1"/>
  <c r="H95" i="50"/>
  <c r="H91" i="50" s="1"/>
  <c r="H821" i="11"/>
  <c r="H102" i="11"/>
  <c r="H269" i="11"/>
  <c r="H268" i="11" s="1"/>
  <c r="H267" i="11" s="1"/>
  <c r="H343" i="11"/>
  <c r="H342" i="11" s="1"/>
  <c r="H341" i="11" s="1"/>
  <c r="H340" i="11" s="1"/>
  <c r="H312" i="11" s="1"/>
  <c r="H473" i="11"/>
  <c r="H472" i="11" s="1"/>
  <c r="H860" i="50"/>
  <c r="H856" i="50" s="1"/>
  <c r="H855" i="50" s="1"/>
  <c r="H800" i="50"/>
  <c r="H799" i="50" s="1"/>
  <c r="H798" i="50" s="1"/>
  <c r="H753" i="50"/>
  <c r="H726" i="50"/>
  <c r="H725" i="50" s="1"/>
  <c r="H711" i="50"/>
  <c r="H710" i="50" s="1"/>
  <c r="H709" i="50" s="1"/>
  <c r="H661" i="50"/>
  <c r="H657" i="50" s="1"/>
  <c r="H656" i="50" s="1"/>
  <c r="H655" i="50" s="1"/>
  <c r="H654" i="50" s="1"/>
  <c r="H646" i="50"/>
  <c r="H645" i="50" s="1"/>
  <c r="H644" i="50" s="1"/>
  <c r="H643" i="50" s="1"/>
  <c r="H642" i="50" s="1"/>
  <c r="H641" i="50" s="1"/>
  <c r="H596" i="50"/>
  <c r="H587" i="50" s="1"/>
  <c r="H586" i="50" s="1"/>
  <c r="H585" i="50" s="1"/>
  <c r="H584" i="50" s="1"/>
  <c r="H556" i="50"/>
  <c r="H555" i="50" s="1"/>
  <c r="H531" i="50"/>
  <c r="H413" i="50"/>
  <c r="H412" i="50" s="1"/>
  <c r="H387" i="50"/>
  <c r="H386" i="50" s="1"/>
  <c r="H385" i="50" s="1"/>
  <c r="H384" i="50" s="1"/>
  <c r="H350" i="50"/>
  <c r="H349" i="50" s="1"/>
  <c r="H298" i="50"/>
  <c r="H297" i="50" s="1"/>
  <c r="H278" i="50"/>
  <c r="H260" i="50"/>
  <c r="H259" i="50" s="1"/>
  <c r="H258" i="50" s="1"/>
  <c r="H250" i="50" s="1"/>
  <c r="H191" i="50"/>
  <c r="H121" i="50"/>
  <c r="H120" i="50" s="1"/>
  <c r="H119" i="50" s="1"/>
  <c r="H107" i="50" s="1"/>
  <c r="H106" i="50" s="1"/>
  <c r="H81" i="50"/>
  <c r="H80" i="50" s="1"/>
  <c r="H46" i="50"/>
  <c r="H15" i="50"/>
  <c r="H128" i="50"/>
  <c r="H30" i="50"/>
  <c r="H29" i="50" s="1"/>
  <c r="H28" i="50" s="1"/>
  <c r="H455" i="50"/>
  <c r="H454" i="50" s="1"/>
  <c r="H453" i="50" s="1"/>
  <c r="H487" i="50"/>
  <c r="H486" i="50" s="1"/>
  <c r="H823" i="50"/>
  <c r="H820" i="50" s="1"/>
  <c r="H819" i="50" s="1"/>
  <c r="H818" i="50" s="1"/>
  <c r="H817" i="50" s="1"/>
  <c r="H816" i="50" s="1"/>
  <c r="H815" i="50" s="1"/>
  <c r="H746" i="50"/>
  <c r="I998" i="13"/>
  <c r="F998" i="13"/>
  <c r="H998" i="13" s="1"/>
  <c r="F997" i="13"/>
  <c r="I993" i="13"/>
  <c r="F993" i="13"/>
  <c r="H993" i="13" s="1"/>
  <c r="I988" i="13"/>
  <c r="F988" i="13"/>
  <c r="H988" i="13" s="1"/>
  <c r="F987" i="13"/>
  <c r="I983" i="13"/>
  <c r="F983" i="13"/>
  <c r="H983" i="13" s="1"/>
  <c r="I978" i="13"/>
  <c r="F978" i="13"/>
  <c r="I974" i="13"/>
  <c r="F974" i="13"/>
  <c r="I969" i="13"/>
  <c r="F969" i="13"/>
  <c r="I964" i="13"/>
  <c r="K964" i="13" s="1"/>
  <c r="F964" i="13"/>
  <c r="I963" i="13"/>
  <c r="I934" i="13"/>
  <c r="K934" i="13" s="1"/>
  <c r="F934" i="13"/>
  <c r="I933" i="13"/>
  <c r="I929" i="13"/>
  <c r="K929" i="13" s="1"/>
  <c r="F929" i="13"/>
  <c r="H929" i="13" s="1"/>
  <c r="I927" i="13"/>
  <c r="K927" i="13" s="1"/>
  <c r="F927" i="13"/>
  <c r="H927" i="13" s="1"/>
  <c r="I921" i="13"/>
  <c r="F921" i="13"/>
  <c r="I905" i="13"/>
  <c r="F905" i="13"/>
  <c r="H905" i="13" s="1"/>
  <c r="I900" i="13"/>
  <c r="F900" i="13"/>
  <c r="I895" i="13"/>
  <c r="F895" i="13"/>
  <c r="H895" i="13" s="1"/>
  <c r="F894" i="13"/>
  <c r="I890" i="13"/>
  <c r="F890" i="13"/>
  <c r="H890" i="13" s="1"/>
  <c r="I885" i="13"/>
  <c r="F885" i="13"/>
  <c r="H885" i="13" s="1"/>
  <c r="F884" i="13"/>
  <c r="I880" i="13"/>
  <c r="F880" i="13"/>
  <c r="I875" i="13"/>
  <c r="F875" i="13"/>
  <c r="H875" i="13" s="1"/>
  <c r="I870" i="13"/>
  <c r="F870" i="13"/>
  <c r="I848" i="13"/>
  <c r="F848" i="13"/>
  <c r="I843" i="13"/>
  <c r="F843" i="13"/>
  <c r="I838" i="13"/>
  <c r="F838" i="13"/>
  <c r="I833" i="13"/>
  <c r="F833" i="13"/>
  <c r="H833" i="13" s="1"/>
  <c r="I828" i="13"/>
  <c r="F828" i="13"/>
  <c r="H828" i="13" s="1"/>
  <c r="I823" i="13"/>
  <c r="K823" i="13" s="1"/>
  <c r="F823" i="13"/>
  <c r="H823" i="13" s="1"/>
  <c r="I821" i="13"/>
  <c r="F821" i="13"/>
  <c r="I816" i="13"/>
  <c r="F816" i="13"/>
  <c r="I811" i="13"/>
  <c r="K811" i="13" s="1"/>
  <c r="F811" i="13"/>
  <c r="I810" i="13"/>
  <c r="I806" i="13"/>
  <c r="K806" i="13" s="1"/>
  <c r="F806" i="13"/>
  <c r="I805" i="13"/>
  <c r="I799" i="13"/>
  <c r="K799" i="13" s="1"/>
  <c r="F799" i="13"/>
  <c r="H799" i="13" s="1"/>
  <c r="I797" i="13"/>
  <c r="K797" i="13" s="1"/>
  <c r="F797" i="13"/>
  <c r="H797" i="13" s="1"/>
  <c r="I795" i="13"/>
  <c r="K795" i="13" s="1"/>
  <c r="F795" i="13"/>
  <c r="H795" i="13" s="1"/>
  <c r="I794" i="13"/>
  <c r="I790" i="13"/>
  <c r="F790" i="13"/>
  <c r="I785" i="13"/>
  <c r="K785" i="13" s="1"/>
  <c r="F785" i="13"/>
  <c r="H785" i="13" s="1"/>
  <c r="I781" i="13"/>
  <c r="K781" i="13" s="1"/>
  <c r="F781" i="13"/>
  <c r="H781" i="13" s="1"/>
  <c r="I779" i="13"/>
  <c r="K779" i="13" s="1"/>
  <c r="F779" i="13"/>
  <c r="I778" i="13"/>
  <c r="I774" i="13"/>
  <c r="K774" i="13" s="1"/>
  <c r="F774" i="13"/>
  <c r="H774" i="13" s="1"/>
  <c r="I773" i="13"/>
  <c r="F773" i="13"/>
  <c r="I768" i="13"/>
  <c r="K768" i="13" s="1"/>
  <c r="F768" i="13"/>
  <c r="H768" i="13" s="1"/>
  <c r="I766" i="13"/>
  <c r="F766" i="13"/>
  <c r="I761" i="13"/>
  <c r="K761" i="13" s="1"/>
  <c r="F761" i="13"/>
  <c r="I760" i="13"/>
  <c r="I755" i="13"/>
  <c r="K755" i="13" s="1"/>
  <c r="F755" i="13"/>
  <c r="H755" i="13" s="1"/>
  <c r="I753" i="13"/>
  <c r="K753" i="13" s="1"/>
  <c r="F753" i="13"/>
  <c r="H753" i="13" s="1"/>
  <c r="I751" i="13"/>
  <c r="F751" i="13"/>
  <c r="I746" i="13"/>
  <c r="F746" i="13"/>
  <c r="H746" i="13" s="1"/>
  <c r="I740" i="13"/>
  <c r="K740" i="13" s="1"/>
  <c r="F740" i="13"/>
  <c r="I739" i="13"/>
  <c r="I735" i="13"/>
  <c r="K735" i="13" s="1"/>
  <c r="F735" i="13"/>
  <c r="H735" i="13" s="1"/>
  <c r="I734" i="13"/>
  <c r="F734" i="13"/>
  <c r="I728" i="13"/>
  <c r="K728" i="13" s="1"/>
  <c r="F728" i="13"/>
  <c r="H728" i="13" s="1"/>
  <c r="I726" i="13"/>
  <c r="K726" i="13" s="1"/>
  <c r="F726" i="13"/>
  <c r="H726" i="13" s="1"/>
  <c r="I725" i="13"/>
  <c r="F725" i="13"/>
  <c r="I709" i="13"/>
  <c r="F709" i="13"/>
  <c r="I702" i="13"/>
  <c r="F702" i="13"/>
  <c r="I689" i="13"/>
  <c r="F689" i="13"/>
  <c r="I684" i="13"/>
  <c r="F684" i="13"/>
  <c r="I677" i="13"/>
  <c r="F677" i="13"/>
  <c r="H677" i="13" s="1"/>
  <c r="I670" i="13"/>
  <c r="F670" i="13"/>
  <c r="I663" i="13"/>
  <c r="F663" i="13"/>
  <c r="I656" i="13"/>
  <c r="F656" i="13"/>
  <c r="I649" i="13"/>
  <c r="F649" i="13"/>
  <c r="I642" i="13"/>
  <c r="F642" i="13"/>
  <c r="I635" i="13"/>
  <c r="F635" i="13"/>
  <c r="I632" i="13"/>
  <c r="K632" i="13" s="1"/>
  <c r="F632" i="13"/>
  <c r="H632" i="13" s="1"/>
  <c r="I631" i="13"/>
  <c r="K631" i="13" s="1"/>
  <c r="F631" i="13"/>
  <c r="H631" i="13" s="1"/>
  <c r="I628" i="13"/>
  <c r="F628" i="13"/>
  <c r="H628" i="13" s="1"/>
  <c r="I621" i="13"/>
  <c r="F621" i="13"/>
  <c r="H621" i="13" s="1"/>
  <c r="I616" i="13"/>
  <c r="F616" i="13"/>
  <c r="I609" i="13"/>
  <c r="F609" i="13"/>
  <c r="H609" i="13" s="1"/>
  <c r="I601" i="13"/>
  <c r="K601" i="13" s="1"/>
  <c r="F601" i="13"/>
  <c r="H601" i="13" s="1"/>
  <c r="I599" i="13"/>
  <c r="F599" i="13"/>
  <c r="H599" i="13" s="1"/>
  <c r="I593" i="13"/>
  <c r="K593" i="13" s="1"/>
  <c r="F593" i="13"/>
  <c r="I592" i="13"/>
  <c r="I586" i="13"/>
  <c r="K586" i="13" s="1"/>
  <c r="F586" i="13"/>
  <c r="I585" i="13"/>
  <c r="I579" i="13"/>
  <c r="F579" i="13"/>
  <c r="I573" i="13"/>
  <c r="F573" i="13"/>
  <c r="I566" i="13"/>
  <c r="F566" i="13"/>
  <c r="H566" i="13" s="1"/>
  <c r="I564" i="13"/>
  <c r="I558" i="13"/>
  <c r="F558" i="13"/>
  <c r="I551" i="13"/>
  <c r="K551" i="13" s="1"/>
  <c r="F551" i="13"/>
  <c r="I549" i="13"/>
  <c r="F549" i="13"/>
  <c r="H549" i="13" s="1"/>
  <c r="I544" i="13"/>
  <c r="K544" i="13" s="1"/>
  <c r="F544" i="13"/>
  <c r="H544" i="13" s="1"/>
  <c r="I542" i="13"/>
  <c r="F542" i="13"/>
  <c r="H542" i="13" s="1"/>
  <c r="I527" i="13"/>
  <c r="F527" i="13"/>
  <c r="I522" i="13"/>
  <c r="K522" i="13" s="1"/>
  <c r="F522" i="13"/>
  <c r="I521" i="13"/>
  <c r="I517" i="13"/>
  <c r="F517" i="13"/>
  <c r="I511" i="13"/>
  <c r="F511" i="13"/>
  <c r="I508" i="13"/>
  <c r="F508" i="13"/>
  <c r="I502" i="13"/>
  <c r="F502" i="13"/>
  <c r="I498" i="13"/>
  <c r="K498" i="13" s="1"/>
  <c r="F498" i="13"/>
  <c r="H498" i="13" s="1"/>
  <c r="I497" i="13"/>
  <c r="F497" i="13"/>
  <c r="I491" i="13"/>
  <c r="K491" i="13" s="1"/>
  <c r="F491" i="13"/>
  <c r="H491" i="13" s="1"/>
  <c r="I489" i="13"/>
  <c r="F489" i="13"/>
  <c r="I480" i="13"/>
  <c r="F480" i="13"/>
  <c r="I473" i="13"/>
  <c r="F473" i="13"/>
  <c r="I455" i="13"/>
  <c r="F455" i="13"/>
  <c r="I438" i="13"/>
  <c r="F438" i="13"/>
  <c r="I432" i="13"/>
  <c r="K432" i="13" s="1"/>
  <c r="F432" i="13"/>
  <c r="H432" i="13" s="1"/>
  <c r="I430" i="13"/>
  <c r="K430" i="13" s="1"/>
  <c r="F430" i="13"/>
  <c r="H430" i="13" s="1"/>
  <c r="I429" i="13"/>
  <c r="K429" i="13" s="1"/>
  <c r="F429" i="13"/>
  <c r="I428" i="13"/>
  <c r="I425" i="13"/>
  <c r="K425" i="13" s="1"/>
  <c r="F425" i="13"/>
  <c r="H425" i="13" s="1"/>
  <c r="I423" i="13"/>
  <c r="F423" i="13"/>
  <c r="H423" i="13" s="1"/>
  <c r="I419" i="13"/>
  <c r="F419" i="13"/>
  <c r="I412" i="13"/>
  <c r="F412" i="13"/>
  <c r="I406" i="13"/>
  <c r="F406" i="13"/>
  <c r="H406" i="13" s="1"/>
  <c r="I401" i="13"/>
  <c r="F401" i="13"/>
  <c r="H401" i="13" s="1"/>
  <c r="I395" i="13"/>
  <c r="F395" i="13"/>
  <c r="I390" i="13"/>
  <c r="K390" i="13" s="1"/>
  <c r="F390" i="13"/>
  <c r="H390" i="13" s="1"/>
  <c r="I388" i="13"/>
  <c r="F388" i="13"/>
  <c r="H388" i="13" s="1"/>
  <c r="I384" i="13"/>
  <c r="F384" i="13"/>
  <c r="I380" i="13"/>
  <c r="K380" i="13" s="1"/>
  <c r="F380" i="13"/>
  <c r="H380" i="13" s="1"/>
  <c r="I378" i="13"/>
  <c r="F378" i="13"/>
  <c r="H378" i="13" s="1"/>
  <c r="I370" i="13"/>
  <c r="K370" i="13" s="1"/>
  <c r="F370" i="13"/>
  <c r="I369" i="13"/>
  <c r="I365" i="13"/>
  <c r="K365" i="13" s="1"/>
  <c r="F365" i="13"/>
  <c r="I360" i="13"/>
  <c r="F360" i="13"/>
  <c r="I353" i="13"/>
  <c r="F353" i="13"/>
  <c r="I348" i="13"/>
  <c r="F348" i="13"/>
  <c r="I341" i="13"/>
  <c r="K341" i="13" s="1"/>
  <c r="F341" i="13"/>
  <c r="H341" i="13" s="1"/>
  <c r="I339" i="13"/>
  <c r="K339" i="13" s="1"/>
  <c r="F339" i="13"/>
  <c r="H339" i="13" s="1"/>
  <c r="I337" i="13"/>
  <c r="F337" i="13"/>
  <c r="H337" i="13" s="1"/>
  <c r="I330" i="13"/>
  <c r="F330" i="13"/>
  <c r="H330" i="13" s="1"/>
  <c r="I325" i="13"/>
  <c r="F325" i="13"/>
  <c r="H325" i="13" s="1"/>
  <c r="I320" i="13"/>
  <c r="F320" i="13"/>
  <c r="H320" i="13" s="1"/>
  <c r="I312" i="13"/>
  <c r="F312" i="13"/>
  <c r="I305" i="13"/>
  <c r="K305" i="13" s="1"/>
  <c r="F305" i="13"/>
  <c r="H305" i="13" s="1"/>
  <c r="I303" i="13"/>
  <c r="K303" i="13" s="1"/>
  <c r="F303" i="13"/>
  <c r="H303" i="13" s="1"/>
  <c r="I301" i="13"/>
  <c r="K301" i="13" s="1"/>
  <c r="F301" i="13"/>
  <c r="I296" i="13"/>
  <c r="K296" i="13" s="1"/>
  <c r="F296" i="13"/>
  <c r="H296" i="13" s="1"/>
  <c r="I294" i="13"/>
  <c r="K294" i="13" s="1"/>
  <c r="F294" i="13"/>
  <c r="I293" i="13"/>
  <c r="I289" i="13"/>
  <c r="K289" i="13" s="1"/>
  <c r="F289" i="13"/>
  <c r="I288" i="13"/>
  <c r="I282" i="13"/>
  <c r="K282" i="13" s="1"/>
  <c r="F282" i="13"/>
  <c r="I281" i="13"/>
  <c r="I277" i="13"/>
  <c r="K277" i="13" s="1"/>
  <c r="F277" i="13"/>
  <c r="I276" i="13"/>
  <c r="I272" i="13"/>
  <c r="K272" i="13" s="1"/>
  <c r="F272" i="13"/>
  <c r="H272" i="13" s="1"/>
  <c r="I271" i="13"/>
  <c r="F271" i="13"/>
  <c r="I265" i="13"/>
  <c r="K265" i="13" s="1"/>
  <c r="F265" i="13"/>
  <c r="H265" i="13" s="1"/>
  <c r="I264" i="13"/>
  <c r="F264" i="13"/>
  <c r="I258" i="13"/>
  <c r="K258" i="13" s="1"/>
  <c r="F258" i="13"/>
  <c r="H258" i="13" s="1"/>
  <c r="I257" i="13"/>
  <c r="F257" i="13"/>
  <c r="I246" i="13"/>
  <c r="K246" i="13" s="1"/>
  <c r="F246" i="13"/>
  <c r="H246" i="13" s="1"/>
  <c r="I245" i="13"/>
  <c r="F245" i="13"/>
  <c r="I236" i="13"/>
  <c r="F236" i="13"/>
  <c r="H236" i="13" s="1"/>
  <c r="I231" i="13"/>
  <c r="F231" i="13"/>
  <c r="H231" i="13" s="1"/>
  <c r="I226" i="13"/>
  <c r="F226" i="13"/>
  <c r="I221" i="13"/>
  <c r="K221" i="13" s="1"/>
  <c r="F221" i="13"/>
  <c r="I214" i="13"/>
  <c r="K214" i="13" s="1"/>
  <c r="F214" i="13"/>
  <c r="I213" i="13"/>
  <c r="I208" i="13"/>
  <c r="K208" i="13" s="1"/>
  <c r="F208" i="13"/>
  <c r="I207" i="13"/>
  <c r="I203" i="13"/>
  <c r="K203" i="13" s="1"/>
  <c r="F203" i="13"/>
  <c r="I202" i="13"/>
  <c r="I195" i="13"/>
  <c r="K195" i="13" s="1"/>
  <c r="F195" i="13"/>
  <c r="I194" i="13"/>
  <c r="I173" i="13"/>
  <c r="K173" i="13" s="1"/>
  <c r="F173" i="13"/>
  <c r="I163" i="13"/>
  <c r="K163" i="13" s="1"/>
  <c r="F163" i="13"/>
  <c r="I158" i="13"/>
  <c r="F158" i="13"/>
  <c r="I153" i="13"/>
  <c r="F153" i="13"/>
  <c r="I148" i="13"/>
  <c r="K148" i="13" s="1"/>
  <c r="F148" i="13"/>
  <c r="I143" i="13"/>
  <c r="K143" i="13" s="1"/>
  <c r="F143" i="13"/>
  <c r="I133" i="13"/>
  <c r="F133" i="13"/>
  <c r="I128" i="13"/>
  <c r="F128" i="13"/>
  <c r="I116" i="13"/>
  <c r="K116" i="13" s="1"/>
  <c r="F116" i="13"/>
  <c r="I115" i="13"/>
  <c r="I111" i="13"/>
  <c r="K111" i="13" s="1"/>
  <c r="F111" i="13"/>
  <c r="I103" i="13"/>
  <c r="F103" i="13"/>
  <c r="H103" i="13" s="1"/>
  <c r="I96" i="13"/>
  <c r="F96" i="13"/>
  <c r="I88" i="13"/>
  <c r="K88" i="13" s="1"/>
  <c r="F88" i="13"/>
  <c r="I86" i="13"/>
  <c r="F86" i="13"/>
  <c r="H86" i="13" s="1"/>
  <c r="I81" i="13"/>
  <c r="K81" i="13" s="1"/>
  <c r="F81" i="13"/>
  <c r="H81" i="13" s="1"/>
  <c r="I79" i="13"/>
  <c r="K79" i="13" s="1"/>
  <c r="F79" i="13"/>
  <c r="H79" i="13" s="1"/>
  <c r="I77" i="13"/>
  <c r="K77" i="13" s="1"/>
  <c r="F77" i="13"/>
  <c r="H77" i="13" s="1"/>
  <c r="I72" i="13"/>
  <c r="F72" i="13"/>
  <c r="H72" i="13" s="1"/>
  <c r="I69" i="13"/>
  <c r="F69" i="13"/>
  <c r="H69" i="13" s="1"/>
  <c r="I57" i="13"/>
  <c r="F57" i="13"/>
  <c r="I52" i="13"/>
  <c r="F52" i="13"/>
  <c r="H52" i="13" s="1"/>
  <c r="I47" i="13"/>
  <c r="F47" i="13"/>
  <c r="I41" i="13"/>
  <c r="F41" i="13"/>
  <c r="I36" i="13"/>
  <c r="K36" i="13" s="1"/>
  <c r="F36" i="13"/>
  <c r="I35" i="13"/>
  <c r="I27" i="13"/>
  <c r="K27" i="13" s="1"/>
  <c r="F27" i="13"/>
  <c r="I26" i="13"/>
  <c r="I22" i="13"/>
  <c r="F22" i="13"/>
  <c r="I15" i="13"/>
  <c r="F15" i="13"/>
  <c r="J863" i="11"/>
  <c r="G863" i="11"/>
  <c r="J856" i="11"/>
  <c r="G856" i="11"/>
  <c r="J848" i="11"/>
  <c r="L848" i="11" s="1"/>
  <c r="G848" i="11"/>
  <c r="I848" i="11" s="1"/>
  <c r="J846" i="11"/>
  <c r="L846" i="11" s="1"/>
  <c r="G846" i="11"/>
  <c r="I846" i="11" s="1"/>
  <c r="J844" i="11"/>
  <c r="L844" i="11" s="1"/>
  <c r="G844" i="11"/>
  <c r="I844" i="11" s="1"/>
  <c r="J841" i="11"/>
  <c r="G841" i="11"/>
  <c r="J830" i="11"/>
  <c r="L830" i="11" s="1"/>
  <c r="G830" i="11"/>
  <c r="J829" i="11"/>
  <c r="L829" i="11" s="1"/>
  <c r="J827" i="11"/>
  <c r="L827" i="11" s="1"/>
  <c r="G827" i="11"/>
  <c r="J826" i="11"/>
  <c r="J819" i="11"/>
  <c r="G819" i="11"/>
  <c r="J811" i="11"/>
  <c r="L811" i="11" s="1"/>
  <c r="G811" i="11"/>
  <c r="I811" i="11" s="1"/>
  <c r="J809" i="11"/>
  <c r="L809" i="11" s="1"/>
  <c r="G809" i="11"/>
  <c r="I809" i="11" s="1"/>
  <c r="J807" i="11"/>
  <c r="G807" i="11"/>
  <c r="I807" i="11" s="1"/>
  <c r="J804" i="11"/>
  <c r="L804" i="11" s="1"/>
  <c r="G804" i="11"/>
  <c r="I804" i="11" s="1"/>
  <c r="J796" i="11"/>
  <c r="G796" i="11"/>
  <c r="J793" i="11"/>
  <c r="G793" i="11"/>
  <c r="J788" i="11"/>
  <c r="G788" i="11"/>
  <c r="J785" i="11"/>
  <c r="G785" i="11"/>
  <c r="I785" i="11" s="1"/>
  <c r="J778" i="11"/>
  <c r="G778" i="11"/>
  <c r="J768" i="11"/>
  <c r="G768" i="11"/>
  <c r="J765" i="11"/>
  <c r="G765" i="11"/>
  <c r="J758" i="11"/>
  <c r="G758" i="11"/>
  <c r="J751" i="11"/>
  <c r="L751" i="11" s="1"/>
  <c r="G751" i="11"/>
  <c r="J750" i="11"/>
  <c r="L750" i="11" s="1"/>
  <c r="J748" i="11"/>
  <c r="G748" i="11"/>
  <c r="J742" i="11"/>
  <c r="G742" i="11"/>
  <c r="J734" i="11"/>
  <c r="G734" i="11"/>
  <c r="J731" i="11"/>
  <c r="G731" i="11"/>
  <c r="J727" i="11"/>
  <c r="G727" i="11"/>
  <c r="J724" i="11"/>
  <c r="L724" i="11" s="1"/>
  <c r="G724" i="11"/>
  <c r="J723" i="11"/>
  <c r="L723" i="11" s="1"/>
  <c r="J721" i="11"/>
  <c r="G721" i="11"/>
  <c r="J718" i="11"/>
  <c r="G718" i="11"/>
  <c r="J712" i="11"/>
  <c r="G712" i="11"/>
  <c r="J699" i="11"/>
  <c r="G699" i="11"/>
  <c r="J696" i="11"/>
  <c r="G696" i="11"/>
  <c r="J690" i="11"/>
  <c r="G690" i="11"/>
  <c r="J687" i="11"/>
  <c r="G687" i="11"/>
  <c r="J675" i="11"/>
  <c r="G675" i="11"/>
  <c r="J668" i="11"/>
  <c r="G668" i="11"/>
  <c r="J661" i="11"/>
  <c r="G661" i="11"/>
  <c r="J649" i="11"/>
  <c r="L649" i="11" s="1"/>
  <c r="G649" i="11"/>
  <c r="I649" i="11" s="1"/>
  <c r="J647" i="11"/>
  <c r="L647" i="11" s="1"/>
  <c r="G647" i="11"/>
  <c r="I647" i="11" s="1"/>
  <c r="J645" i="11"/>
  <c r="G645" i="11"/>
  <c r="J642" i="11"/>
  <c r="G642" i="11"/>
  <c r="J632" i="11"/>
  <c r="L632" i="11" s="1"/>
  <c r="G632" i="11"/>
  <c r="I632" i="11" s="1"/>
  <c r="J630" i="11"/>
  <c r="L630" i="11" s="1"/>
  <c r="G630" i="11"/>
  <c r="I630" i="11" s="1"/>
  <c r="J622" i="11"/>
  <c r="G622" i="11"/>
  <c r="J612" i="11"/>
  <c r="G612" i="11"/>
  <c r="J607" i="11"/>
  <c r="G607" i="11"/>
  <c r="J600" i="11"/>
  <c r="G600" i="11"/>
  <c r="J587" i="11"/>
  <c r="L587" i="11" s="1"/>
  <c r="G587" i="11"/>
  <c r="I587" i="11" s="1"/>
  <c r="J585" i="11"/>
  <c r="L585" i="11" s="1"/>
  <c r="G585" i="11"/>
  <c r="I585" i="11" s="1"/>
  <c r="J583" i="11"/>
  <c r="L583" i="11" s="1"/>
  <c r="G583" i="11"/>
  <c r="J582" i="11"/>
  <c r="L582" i="11" s="1"/>
  <c r="J580" i="11"/>
  <c r="L580" i="11" s="1"/>
  <c r="G580" i="11"/>
  <c r="I580" i="11" s="1"/>
  <c r="J578" i="11"/>
  <c r="G578" i="11"/>
  <c r="I578" i="11" s="1"/>
  <c r="J575" i="11"/>
  <c r="G575" i="11"/>
  <c r="J568" i="11"/>
  <c r="G568" i="11"/>
  <c r="J563" i="11"/>
  <c r="G563" i="11"/>
  <c r="J557" i="11"/>
  <c r="G557" i="11"/>
  <c r="J552" i="11"/>
  <c r="G552" i="11"/>
  <c r="J546" i="11"/>
  <c r="G546" i="11"/>
  <c r="J539" i="11"/>
  <c r="G539" i="11"/>
  <c r="J534" i="11"/>
  <c r="G534" i="11"/>
  <c r="J526" i="11"/>
  <c r="G526" i="11"/>
  <c r="J523" i="11"/>
  <c r="G523" i="11"/>
  <c r="J520" i="11"/>
  <c r="L520" i="11" s="1"/>
  <c r="G520" i="11"/>
  <c r="J519" i="11"/>
  <c r="J515" i="11"/>
  <c r="G515" i="11"/>
  <c r="J504" i="11"/>
  <c r="G504" i="11"/>
  <c r="J495" i="11"/>
  <c r="G495" i="11"/>
  <c r="J492" i="11"/>
  <c r="G492" i="11"/>
  <c r="J489" i="11"/>
  <c r="G489" i="11"/>
  <c r="J486" i="11"/>
  <c r="G486" i="11"/>
  <c r="J480" i="11"/>
  <c r="G480" i="11"/>
  <c r="J477" i="11"/>
  <c r="G477" i="11"/>
  <c r="J470" i="11"/>
  <c r="G470" i="11"/>
  <c r="J465" i="11"/>
  <c r="G465" i="11"/>
  <c r="J460" i="11"/>
  <c r="G460" i="11"/>
  <c r="J455" i="11"/>
  <c r="G455" i="11"/>
  <c r="J447" i="11"/>
  <c r="G447" i="11"/>
  <c r="J444" i="11"/>
  <c r="G444" i="11"/>
  <c r="J436" i="11"/>
  <c r="G436" i="11"/>
  <c r="J428" i="11"/>
  <c r="G428" i="11"/>
  <c r="J420" i="11"/>
  <c r="G420" i="11"/>
  <c r="J414" i="11"/>
  <c r="L414" i="11" s="1"/>
  <c r="G414" i="11"/>
  <c r="J413" i="11"/>
  <c r="J407" i="11"/>
  <c r="G407" i="11"/>
  <c r="J404" i="11"/>
  <c r="G404" i="11"/>
  <c r="J395" i="11"/>
  <c r="G395" i="11"/>
  <c r="J382" i="11"/>
  <c r="L382" i="11" s="1"/>
  <c r="G382" i="11"/>
  <c r="I382" i="11" s="1"/>
  <c r="J380" i="11"/>
  <c r="L380" i="11" s="1"/>
  <c r="G380" i="11"/>
  <c r="I380" i="11" s="1"/>
  <c r="J378" i="11"/>
  <c r="L378" i="11" s="1"/>
  <c r="G378" i="11"/>
  <c r="J375" i="11"/>
  <c r="G375" i="11"/>
  <c r="J368" i="11"/>
  <c r="G368" i="11"/>
  <c r="J365" i="11"/>
  <c r="G365" i="11"/>
  <c r="J362" i="11"/>
  <c r="G362" i="11"/>
  <c r="J358" i="11"/>
  <c r="G358" i="11"/>
  <c r="J355" i="11"/>
  <c r="G355" i="11"/>
  <c r="J349" i="11"/>
  <c r="G349" i="11"/>
  <c r="J346" i="11"/>
  <c r="G346" i="11"/>
  <c r="J338" i="11"/>
  <c r="G338" i="11"/>
  <c r="J330" i="11"/>
  <c r="G330" i="11"/>
  <c r="J324" i="11"/>
  <c r="G324" i="11"/>
  <c r="J317" i="11"/>
  <c r="L317" i="11" s="1"/>
  <c r="G317" i="11"/>
  <c r="J316" i="11"/>
  <c r="J310" i="11"/>
  <c r="G310" i="11"/>
  <c r="I310" i="11" s="1"/>
  <c r="J305" i="11"/>
  <c r="G305" i="11"/>
  <c r="J298" i="11"/>
  <c r="L298" i="11" s="1"/>
  <c r="G298" i="11"/>
  <c r="I298" i="11" s="1"/>
  <c r="J296" i="11"/>
  <c r="L296" i="11" s="1"/>
  <c r="G296" i="11"/>
  <c r="I296" i="11" s="1"/>
  <c r="J295" i="11"/>
  <c r="L295" i="11" s="1"/>
  <c r="G295" i="11"/>
  <c r="I295" i="11" s="1"/>
  <c r="J293" i="11"/>
  <c r="L293" i="11" s="1"/>
  <c r="G293" i="11"/>
  <c r="I293" i="11" s="1"/>
  <c r="J291" i="11"/>
  <c r="L291" i="11" s="1"/>
  <c r="G291" i="11"/>
  <c r="I291" i="11" s="1"/>
  <c r="J286" i="11"/>
  <c r="G286" i="11"/>
  <c r="J282" i="11"/>
  <c r="L282" i="11" s="1"/>
  <c r="G282" i="11"/>
  <c r="J281" i="11"/>
  <c r="J278" i="11"/>
  <c r="G278" i="11"/>
  <c r="I278" i="11" s="1"/>
  <c r="J275" i="11"/>
  <c r="L275" i="11" s="1"/>
  <c r="G275" i="11"/>
  <c r="I275" i="11" s="1"/>
  <c r="J273" i="11"/>
  <c r="L273" i="11" s="1"/>
  <c r="G273" i="11"/>
  <c r="J272" i="11"/>
  <c r="L272" i="11" s="1"/>
  <c r="J265" i="11"/>
  <c r="G265" i="11"/>
  <c r="F261" i="11"/>
  <c r="J259" i="11"/>
  <c r="G259" i="11"/>
  <c r="J255" i="11"/>
  <c r="G255" i="11"/>
  <c r="J248" i="11"/>
  <c r="G248" i="11"/>
  <c r="J234" i="11"/>
  <c r="G234" i="11"/>
  <c r="J230" i="11"/>
  <c r="L230" i="11" s="1"/>
  <c r="G230" i="11"/>
  <c r="J229" i="11"/>
  <c r="J223" i="11"/>
  <c r="G223" i="11"/>
  <c r="J210" i="11"/>
  <c r="G210" i="11"/>
  <c r="J207" i="11"/>
  <c r="G207" i="11"/>
  <c r="J197" i="11"/>
  <c r="G197" i="11"/>
  <c r="J193" i="11"/>
  <c r="G193" i="11"/>
  <c r="J188" i="11"/>
  <c r="G188" i="11"/>
  <c r="J182" i="11"/>
  <c r="G182" i="11"/>
  <c r="I182" i="11" s="1"/>
  <c r="J179" i="11"/>
  <c r="G179" i="11"/>
  <c r="J170" i="11"/>
  <c r="G170" i="11"/>
  <c r="J167" i="11"/>
  <c r="G167" i="11"/>
  <c r="J164" i="11"/>
  <c r="G164" i="11"/>
  <c r="I164" i="11" s="1"/>
  <c r="J161" i="11"/>
  <c r="G161" i="11"/>
  <c r="J155" i="11"/>
  <c r="G155" i="11"/>
  <c r="J147" i="11"/>
  <c r="G147" i="11"/>
  <c r="J140" i="11"/>
  <c r="G140" i="11"/>
  <c r="J135" i="11"/>
  <c r="G135" i="11"/>
  <c r="I135" i="11" s="1"/>
  <c r="J130" i="11"/>
  <c r="G130" i="11"/>
  <c r="J123" i="11"/>
  <c r="L123" i="11" s="1"/>
  <c r="G123" i="11"/>
  <c r="I123" i="11" s="1"/>
  <c r="J121" i="11"/>
  <c r="L121" i="11" s="1"/>
  <c r="G121" i="11"/>
  <c r="I121" i="11" s="1"/>
  <c r="J119" i="11"/>
  <c r="L119" i="11" s="1"/>
  <c r="G119" i="11"/>
  <c r="J114" i="11"/>
  <c r="L114" i="11" s="1"/>
  <c r="G114" i="11"/>
  <c r="J113" i="11"/>
  <c r="L113" i="11" s="1"/>
  <c r="J111" i="11"/>
  <c r="G111" i="11"/>
  <c r="J108" i="11"/>
  <c r="G108" i="11"/>
  <c r="J100" i="11"/>
  <c r="G100" i="11"/>
  <c r="J97" i="11"/>
  <c r="G97" i="11"/>
  <c r="J94" i="11"/>
  <c r="G94" i="11"/>
  <c r="J85" i="11"/>
  <c r="L85" i="11" s="1"/>
  <c r="G85" i="11"/>
  <c r="I85" i="11" s="1"/>
  <c r="J83" i="11"/>
  <c r="L83" i="11" s="1"/>
  <c r="G83" i="11"/>
  <c r="J78" i="11"/>
  <c r="G78" i="11"/>
  <c r="J73" i="11"/>
  <c r="G73" i="11"/>
  <c r="J68" i="11"/>
  <c r="G68" i="11"/>
  <c r="J63" i="11"/>
  <c r="G63" i="11"/>
  <c r="J58" i="11"/>
  <c r="L58" i="11" s="1"/>
  <c r="G58" i="11"/>
  <c r="I58" i="11" s="1"/>
  <c r="J56" i="11"/>
  <c r="G56" i="11"/>
  <c r="I56" i="11" s="1"/>
  <c r="J51" i="11"/>
  <c r="G51" i="11"/>
  <c r="J44" i="11"/>
  <c r="G44" i="11"/>
  <c r="J39" i="11"/>
  <c r="G39" i="11"/>
  <c r="J33" i="11"/>
  <c r="G33" i="11"/>
  <c r="J21" i="11"/>
  <c r="L21" i="11" s="1"/>
  <c r="G21" i="11"/>
  <c r="I21" i="11" s="1"/>
  <c r="J19" i="11"/>
  <c r="L19" i="11" s="1"/>
  <c r="G19" i="11"/>
  <c r="I19" i="11" s="1"/>
  <c r="J17" i="11"/>
  <c r="L17" i="11" s="1"/>
  <c r="G17" i="11"/>
  <c r="I17" i="11" s="1"/>
  <c r="J15" i="11"/>
  <c r="G15" i="11"/>
  <c r="G156" i="50"/>
  <c r="I156" i="50" s="1"/>
  <c r="G242" i="50"/>
  <c r="I242" i="50" s="1"/>
  <c r="G880" i="50"/>
  <c r="G873" i="50"/>
  <c r="I873" i="50" s="1"/>
  <c r="G865" i="50"/>
  <c r="I865" i="50" s="1"/>
  <c r="G863" i="50"/>
  <c r="I863" i="50" s="1"/>
  <c r="G861" i="50"/>
  <c r="G858" i="50"/>
  <c r="I858" i="50" s="1"/>
  <c r="G847" i="50"/>
  <c r="I847" i="50" s="1"/>
  <c r="G844" i="50"/>
  <c r="G836" i="50"/>
  <c r="G828" i="50"/>
  <c r="I828" i="50" s="1"/>
  <c r="G826" i="50"/>
  <c r="I826" i="50" s="1"/>
  <c r="G824" i="50"/>
  <c r="I824" i="50" s="1"/>
  <c r="G821" i="50"/>
  <c r="I821" i="50" s="1"/>
  <c r="G813" i="50"/>
  <c r="G810" i="50"/>
  <c r="G805" i="50"/>
  <c r="G802" i="50"/>
  <c r="G795" i="50"/>
  <c r="I795" i="50" s="1"/>
  <c r="G794" i="50"/>
  <c r="G785" i="50"/>
  <c r="G782" i="50"/>
  <c r="I782" i="50" s="1"/>
  <c r="G775" i="50"/>
  <c r="G768" i="50"/>
  <c r="I768" i="50" s="1"/>
  <c r="G765" i="50"/>
  <c r="G759" i="50"/>
  <c r="I759" i="50" s="1"/>
  <c r="G751" i="50"/>
  <c r="G748" i="50"/>
  <c r="I748" i="50" s="1"/>
  <c r="G747" i="50"/>
  <c r="G744" i="50"/>
  <c r="I744" i="50" s="1"/>
  <c r="G743" i="50"/>
  <c r="G741" i="50"/>
  <c r="G738" i="50"/>
  <c r="I738" i="50" s="1"/>
  <c r="G735" i="50"/>
  <c r="G729" i="50"/>
  <c r="I729" i="50" s="1"/>
  <c r="G716" i="50"/>
  <c r="G713" i="50"/>
  <c r="I713" i="50" s="1"/>
  <c r="G707" i="50"/>
  <c r="G704" i="50"/>
  <c r="G692" i="50"/>
  <c r="G685" i="50"/>
  <c r="G678" i="50"/>
  <c r="I678" i="50" s="1"/>
  <c r="G666" i="50"/>
  <c r="G664" i="50"/>
  <c r="I664" i="50" s="1"/>
  <c r="G662" i="50"/>
  <c r="I662" i="50" s="1"/>
  <c r="G659" i="50"/>
  <c r="G649" i="50"/>
  <c r="I649" i="50" s="1"/>
  <c r="G647" i="50"/>
  <c r="G639" i="50"/>
  <c r="I639" i="50" s="1"/>
  <c r="G629" i="50"/>
  <c r="G621" i="50"/>
  <c r="G614" i="50"/>
  <c r="I614" i="50" s="1"/>
  <c r="G601" i="50"/>
  <c r="I601" i="50" s="1"/>
  <c r="G599" i="50"/>
  <c r="I599" i="50" s="1"/>
  <c r="G597" i="50"/>
  <c r="G594" i="50"/>
  <c r="I594" i="50" s="1"/>
  <c r="G592" i="50"/>
  <c r="I592" i="50" s="1"/>
  <c r="G589" i="50"/>
  <c r="G582" i="50"/>
  <c r="I582" i="50" s="1"/>
  <c r="G577" i="50"/>
  <c r="I577" i="50" s="1"/>
  <c r="G571" i="50"/>
  <c r="G566" i="50"/>
  <c r="G560" i="50"/>
  <c r="G553" i="50"/>
  <c r="I553" i="50" s="1"/>
  <c r="G548" i="50"/>
  <c r="I548" i="50" s="1"/>
  <c r="G540" i="50"/>
  <c r="I540" i="50" s="1"/>
  <c r="G539" i="50"/>
  <c r="I539" i="50" s="1"/>
  <c r="G537" i="50"/>
  <c r="G534" i="50"/>
  <c r="I534" i="50" s="1"/>
  <c r="G529" i="50"/>
  <c r="I529" i="50" s="1"/>
  <c r="G509" i="50"/>
  <c r="I509" i="50" s="1"/>
  <c r="G506" i="50"/>
  <c r="G503" i="50"/>
  <c r="I503" i="50" s="1"/>
  <c r="G500" i="50"/>
  <c r="G494" i="50"/>
  <c r="I494" i="50" s="1"/>
  <c r="G491" i="50"/>
  <c r="G484" i="50"/>
  <c r="I484" i="50" s="1"/>
  <c r="G479" i="50"/>
  <c r="I479" i="50" s="1"/>
  <c r="G474" i="50"/>
  <c r="I474" i="50" s="1"/>
  <c r="G469" i="50"/>
  <c r="I469" i="50" s="1"/>
  <c r="G461" i="50"/>
  <c r="I461" i="50" s="1"/>
  <c r="G458" i="50"/>
  <c r="G450" i="50"/>
  <c r="I450" i="50" s="1"/>
  <c r="G442" i="50"/>
  <c r="I442" i="50" s="1"/>
  <c r="G434" i="50"/>
  <c r="I434" i="50" s="1"/>
  <c r="G428" i="50"/>
  <c r="G421" i="50"/>
  <c r="I421" i="50" s="1"/>
  <c r="G418" i="50"/>
  <c r="G409" i="50"/>
  <c r="G396" i="50"/>
  <c r="I396" i="50" s="1"/>
  <c r="G394" i="50"/>
  <c r="I394" i="50" s="1"/>
  <c r="G392" i="50"/>
  <c r="I392" i="50" s="1"/>
  <c r="G389" i="50"/>
  <c r="I389" i="50" s="1"/>
  <c r="G388" i="50"/>
  <c r="I388" i="50" s="1"/>
  <c r="G376" i="50"/>
  <c r="I376" i="50" s="1"/>
  <c r="G375" i="50"/>
  <c r="I375" i="50" s="1"/>
  <c r="G373" i="50"/>
  <c r="I373" i="50" s="1"/>
  <c r="G372" i="50"/>
  <c r="G370" i="50"/>
  <c r="I370" i="50" s="1"/>
  <c r="G369" i="50"/>
  <c r="I369" i="50" s="1"/>
  <c r="G366" i="50"/>
  <c r="G363" i="50"/>
  <c r="I363" i="50" s="1"/>
  <c r="G357" i="50"/>
  <c r="G354" i="50"/>
  <c r="I354" i="50" s="1"/>
  <c r="G346" i="50"/>
  <c r="I346" i="50" s="1"/>
  <c r="G338" i="50"/>
  <c r="G332" i="50"/>
  <c r="I332" i="50" s="1"/>
  <c r="G325" i="50"/>
  <c r="G324" i="50" s="1"/>
  <c r="G323" i="50" s="1"/>
  <c r="G322" i="50" s="1"/>
  <c r="G321" i="50" s="1"/>
  <c r="G318" i="50"/>
  <c r="I318" i="50" s="1"/>
  <c r="G313" i="50"/>
  <c r="I313" i="50" s="1"/>
  <c r="G306" i="50"/>
  <c r="G304" i="50"/>
  <c r="I304" i="50" s="1"/>
  <c r="G301" i="50"/>
  <c r="I301" i="50" s="1"/>
  <c r="G299" i="50"/>
  <c r="I299" i="50" s="1"/>
  <c r="G294" i="50"/>
  <c r="I294" i="50" s="1"/>
  <c r="G290" i="50"/>
  <c r="G286" i="50"/>
  <c r="I286" i="50" s="1"/>
  <c r="G285" i="50"/>
  <c r="I285" i="50" s="1"/>
  <c r="G283" i="50"/>
  <c r="I283" i="50" s="1"/>
  <c r="G281" i="50"/>
  <c r="G273" i="50"/>
  <c r="I273" i="50" s="1"/>
  <c r="F269" i="50"/>
  <c r="G267" i="50"/>
  <c r="I267" i="50" s="1"/>
  <c r="G263" i="50"/>
  <c r="I263" i="50" s="1"/>
  <c r="G256" i="50"/>
  <c r="G237" i="50"/>
  <c r="I237" i="50" s="1"/>
  <c r="G229" i="50"/>
  <c r="G217" i="50"/>
  <c r="G214" i="50"/>
  <c r="G204" i="50"/>
  <c r="G200" i="50"/>
  <c r="I200" i="50" s="1"/>
  <c r="G195" i="50"/>
  <c r="I195" i="50" s="1"/>
  <c r="G185" i="50"/>
  <c r="G182" i="50"/>
  <c r="I182" i="50" s="1"/>
  <c r="G173" i="50"/>
  <c r="G170" i="50"/>
  <c r="I170" i="50" s="1"/>
  <c r="G167" i="50"/>
  <c r="G164" i="50"/>
  <c r="I164" i="50" s="1"/>
  <c r="G158" i="50"/>
  <c r="G150" i="50"/>
  <c r="G143" i="50"/>
  <c r="I143" i="50" s="1"/>
  <c r="G138" i="50"/>
  <c r="I138" i="50" s="1"/>
  <c r="G133" i="50"/>
  <c r="I133" i="50" s="1"/>
  <c r="G126" i="50"/>
  <c r="G124" i="50"/>
  <c r="I124" i="50" s="1"/>
  <c r="G122" i="50"/>
  <c r="I122" i="50" s="1"/>
  <c r="G117" i="50"/>
  <c r="I117" i="50" s="1"/>
  <c r="G114" i="50"/>
  <c r="G111" i="50"/>
  <c r="I111" i="50" s="1"/>
  <c r="G99" i="50"/>
  <c r="G96" i="50"/>
  <c r="G95" i="50"/>
  <c r="G93" i="50"/>
  <c r="G84" i="50"/>
  <c r="I84" i="50" s="1"/>
  <c r="G82" i="50"/>
  <c r="G77" i="50"/>
  <c r="G72" i="50"/>
  <c r="G67" i="50"/>
  <c r="G62" i="50"/>
  <c r="G57" i="50"/>
  <c r="I57" i="50" s="1"/>
  <c r="G55" i="50"/>
  <c r="I55" i="50" s="1"/>
  <c r="G54" i="50"/>
  <c r="I54" i="50" s="1"/>
  <c r="G50" i="50"/>
  <c r="I50" i="50" s="1"/>
  <c r="G43" i="50"/>
  <c r="G38" i="50"/>
  <c r="G32" i="50"/>
  <c r="G20" i="50"/>
  <c r="I20" i="50" s="1"/>
  <c r="G18" i="50"/>
  <c r="I18" i="50" s="1"/>
  <c r="G16" i="50"/>
  <c r="G13" i="50"/>
  <c r="I13" i="50" s="1"/>
  <c r="I364" i="13" l="1"/>
  <c r="I220" i="13"/>
  <c r="I172" i="13"/>
  <c r="I162" i="13"/>
  <c r="I147" i="13"/>
  <c r="I142" i="13"/>
  <c r="I110" i="13"/>
  <c r="F71" i="13"/>
  <c r="H71" i="13" s="1"/>
  <c r="H438" i="11"/>
  <c r="H397" i="11" s="1"/>
  <c r="H777" i="50"/>
  <c r="H608" i="50"/>
  <c r="G493" i="50"/>
  <c r="I493" i="50" s="1"/>
  <c r="F832" i="13"/>
  <c r="H832" i="13" s="1"/>
  <c r="F676" i="13"/>
  <c r="F675" i="13" s="1"/>
  <c r="F620" i="13"/>
  <c r="F619" i="13" s="1"/>
  <c r="F627" i="13"/>
  <c r="H627" i="13" s="1"/>
  <c r="F405" i="13"/>
  <c r="F404" i="13" s="1"/>
  <c r="F329" i="13"/>
  <c r="F328" i="13" s="1"/>
  <c r="F319" i="13"/>
  <c r="F318" i="13" s="1"/>
  <c r="F387" i="13"/>
  <c r="H387" i="13" s="1"/>
  <c r="F230" i="13"/>
  <c r="F229" i="13" s="1"/>
  <c r="F51" i="13"/>
  <c r="H51" i="13" s="1"/>
  <c r="F102" i="13"/>
  <c r="H102" i="13" s="1"/>
  <c r="F35" i="13"/>
  <c r="H36" i="13"/>
  <c r="F40" i="13"/>
  <c r="H41" i="13"/>
  <c r="F46" i="13"/>
  <c r="H47" i="13"/>
  <c r="F50" i="13"/>
  <c r="I51" i="13"/>
  <c r="K52" i="13"/>
  <c r="I56" i="13"/>
  <c r="K57" i="13"/>
  <c r="I71" i="13"/>
  <c r="K71" i="13" s="1"/>
  <c r="K72" i="13"/>
  <c r="F85" i="13"/>
  <c r="H88" i="13"/>
  <c r="F95" i="13"/>
  <c r="H96" i="13"/>
  <c r="F101" i="13"/>
  <c r="I102" i="13"/>
  <c r="K103" i="13"/>
  <c r="F110" i="13"/>
  <c r="H111" i="13"/>
  <c r="I114" i="13"/>
  <c r="K115" i="13"/>
  <c r="I127" i="13"/>
  <c r="K128" i="13"/>
  <c r="I132" i="13"/>
  <c r="K133" i="13"/>
  <c r="F142" i="13"/>
  <c r="H143" i="13"/>
  <c r="I146" i="13"/>
  <c r="K147" i="13"/>
  <c r="I152" i="13"/>
  <c r="K153" i="13"/>
  <c r="I157" i="13"/>
  <c r="K158" i="13"/>
  <c r="F162" i="13"/>
  <c r="H163" i="13"/>
  <c r="I171" i="13"/>
  <c r="K172" i="13"/>
  <c r="F194" i="13"/>
  <c r="H195" i="13"/>
  <c r="I201" i="13"/>
  <c r="K201" i="13" s="1"/>
  <c r="K202" i="13"/>
  <c r="F207" i="13"/>
  <c r="H208" i="13"/>
  <c r="I212" i="13"/>
  <c r="K213" i="13"/>
  <c r="F220" i="13"/>
  <c r="H221" i="13"/>
  <c r="F225" i="13"/>
  <c r="H226" i="13"/>
  <c r="I230" i="13"/>
  <c r="K231" i="13"/>
  <c r="F244" i="13"/>
  <c r="H245" i="13"/>
  <c r="F256" i="13"/>
  <c r="H257" i="13"/>
  <c r="F263" i="13"/>
  <c r="H264" i="13"/>
  <c r="F270" i="13"/>
  <c r="H271" i="13"/>
  <c r="I275" i="13"/>
  <c r="K276" i="13"/>
  <c r="F281" i="13"/>
  <c r="H282" i="13"/>
  <c r="I287" i="13"/>
  <c r="K288" i="13"/>
  <c r="F293" i="13"/>
  <c r="H294" i="13"/>
  <c r="F300" i="13"/>
  <c r="H301" i="13"/>
  <c r="F311" i="13"/>
  <c r="H312" i="13"/>
  <c r="I319" i="13"/>
  <c r="K320" i="13"/>
  <c r="H329" i="13"/>
  <c r="I329" i="13"/>
  <c r="K330" i="13"/>
  <c r="F347" i="13"/>
  <c r="H348" i="13"/>
  <c r="F352" i="13"/>
  <c r="H353" i="13"/>
  <c r="F359" i="13"/>
  <c r="H360" i="13"/>
  <c r="I363" i="13"/>
  <c r="K364" i="13"/>
  <c r="F369" i="13"/>
  <c r="H370" i="13"/>
  <c r="F383" i="13"/>
  <c r="H384" i="13"/>
  <c r="I387" i="13"/>
  <c r="K388" i="13"/>
  <c r="I394" i="13"/>
  <c r="K395" i="13"/>
  <c r="H405" i="13"/>
  <c r="I405" i="13"/>
  <c r="K406" i="13"/>
  <c r="I411" i="13"/>
  <c r="K412" i="13"/>
  <c r="I418" i="13"/>
  <c r="K419" i="13"/>
  <c r="I427" i="13"/>
  <c r="K427" i="13" s="1"/>
  <c r="K428" i="13"/>
  <c r="I437" i="13"/>
  <c r="K438" i="13"/>
  <c r="I454" i="13"/>
  <c r="K455" i="13"/>
  <c r="I472" i="13"/>
  <c r="K473" i="13"/>
  <c r="I479" i="13"/>
  <c r="K480" i="13"/>
  <c r="I488" i="13"/>
  <c r="K489" i="13"/>
  <c r="I496" i="13"/>
  <c r="K496" i="13" s="1"/>
  <c r="K497" i="13"/>
  <c r="I501" i="13"/>
  <c r="K502" i="13"/>
  <c r="I507" i="13"/>
  <c r="K508" i="13"/>
  <c r="I510" i="13"/>
  <c r="K510" i="13" s="1"/>
  <c r="K511" i="13"/>
  <c r="I516" i="13"/>
  <c r="K517" i="13"/>
  <c r="F521" i="13"/>
  <c r="H522" i="13"/>
  <c r="F526" i="13"/>
  <c r="H527" i="13"/>
  <c r="F548" i="13"/>
  <c r="H551" i="13"/>
  <c r="F557" i="13"/>
  <c r="H558" i="13"/>
  <c r="I563" i="13"/>
  <c r="K564" i="13"/>
  <c r="F572" i="13"/>
  <c r="H573" i="13"/>
  <c r="F578" i="13"/>
  <c r="H579" i="13"/>
  <c r="I584" i="13"/>
  <c r="K585" i="13"/>
  <c r="I591" i="13"/>
  <c r="K592" i="13"/>
  <c r="I598" i="13"/>
  <c r="K599" i="13"/>
  <c r="F615" i="13"/>
  <c r="H616" i="13"/>
  <c r="I620" i="13"/>
  <c r="K621" i="13"/>
  <c r="F626" i="13"/>
  <c r="I627" i="13"/>
  <c r="K628" i="13"/>
  <c r="F634" i="13"/>
  <c r="H634" i="13" s="1"/>
  <c r="H635" i="13"/>
  <c r="I641" i="13"/>
  <c r="K642" i="13"/>
  <c r="F648" i="13"/>
  <c r="H649" i="13"/>
  <c r="F655" i="13"/>
  <c r="H656" i="13"/>
  <c r="F662" i="13"/>
  <c r="H663" i="13"/>
  <c r="F669" i="13"/>
  <c r="H670" i="13"/>
  <c r="I676" i="13"/>
  <c r="K677" i="13"/>
  <c r="F683" i="13"/>
  <c r="H684" i="13"/>
  <c r="F688" i="13"/>
  <c r="H689" i="13"/>
  <c r="F701" i="13"/>
  <c r="H702" i="13"/>
  <c r="I708" i="13"/>
  <c r="K709" i="13"/>
  <c r="I724" i="13"/>
  <c r="K725" i="13"/>
  <c r="I733" i="13"/>
  <c r="K734" i="13"/>
  <c r="F739" i="13"/>
  <c r="H740" i="13"/>
  <c r="F750" i="13"/>
  <c r="H751" i="13"/>
  <c r="I759" i="13"/>
  <c r="K759" i="13" s="1"/>
  <c r="K760" i="13"/>
  <c r="I765" i="13"/>
  <c r="K766" i="13"/>
  <c r="I772" i="13"/>
  <c r="K772" i="13" s="1"/>
  <c r="K773" i="13"/>
  <c r="F778" i="13"/>
  <c r="H779" i="13"/>
  <c r="F789" i="13"/>
  <c r="H790" i="13"/>
  <c r="I793" i="13"/>
  <c r="K794" i="13"/>
  <c r="F805" i="13"/>
  <c r="H806" i="13"/>
  <c r="I809" i="13"/>
  <c r="K810" i="13"/>
  <c r="I815" i="13"/>
  <c r="K816" i="13"/>
  <c r="I820" i="13"/>
  <c r="K821" i="13"/>
  <c r="F831" i="13"/>
  <c r="I832" i="13"/>
  <c r="K833" i="13"/>
  <c r="I837" i="13"/>
  <c r="K838" i="13"/>
  <c r="I842" i="13"/>
  <c r="K843" i="13"/>
  <c r="I847" i="13"/>
  <c r="K848" i="13"/>
  <c r="I869" i="13"/>
  <c r="K870" i="13"/>
  <c r="F879" i="13"/>
  <c r="H880" i="13"/>
  <c r="F883" i="13"/>
  <c r="H884" i="13"/>
  <c r="I884" i="13"/>
  <c r="K885" i="13"/>
  <c r="F893" i="13"/>
  <c r="H894" i="13"/>
  <c r="I894" i="13"/>
  <c r="K895" i="13"/>
  <c r="I899" i="13"/>
  <c r="K900" i="13"/>
  <c r="I920" i="13"/>
  <c r="K921" i="13"/>
  <c r="F933" i="13"/>
  <c r="H934" i="13"/>
  <c r="I962" i="13"/>
  <c r="K963" i="13"/>
  <c r="I968" i="13"/>
  <c r="K969" i="13"/>
  <c r="I973" i="13"/>
  <c r="K974" i="13"/>
  <c r="I977" i="13"/>
  <c r="K978" i="13"/>
  <c r="F986" i="13"/>
  <c r="H987" i="13"/>
  <c r="I987" i="13"/>
  <c r="K988" i="13"/>
  <c r="F996" i="13"/>
  <c r="H997" i="13"/>
  <c r="I997" i="13"/>
  <c r="K998" i="13"/>
  <c r="I34" i="13"/>
  <c r="K35" i="13"/>
  <c r="I40" i="13"/>
  <c r="K41" i="13"/>
  <c r="I46" i="13"/>
  <c r="K47" i="13"/>
  <c r="F56" i="13"/>
  <c r="H57" i="13"/>
  <c r="F68" i="13"/>
  <c r="I68" i="13"/>
  <c r="K69" i="13"/>
  <c r="F76" i="13"/>
  <c r="I85" i="13"/>
  <c r="K86" i="13"/>
  <c r="I95" i="13"/>
  <c r="K96" i="13"/>
  <c r="I109" i="13"/>
  <c r="K110" i="13"/>
  <c r="F115" i="13"/>
  <c r="H116" i="13"/>
  <c r="F127" i="13"/>
  <c r="H128" i="13"/>
  <c r="F132" i="13"/>
  <c r="H133" i="13"/>
  <c r="I141" i="13"/>
  <c r="K142" i="13"/>
  <c r="F147" i="13"/>
  <c r="H148" i="13"/>
  <c r="F152" i="13"/>
  <c r="H153" i="13"/>
  <c r="F157" i="13"/>
  <c r="H158" i="13"/>
  <c r="I161" i="13"/>
  <c r="K162" i="13"/>
  <c r="F172" i="13"/>
  <c r="H173" i="13"/>
  <c r="I193" i="13"/>
  <c r="K194" i="13"/>
  <c r="F202" i="13"/>
  <c r="H203" i="13"/>
  <c r="I206" i="13"/>
  <c r="K207" i="13"/>
  <c r="F213" i="13"/>
  <c r="H214" i="13"/>
  <c r="I219" i="13"/>
  <c r="K220" i="13"/>
  <c r="I225" i="13"/>
  <c r="K226" i="13"/>
  <c r="F235" i="13"/>
  <c r="I235" i="13"/>
  <c r="K236" i="13"/>
  <c r="I244" i="13"/>
  <c r="K245" i="13"/>
  <c r="I256" i="13"/>
  <c r="K257" i="13"/>
  <c r="I263" i="13"/>
  <c r="K264" i="13"/>
  <c r="I270" i="13"/>
  <c r="K271" i="13"/>
  <c r="F276" i="13"/>
  <c r="H277" i="13"/>
  <c r="I280" i="13"/>
  <c r="K281" i="13"/>
  <c r="F288" i="13"/>
  <c r="H289" i="13"/>
  <c r="I292" i="13"/>
  <c r="K293" i="13"/>
  <c r="I311" i="13"/>
  <c r="K312" i="13"/>
  <c r="F324" i="13"/>
  <c r="I324" i="13"/>
  <c r="K325" i="13"/>
  <c r="F336" i="13"/>
  <c r="I336" i="13"/>
  <c r="K337" i="13"/>
  <c r="I347" i="13"/>
  <c r="K348" i="13"/>
  <c r="I352" i="13"/>
  <c r="K353" i="13"/>
  <c r="I359" i="13"/>
  <c r="K360" i="13"/>
  <c r="F364" i="13"/>
  <c r="H365" i="13"/>
  <c r="I368" i="13"/>
  <c r="K369" i="13"/>
  <c r="I377" i="13"/>
  <c r="K378" i="13"/>
  <c r="I383" i="13"/>
  <c r="K384" i="13"/>
  <c r="F394" i="13"/>
  <c r="H395" i="13"/>
  <c r="F400" i="13"/>
  <c r="I400" i="13"/>
  <c r="K401" i="13"/>
  <c r="F411" i="13"/>
  <c r="H412" i="13"/>
  <c r="F418" i="13"/>
  <c r="H419" i="13"/>
  <c r="F422" i="13"/>
  <c r="I422" i="13"/>
  <c r="K423" i="13"/>
  <c r="F428" i="13"/>
  <c r="H429" i="13"/>
  <c r="F437" i="13"/>
  <c r="H438" i="13"/>
  <c r="F454" i="13"/>
  <c r="H455" i="13"/>
  <c r="F472" i="13"/>
  <c r="H473" i="13"/>
  <c r="F479" i="13"/>
  <c r="H480" i="13"/>
  <c r="F488" i="13"/>
  <c r="H489" i="13"/>
  <c r="F496" i="13"/>
  <c r="H497" i="13"/>
  <c r="F501" i="13"/>
  <c r="H502" i="13"/>
  <c r="F507" i="13"/>
  <c r="H508" i="13"/>
  <c r="F510" i="13"/>
  <c r="H510" i="13" s="1"/>
  <c r="H511" i="13"/>
  <c r="F516" i="13"/>
  <c r="H517" i="13"/>
  <c r="I520" i="13"/>
  <c r="K521" i="13"/>
  <c r="I526" i="13"/>
  <c r="K527" i="13"/>
  <c r="I541" i="13"/>
  <c r="K542" i="13"/>
  <c r="I548" i="13"/>
  <c r="K549" i="13"/>
  <c r="I557" i="13"/>
  <c r="K558" i="13"/>
  <c r="F564" i="13"/>
  <c r="F565" i="13"/>
  <c r="H565" i="13" s="1"/>
  <c r="I565" i="13"/>
  <c r="K565" i="13" s="1"/>
  <c r="K566" i="13"/>
  <c r="I572" i="13"/>
  <c r="K573" i="13"/>
  <c r="I578" i="13"/>
  <c r="K579" i="13"/>
  <c r="F585" i="13"/>
  <c r="H586" i="13"/>
  <c r="F592" i="13"/>
  <c r="H593" i="13"/>
  <c r="F608" i="13"/>
  <c r="I608" i="13"/>
  <c r="K609" i="13"/>
  <c r="I615" i="13"/>
  <c r="K616" i="13"/>
  <c r="F630" i="13"/>
  <c r="H630" i="13" s="1"/>
  <c r="I634" i="13"/>
  <c r="K634" i="13" s="1"/>
  <c r="K635" i="13"/>
  <c r="F641" i="13"/>
  <c r="H642" i="13"/>
  <c r="I648" i="13"/>
  <c r="K649" i="13"/>
  <c r="I655" i="13"/>
  <c r="K656" i="13"/>
  <c r="I662" i="13"/>
  <c r="K663" i="13"/>
  <c r="I669" i="13"/>
  <c r="K670" i="13"/>
  <c r="I683" i="13"/>
  <c r="K684" i="13"/>
  <c r="I688" i="13"/>
  <c r="K689" i="13"/>
  <c r="I701" i="13"/>
  <c r="K702" i="13"/>
  <c r="F708" i="13"/>
  <c r="H709" i="13"/>
  <c r="F724" i="13"/>
  <c r="H725" i="13"/>
  <c r="F733" i="13"/>
  <c r="H734" i="13"/>
  <c r="I738" i="13"/>
  <c r="K739" i="13"/>
  <c r="F745" i="13"/>
  <c r="I745" i="13"/>
  <c r="K746" i="13"/>
  <c r="I750" i="13"/>
  <c r="K751" i="13"/>
  <c r="F760" i="13"/>
  <c r="H761" i="13"/>
  <c r="F765" i="13"/>
  <c r="H766" i="13"/>
  <c r="F772" i="13"/>
  <c r="H773" i="13"/>
  <c r="I777" i="13"/>
  <c r="K778" i="13"/>
  <c r="I789" i="13"/>
  <c r="K790" i="13"/>
  <c r="I804" i="13"/>
  <c r="K805" i="13"/>
  <c r="F810" i="13"/>
  <c r="H811" i="13"/>
  <c r="F815" i="13"/>
  <c r="H816" i="13"/>
  <c r="F820" i="13"/>
  <c r="H821" i="13"/>
  <c r="F827" i="13"/>
  <c r="I827" i="13"/>
  <c r="K828" i="13"/>
  <c r="F837" i="13"/>
  <c r="H838" i="13"/>
  <c r="F842" i="13"/>
  <c r="H843" i="13"/>
  <c r="F847" i="13"/>
  <c r="H848" i="13"/>
  <c r="F869" i="13"/>
  <c r="H870" i="13"/>
  <c r="F874" i="13"/>
  <c r="I874" i="13"/>
  <c r="K875" i="13"/>
  <c r="I879" i="13"/>
  <c r="K880" i="13"/>
  <c r="F889" i="13"/>
  <c r="I889" i="13"/>
  <c r="K890" i="13"/>
  <c r="F899" i="13"/>
  <c r="H900" i="13"/>
  <c r="F904" i="13"/>
  <c r="I904" i="13"/>
  <c r="K905" i="13"/>
  <c r="F920" i="13"/>
  <c r="H921" i="13"/>
  <c r="I932" i="13"/>
  <c r="K933" i="13"/>
  <c r="F963" i="13"/>
  <c r="H964" i="13"/>
  <c r="F968" i="13"/>
  <c r="H969" i="13"/>
  <c r="F973" i="13"/>
  <c r="H974" i="13"/>
  <c r="F977" i="13"/>
  <c r="H978" i="13"/>
  <c r="F982" i="13"/>
  <c r="I982" i="13"/>
  <c r="K983" i="13"/>
  <c r="F992" i="13"/>
  <c r="I992" i="13"/>
  <c r="K993" i="13"/>
  <c r="F14" i="13"/>
  <c r="H15" i="13"/>
  <c r="F21" i="13"/>
  <c r="H22" i="13"/>
  <c r="I25" i="13"/>
  <c r="K26" i="13"/>
  <c r="I14" i="13"/>
  <c r="K15" i="13"/>
  <c r="I21" i="13"/>
  <c r="K22" i="13"/>
  <c r="F26" i="13"/>
  <c r="H27" i="13"/>
  <c r="G540" i="8"/>
  <c r="G378" i="8"/>
  <c r="G221" i="8"/>
  <c r="G8" i="8"/>
  <c r="H636" i="11"/>
  <c r="G163" i="11"/>
  <c r="I163" i="11" s="1"/>
  <c r="G277" i="11"/>
  <c r="I277" i="11" s="1"/>
  <c r="G309" i="11"/>
  <c r="G308" i="11" s="1"/>
  <c r="J14" i="11"/>
  <c r="L15" i="11"/>
  <c r="J55" i="11"/>
  <c r="L56" i="11"/>
  <c r="J93" i="11"/>
  <c r="L93" i="11" s="1"/>
  <c r="L94" i="11"/>
  <c r="J96" i="11"/>
  <c r="L96" i="11" s="1"/>
  <c r="L97" i="11"/>
  <c r="J99" i="11"/>
  <c r="L99" i="11" s="1"/>
  <c r="L100" i="11"/>
  <c r="J107" i="11"/>
  <c r="L107" i="11" s="1"/>
  <c r="L108" i="11"/>
  <c r="J110" i="11"/>
  <c r="L110" i="11" s="1"/>
  <c r="L111" i="11"/>
  <c r="G113" i="11"/>
  <c r="I113" i="11" s="1"/>
  <c r="I114" i="11"/>
  <c r="G118" i="11"/>
  <c r="I119" i="11"/>
  <c r="G160" i="11"/>
  <c r="I160" i="11" s="1"/>
  <c r="I161" i="11"/>
  <c r="J163" i="11"/>
  <c r="L163" i="11" s="1"/>
  <c r="L164" i="11"/>
  <c r="J166" i="11"/>
  <c r="L166" i="11" s="1"/>
  <c r="L167" i="11"/>
  <c r="J169" i="11"/>
  <c r="L169" i="11" s="1"/>
  <c r="L170" i="11"/>
  <c r="J178" i="11"/>
  <c r="L178" i="11" s="1"/>
  <c r="L179" i="11"/>
  <c r="J209" i="11"/>
  <c r="L210" i="11"/>
  <c r="J222" i="11"/>
  <c r="J221" i="11" s="1"/>
  <c r="L223" i="11"/>
  <c r="G247" i="11"/>
  <c r="I248" i="11"/>
  <c r="G254" i="11"/>
  <c r="I255" i="11"/>
  <c r="G258" i="11"/>
  <c r="I259" i="11"/>
  <c r="J264" i="11"/>
  <c r="L265" i="11"/>
  <c r="G272" i="11"/>
  <c r="I273" i="11"/>
  <c r="J277" i="11"/>
  <c r="L277" i="11" s="1"/>
  <c r="L278" i="11"/>
  <c r="G281" i="11"/>
  <c r="I282" i="11"/>
  <c r="G285" i="11"/>
  <c r="I286" i="11"/>
  <c r="G304" i="11"/>
  <c r="I305" i="11"/>
  <c r="J309" i="11"/>
  <c r="L310" i="11"/>
  <c r="G316" i="11"/>
  <c r="I317" i="11"/>
  <c r="G323" i="11"/>
  <c r="I324" i="11"/>
  <c r="J329" i="11"/>
  <c r="L330" i="11"/>
  <c r="J337" i="11"/>
  <c r="L338" i="11"/>
  <c r="J345" i="11"/>
  <c r="L345" i="11" s="1"/>
  <c r="L346" i="11"/>
  <c r="J348" i="11"/>
  <c r="L348" i="11" s="1"/>
  <c r="L349" i="11"/>
  <c r="J354" i="11"/>
  <c r="L354" i="11" s="1"/>
  <c r="L355" i="11"/>
  <c r="J357" i="11"/>
  <c r="L357" i="11" s="1"/>
  <c r="L358" i="11"/>
  <c r="J361" i="11"/>
  <c r="L361" i="11" s="1"/>
  <c r="L362" i="11"/>
  <c r="J364" i="11"/>
  <c r="L365" i="11"/>
  <c r="J367" i="11"/>
  <c r="L367" i="11" s="1"/>
  <c r="L368" i="11"/>
  <c r="J374" i="11"/>
  <c r="L374" i="11" s="1"/>
  <c r="L375" i="11"/>
  <c r="J394" i="11"/>
  <c r="L395" i="11"/>
  <c r="J403" i="11"/>
  <c r="L404" i="11"/>
  <c r="J406" i="11"/>
  <c r="L406" i="11" s="1"/>
  <c r="L407" i="11"/>
  <c r="G413" i="11"/>
  <c r="I414" i="11"/>
  <c r="G419" i="11"/>
  <c r="I420" i="11"/>
  <c r="G427" i="11"/>
  <c r="I428" i="11"/>
  <c r="G435" i="11"/>
  <c r="I436" i="11"/>
  <c r="G443" i="11"/>
  <c r="I444" i="11"/>
  <c r="G446" i="11"/>
  <c r="I446" i="11" s="1"/>
  <c r="I447" i="11"/>
  <c r="G454" i="11"/>
  <c r="I455" i="11"/>
  <c r="G459" i="11"/>
  <c r="I460" i="11"/>
  <c r="G464" i="11"/>
  <c r="I465" i="11"/>
  <c r="G469" i="11"/>
  <c r="I470" i="11"/>
  <c r="G476" i="11"/>
  <c r="I476" i="11" s="1"/>
  <c r="I477" i="11"/>
  <c r="G479" i="11"/>
  <c r="I479" i="11" s="1"/>
  <c r="I480" i="11"/>
  <c r="G485" i="11"/>
  <c r="I485" i="11" s="1"/>
  <c r="I486" i="11"/>
  <c r="G488" i="11"/>
  <c r="I488" i="11" s="1"/>
  <c r="I489" i="11"/>
  <c r="G491" i="11"/>
  <c r="I491" i="11" s="1"/>
  <c r="I492" i="11"/>
  <c r="G494" i="11"/>
  <c r="I494" i="11" s="1"/>
  <c r="I495" i="11"/>
  <c r="G503" i="11"/>
  <c r="I503" i="11" s="1"/>
  <c r="I504" i="11"/>
  <c r="J514" i="11"/>
  <c r="L515" i="11"/>
  <c r="G519" i="11"/>
  <c r="I519" i="11" s="1"/>
  <c r="I520" i="11"/>
  <c r="G522" i="11"/>
  <c r="I522" i="11" s="1"/>
  <c r="I523" i="11"/>
  <c r="G525" i="11"/>
  <c r="I525" i="11" s="1"/>
  <c r="I526" i="11"/>
  <c r="G533" i="11"/>
  <c r="I534" i="11"/>
  <c r="G538" i="11"/>
  <c r="I539" i="11"/>
  <c r="G545" i="11"/>
  <c r="I546" i="11"/>
  <c r="G551" i="11"/>
  <c r="I552" i="11"/>
  <c r="G556" i="11"/>
  <c r="I557" i="11"/>
  <c r="G562" i="11"/>
  <c r="I563" i="11"/>
  <c r="G567" i="11"/>
  <c r="I568" i="11"/>
  <c r="G574" i="11"/>
  <c r="I574" i="11" s="1"/>
  <c r="I575" i="11"/>
  <c r="J599" i="11"/>
  <c r="L600" i="11"/>
  <c r="G606" i="11"/>
  <c r="I607" i="11"/>
  <c r="G611" i="11"/>
  <c r="I612" i="11"/>
  <c r="G621" i="11"/>
  <c r="I622" i="11"/>
  <c r="G641" i="11"/>
  <c r="I641" i="11" s="1"/>
  <c r="I642" i="11"/>
  <c r="G644" i="11"/>
  <c r="I644" i="11" s="1"/>
  <c r="I645" i="11"/>
  <c r="G660" i="11"/>
  <c r="I661" i="11"/>
  <c r="G667" i="11"/>
  <c r="I668" i="11"/>
  <c r="G674" i="11"/>
  <c r="I675" i="11"/>
  <c r="G686" i="11"/>
  <c r="I686" i="11" s="1"/>
  <c r="I687" i="11"/>
  <c r="G689" i="11"/>
  <c r="I689" i="11" s="1"/>
  <c r="I690" i="11"/>
  <c r="G695" i="11"/>
  <c r="I695" i="11" s="1"/>
  <c r="I696" i="11"/>
  <c r="G698" i="11"/>
  <c r="I698" i="11" s="1"/>
  <c r="I699" i="11"/>
  <c r="G711" i="11"/>
  <c r="I711" i="11" s="1"/>
  <c r="I712" i="11"/>
  <c r="G717" i="11"/>
  <c r="I717" i="11" s="1"/>
  <c r="I718" i="11"/>
  <c r="G720" i="11"/>
  <c r="I720" i="11" s="1"/>
  <c r="I721" i="11"/>
  <c r="J726" i="11"/>
  <c r="L726" i="11" s="1"/>
  <c r="L727" i="11"/>
  <c r="J730" i="11"/>
  <c r="L730" i="11" s="1"/>
  <c r="L731" i="11"/>
  <c r="J733" i="11"/>
  <c r="L733" i="11" s="1"/>
  <c r="L734" i="11"/>
  <c r="J741" i="11"/>
  <c r="L742" i="11"/>
  <c r="G747" i="11"/>
  <c r="I747" i="11" s="1"/>
  <c r="I748" i="11"/>
  <c r="J757" i="11"/>
  <c r="L758" i="11"/>
  <c r="J764" i="11"/>
  <c r="L764" i="11" s="1"/>
  <c r="L765" i="11"/>
  <c r="J767" i="11"/>
  <c r="L767" i="11" s="1"/>
  <c r="L768" i="11"/>
  <c r="J777" i="11"/>
  <c r="L778" i="11"/>
  <c r="G787" i="11"/>
  <c r="I787" i="11" s="1"/>
  <c r="I788" i="11"/>
  <c r="G792" i="11"/>
  <c r="I793" i="11"/>
  <c r="G795" i="11"/>
  <c r="I795" i="11" s="1"/>
  <c r="I796" i="11"/>
  <c r="G818" i="11"/>
  <c r="I819" i="11"/>
  <c r="J825" i="11"/>
  <c r="L826" i="11"/>
  <c r="G829" i="11"/>
  <c r="I830" i="11"/>
  <c r="G840" i="11"/>
  <c r="I840" i="11" s="1"/>
  <c r="I841" i="11"/>
  <c r="G855" i="11"/>
  <c r="I856" i="11"/>
  <c r="G862" i="11"/>
  <c r="I863" i="11"/>
  <c r="G14" i="11"/>
  <c r="I15" i="11"/>
  <c r="G82" i="11"/>
  <c r="I83" i="11"/>
  <c r="G93" i="11"/>
  <c r="I93" i="11" s="1"/>
  <c r="I94" i="11"/>
  <c r="G96" i="11"/>
  <c r="I96" i="11" s="1"/>
  <c r="I97" i="11"/>
  <c r="G99" i="11"/>
  <c r="I99" i="11" s="1"/>
  <c r="I100" i="11"/>
  <c r="G107" i="11"/>
  <c r="I107" i="11" s="1"/>
  <c r="I108" i="11"/>
  <c r="G110" i="11"/>
  <c r="I110" i="11" s="1"/>
  <c r="I111" i="11"/>
  <c r="J160" i="11"/>
  <c r="L160" i="11" s="1"/>
  <c r="L161" i="11"/>
  <c r="G166" i="11"/>
  <c r="I166" i="11" s="1"/>
  <c r="I167" i="11"/>
  <c r="G169" i="11"/>
  <c r="I169" i="11" s="1"/>
  <c r="I170" i="11"/>
  <c r="G178" i="11"/>
  <c r="I178" i="11" s="1"/>
  <c r="I179" i="11"/>
  <c r="G181" i="11"/>
  <c r="I181" i="11" s="1"/>
  <c r="J181" i="11"/>
  <c r="L181" i="11" s="1"/>
  <c r="L182" i="11"/>
  <c r="G209" i="11"/>
  <c r="I210" i="11"/>
  <c r="G222" i="11"/>
  <c r="G221" i="11" s="1"/>
  <c r="I223" i="11"/>
  <c r="J247" i="11"/>
  <c r="L248" i="11"/>
  <c r="J254" i="11"/>
  <c r="L255" i="11"/>
  <c r="J258" i="11"/>
  <c r="L259" i="11"/>
  <c r="G264" i="11"/>
  <c r="I265" i="11"/>
  <c r="J280" i="11"/>
  <c r="L280" i="11" s="1"/>
  <c r="L281" i="11"/>
  <c r="J285" i="11"/>
  <c r="L286" i="11"/>
  <c r="J304" i="11"/>
  <c r="L305" i="11"/>
  <c r="J315" i="11"/>
  <c r="L316" i="11"/>
  <c r="J323" i="11"/>
  <c r="L324" i="11"/>
  <c r="G329" i="11"/>
  <c r="I330" i="11"/>
  <c r="G337" i="11"/>
  <c r="I338" i="11"/>
  <c r="G345" i="11"/>
  <c r="I345" i="11" s="1"/>
  <c r="I346" i="11"/>
  <c r="G348" i="11"/>
  <c r="I348" i="11" s="1"/>
  <c r="I349" i="11"/>
  <c r="G354" i="11"/>
  <c r="I354" i="11" s="1"/>
  <c r="I355" i="11"/>
  <c r="G357" i="11"/>
  <c r="I357" i="11" s="1"/>
  <c r="I358" i="11"/>
  <c r="G361" i="11"/>
  <c r="I362" i="11"/>
  <c r="G364" i="11"/>
  <c r="I364" i="11" s="1"/>
  <c r="I365" i="11"/>
  <c r="G367" i="11"/>
  <c r="I367" i="11" s="1"/>
  <c r="I368" i="11"/>
  <c r="G374" i="11"/>
  <c r="I374" i="11" s="1"/>
  <c r="I375" i="11"/>
  <c r="G377" i="11"/>
  <c r="I377" i="11" s="1"/>
  <c r="I378" i="11"/>
  <c r="G394" i="11"/>
  <c r="I395" i="11"/>
  <c r="G403" i="11"/>
  <c r="I404" i="11"/>
  <c r="G406" i="11"/>
  <c r="I406" i="11" s="1"/>
  <c r="I407" i="11"/>
  <c r="J412" i="11"/>
  <c r="L413" i="11"/>
  <c r="J419" i="11"/>
  <c r="L420" i="11"/>
  <c r="J427" i="11"/>
  <c r="L428" i="11"/>
  <c r="J435" i="11"/>
  <c r="L436" i="11"/>
  <c r="J443" i="11"/>
  <c r="L443" i="11" s="1"/>
  <c r="L444" i="11"/>
  <c r="J446" i="11"/>
  <c r="L446" i="11" s="1"/>
  <c r="L447" i="11"/>
  <c r="J454" i="11"/>
  <c r="L455" i="11"/>
  <c r="J459" i="11"/>
  <c r="L460" i="11"/>
  <c r="J464" i="11"/>
  <c r="L465" i="11"/>
  <c r="J469" i="11"/>
  <c r="L470" i="11"/>
  <c r="J476" i="11"/>
  <c r="L476" i="11" s="1"/>
  <c r="L477" i="11"/>
  <c r="J479" i="11"/>
  <c r="L479" i="11" s="1"/>
  <c r="L480" i="11"/>
  <c r="J485" i="11"/>
  <c r="L485" i="11" s="1"/>
  <c r="L486" i="11"/>
  <c r="J488" i="11"/>
  <c r="L488" i="11" s="1"/>
  <c r="L489" i="11"/>
  <c r="J491" i="11"/>
  <c r="L491" i="11" s="1"/>
  <c r="L492" i="11"/>
  <c r="J494" i="11"/>
  <c r="L494" i="11" s="1"/>
  <c r="L495" i="11"/>
  <c r="J503" i="11"/>
  <c r="L503" i="11" s="1"/>
  <c r="L504" i="11"/>
  <c r="G514" i="11"/>
  <c r="I515" i="11"/>
  <c r="L519" i="11"/>
  <c r="J522" i="11"/>
  <c r="L522" i="11" s="1"/>
  <c r="L523" i="11"/>
  <c r="J525" i="11"/>
  <c r="L525" i="11" s="1"/>
  <c r="L526" i="11"/>
  <c r="J533" i="11"/>
  <c r="L534" i="11"/>
  <c r="J538" i="11"/>
  <c r="L539" i="11"/>
  <c r="J545" i="11"/>
  <c r="L546" i="11"/>
  <c r="J551" i="11"/>
  <c r="L552" i="11"/>
  <c r="J556" i="11"/>
  <c r="L557" i="11"/>
  <c r="J562" i="11"/>
  <c r="L563" i="11"/>
  <c r="J567" i="11"/>
  <c r="L568" i="11"/>
  <c r="J574" i="11"/>
  <c r="L574" i="11" s="1"/>
  <c r="L575" i="11"/>
  <c r="J577" i="11"/>
  <c r="L577" i="11" s="1"/>
  <c r="L578" i="11"/>
  <c r="G582" i="11"/>
  <c r="I582" i="11" s="1"/>
  <c r="I583" i="11"/>
  <c r="G599" i="11"/>
  <c r="I600" i="11"/>
  <c r="J606" i="11"/>
  <c r="L607" i="11"/>
  <c r="J611" i="11"/>
  <c r="L612" i="11"/>
  <c r="J621" i="11"/>
  <c r="L622" i="11"/>
  <c r="J641" i="11"/>
  <c r="L641" i="11" s="1"/>
  <c r="L642" i="11"/>
  <c r="J644" i="11"/>
  <c r="L644" i="11" s="1"/>
  <c r="L645" i="11"/>
  <c r="J660" i="11"/>
  <c r="L661" i="11"/>
  <c r="J667" i="11"/>
  <c r="L668" i="11"/>
  <c r="J674" i="11"/>
  <c r="L675" i="11"/>
  <c r="J686" i="11"/>
  <c r="L686" i="11" s="1"/>
  <c r="L687" i="11"/>
  <c r="J689" i="11"/>
  <c r="L689" i="11" s="1"/>
  <c r="L690" i="11"/>
  <c r="J695" i="11"/>
  <c r="L695" i="11" s="1"/>
  <c r="L696" i="11"/>
  <c r="J698" i="11"/>
  <c r="L698" i="11" s="1"/>
  <c r="L699" i="11"/>
  <c r="J711" i="11"/>
  <c r="L711" i="11" s="1"/>
  <c r="L712" i="11"/>
  <c r="J717" i="11"/>
  <c r="L717" i="11" s="1"/>
  <c r="L718" i="11"/>
  <c r="J720" i="11"/>
  <c r="L720" i="11" s="1"/>
  <c r="L721" i="11"/>
  <c r="G723" i="11"/>
  <c r="I723" i="11" s="1"/>
  <c r="I724" i="11"/>
  <c r="G726" i="11"/>
  <c r="I726" i="11" s="1"/>
  <c r="I727" i="11"/>
  <c r="G730" i="11"/>
  <c r="I730" i="11" s="1"/>
  <c r="I731" i="11"/>
  <c r="G733" i="11"/>
  <c r="I733" i="11" s="1"/>
  <c r="I734" i="11"/>
  <c r="G741" i="11"/>
  <c r="I742" i="11"/>
  <c r="J747" i="11"/>
  <c r="L747" i="11" s="1"/>
  <c r="L748" i="11"/>
  <c r="G750" i="11"/>
  <c r="I751" i="11"/>
  <c r="G757" i="11"/>
  <c r="I758" i="11"/>
  <c r="G764" i="11"/>
  <c r="I764" i="11" s="1"/>
  <c r="I765" i="11"/>
  <c r="G767" i="11"/>
  <c r="I767" i="11" s="1"/>
  <c r="I768" i="11"/>
  <c r="G777" i="11"/>
  <c r="I778" i="11"/>
  <c r="G784" i="11"/>
  <c r="I784" i="11" s="1"/>
  <c r="J784" i="11"/>
  <c r="L784" i="11" s="1"/>
  <c r="L785" i="11"/>
  <c r="J787" i="11"/>
  <c r="L787" i="11" s="1"/>
  <c r="L788" i="11"/>
  <c r="J792" i="11"/>
  <c r="L793" i="11"/>
  <c r="J795" i="11"/>
  <c r="L795" i="11" s="1"/>
  <c r="L796" i="11"/>
  <c r="J806" i="11"/>
  <c r="L806" i="11" s="1"/>
  <c r="L807" i="11"/>
  <c r="J818" i="11"/>
  <c r="L819" i="11"/>
  <c r="G826" i="11"/>
  <c r="I826" i="11" s="1"/>
  <c r="I827" i="11"/>
  <c r="J840" i="11"/>
  <c r="L840" i="11" s="1"/>
  <c r="L841" i="11"/>
  <c r="J855" i="11"/>
  <c r="L856" i="11"/>
  <c r="J862" i="11"/>
  <c r="L863" i="11"/>
  <c r="G229" i="11"/>
  <c r="I230" i="11"/>
  <c r="G233" i="11"/>
  <c r="I234" i="11"/>
  <c r="J228" i="11"/>
  <c r="L229" i="11"/>
  <c r="J233" i="11"/>
  <c r="L234" i="11"/>
  <c r="J187" i="11"/>
  <c r="L188" i="11"/>
  <c r="J192" i="11"/>
  <c r="L193" i="11"/>
  <c r="J196" i="11"/>
  <c r="L197" i="11"/>
  <c r="G206" i="11"/>
  <c r="I207" i="11"/>
  <c r="G187" i="11"/>
  <c r="I188" i="11"/>
  <c r="G192" i="11"/>
  <c r="I193" i="11"/>
  <c r="G196" i="11"/>
  <c r="I197" i="11"/>
  <c r="J206" i="11"/>
  <c r="L207" i="11"/>
  <c r="K200" i="11"/>
  <c r="H201" i="11"/>
  <c r="K157" i="11"/>
  <c r="H142" i="11"/>
  <c r="J129" i="11"/>
  <c r="L130" i="11"/>
  <c r="G139" i="11"/>
  <c r="I140" i="11"/>
  <c r="G146" i="11"/>
  <c r="I147" i="11"/>
  <c r="G152" i="11"/>
  <c r="I155" i="11"/>
  <c r="G129" i="11"/>
  <c r="I130" i="11"/>
  <c r="G134" i="11"/>
  <c r="J134" i="11"/>
  <c r="L135" i="11"/>
  <c r="J139" i="11"/>
  <c r="L140" i="11"/>
  <c r="J146" i="11"/>
  <c r="L147" i="11"/>
  <c r="J152" i="11"/>
  <c r="L155" i="11"/>
  <c r="G32" i="11"/>
  <c r="G31" i="11" s="1"/>
  <c r="I33" i="11"/>
  <c r="G38" i="11"/>
  <c r="I39" i="11"/>
  <c r="G43" i="11"/>
  <c r="I44" i="11"/>
  <c r="G50" i="11"/>
  <c r="I51" i="11"/>
  <c r="G62" i="11"/>
  <c r="I63" i="11"/>
  <c r="J67" i="11"/>
  <c r="L68" i="11"/>
  <c r="G72" i="11"/>
  <c r="I73" i="11"/>
  <c r="G77" i="11"/>
  <c r="I78" i="11"/>
  <c r="J32" i="11"/>
  <c r="L33" i="11"/>
  <c r="J38" i="11"/>
  <c r="L39" i="11"/>
  <c r="J43" i="11"/>
  <c r="L44" i="11"/>
  <c r="J50" i="11"/>
  <c r="L51" i="11"/>
  <c r="J62" i="11"/>
  <c r="L63" i="11"/>
  <c r="G67" i="11"/>
  <c r="I68" i="11"/>
  <c r="J72" i="11"/>
  <c r="L73" i="11"/>
  <c r="J77" i="11"/>
  <c r="L78" i="11"/>
  <c r="K9" i="11"/>
  <c r="H80" i="11"/>
  <c r="G478" i="50"/>
  <c r="I478" i="50" s="1"/>
  <c r="G272" i="50"/>
  <c r="G271" i="50" s="1"/>
  <c r="G312" i="50"/>
  <c r="G311" i="50" s="1"/>
  <c r="G317" i="50"/>
  <c r="G316" i="50" s="1"/>
  <c r="H206" i="50"/>
  <c r="G241" i="50"/>
  <c r="G240" i="50" s="1"/>
  <c r="G236" i="50"/>
  <c r="G235" i="50" s="1"/>
  <c r="G194" i="50"/>
  <c r="G193" i="50" s="1"/>
  <c r="G199" i="50"/>
  <c r="I199" i="50" s="1"/>
  <c r="G12" i="50"/>
  <c r="G116" i="50"/>
  <c r="I116" i="50" s="1"/>
  <c r="G163" i="50"/>
  <c r="G262" i="50"/>
  <c r="I262" i="50" s="1"/>
  <c r="G266" i="50"/>
  <c r="G265" i="50" s="1"/>
  <c r="I265" i="50" s="1"/>
  <c r="G293" i="50"/>
  <c r="I293" i="50" s="1"/>
  <c r="G298" i="50"/>
  <c r="I298" i="50" s="1"/>
  <c r="G345" i="50"/>
  <c r="I345" i="50" s="1"/>
  <c r="G353" i="50"/>
  <c r="I353" i="50" s="1"/>
  <c r="G420" i="50"/>
  <c r="I420" i="50" s="1"/>
  <c r="G441" i="50"/>
  <c r="I441" i="50" s="1"/>
  <c r="G449" i="50"/>
  <c r="I449" i="50" s="1"/>
  <c r="G468" i="50"/>
  <c r="I468" i="50" s="1"/>
  <c r="G508" i="50"/>
  <c r="I508" i="50" s="1"/>
  <c r="G552" i="50"/>
  <c r="I552" i="50" s="1"/>
  <c r="G591" i="50"/>
  <c r="I591" i="50" s="1"/>
  <c r="G613" i="50"/>
  <c r="G612" i="50" s="1"/>
  <c r="G638" i="50"/>
  <c r="I638" i="50" s="1"/>
  <c r="G677" i="50"/>
  <c r="I677" i="50" s="1"/>
  <c r="G728" i="50"/>
  <c r="I728" i="50" s="1"/>
  <c r="G758" i="50"/>
  <c r="I758" i="50" s="1"/>
  <c r="G872" i="50"/>
  <c r="I872" i="50" s="1"/>
  <c r="G155" i="50"/>
  <c r="I155" i="50" s="1"/>
  <c r="H724" i="50"/>
  <c r="H653" i="50" s="1"/>
  <c r="I12" i="50"/>
  <c r="G15" i="50"/>
  <c r="G11" i="50" s="1"/>
  <c r="G10" i="50" s="1"/>
  <c r="G9" i="50" s="1"/>
  <c r="I16" i="50"/>
  <c r="G98" i="50"/>
  <c r="I98" i="50" s="1"/>
  <c r="I99" i="50"/>
  <c r="G121" i="50"/>
  <c r="I126" i="50"/>
  <c r="G166" i="50"/>
  <c r="I166" i="50" s="1"/>
  <c r="I167" i="50"/>
  <c r="G198" i="50"/>
  <c r="G203" i="50"/>
  <c r="I204" i="50"/>
  <c r="G216" i="50"/>
  <c r="I217" i="50"/>
  <c r="G255" i="50"/>
  <c r="I256" i="50"/>
  <c r="I266" i="50"/>
  <c r="G280" i="50"/>
  <c r="I281" i="50"/>
  <c r="G303" i="50"/>
  <c r="I303" i="50" s="1"/>
  <c r="I306" i="50"/>
  <c r="G356" i="50"/>
  <c r="I356" i="50" s="1"/>
  <c r="I357" i="50"/>
  <c r="G368" i="50"/>
  <c r="I368" i="50" s="1"/>
  <c r="I372" i="50"/>
  <c r="G408" i="50"/>
  <c r="I409" i="50"/>
  <c r="G427" i="50"/>
  <c r="I428" i="50"/>
  <c r="G457" i="50"/>
  <c r="I458" i="50"/>
  <c r="G499" i="50"/>
  <c r="I499" i="50" s="1"/>
  <c r="I500" i="50"/>
  <c r="G559" i="50"/>
  <c r="I560" i="50"/>
  <c r="G570" i="50"/>
  <c r="I571" i="50"/>
  <c r="G628" i="50"/>
  <c r="I629" i="50"/>
  <c r="G634" i="50"/>
  <c r="G661" i="50"/>
  <c r="I661" i="50" s="1"/>
  <c r="I666" i="50"/>
  <c r="G684" i="50"/>
  <c r="I685" i="50"/>
  <c r="G703" i="50"/>
  <c r="I703" i="50" s="1"/>
  <c r="I704" i="50"/>
  <c r="G734" i="50"/>
  <c r="I734" i="50" s="1"/>
  <c r="I735" i="50"/>
  <c r="I743" i="50"/>
  <c r="I747" i="50"/>
  <c r="G750" i="50"/>
  <c r="I750" i="50" s="1"/>
  <c r="I751" i="50"/>
  <c r="G764" i="50"/>
  <c r="I764" i="50" s="1"/>
  <c r="I765" i="50"/>
  <c r="G774" i="50"/>
  <c r="I775" i="50"/>
  <c r="G793" i="50"/>
  <c r="I794" i="50"/>
  <c r="G801" i="50"/>
  <c r="I801" i="50" s="1"/>
  <c r="I802" i="50"/>
  <c r="G809" i="50"/>
  <c r="I810" i="50"/>
  <c r="G835" i="50"/>
  <c r="I836" i="50"/>
  <c r="G843" i="50"/>
  <c r="I844" i="50"/>
  <c r="G871" i="50"/>
  <c r="I95" i="50"/>
  <c r="G53" i="50"/>
  <c r="G81" i="50"/>
  <c r="G92" i="50"/>
  <c r="I92" i="50" s="1"/>
  <c r="I93" i="50"/>
  <c r="G110" i="50"/>
  <c r="I110" i="50" s="1"/>
  <c r="G113" i="50"/>
  <c r="I114" i="50"/>
  <c r="G181" i="50"/>
  <c r="I181" i="50" s="1"/>
  <c r="G184" i="50"/>
  <c r="I184" i="50" s="1"/>
  <c r="I185" i="50"/>
  <c r="G213" i="50"/>
  <c r="I214" i="50"/>
  <c r="G228" i="50"/>
  <c r="I229" i="50"/>
  <c r="G289" i="50"/>
  <c r="I290" i="50"/>
  <c r="G331" i="50"/>
  <c r="G337" i="50"/>
  <c r="I338" i="50"/>
  <c r="G362" i="50"/>
  <c r="I362" i="50" s="1"/>
  <c r="G365" i="50"/>
  <c r="I365" i="50" s="1"/>
  <c r="I366" i="50"/>
  <c r="G417" i="50"/>
  <c r="I418" i="50"/>
  <c r="G433" i="50"/>
  <c r="G460" i="50"/>
  <c r="I460" i="50" s="1"/>
  <c r="G473" i="50"/>
  <c r="G483" i="50"/>
  <c r="G490" i="50"/>
  <c r="I490" i="50" s="1"/>
  <c r="I491" i="50"/>
  <c r="G502" i="50"/>
  <c r="I502" i="50" s="1"/>
  <c r="G505" i="50"/>
  <c r="I505" i="50" s="1"/>
  <c r="I506" i="50"/>
  <c r="G528" i="50"/>
  <c r="G533" i="50"/>
  <c r="I533" i="50" s="1"/>
  <c r="G536" i="50"/>
  <c r="I537" i="50"/>
  <c r="G547" i="50"/>
  <c r="G565" i="50"/>
  <c r="I566" i="50"/>
  <c r="G576" i="50"/>
  <c r="G581" i="50"/>
  <c r="G588" i="50"/>
  <c r="I588" i="50" s="1"/>
  <c r="I589" i="50"/>
  <c r="G596" i="50"/>
  <c r="I596" i="50" s="1"/>
  <c r="I597" i="50"/>
  <c r="G620" i="50"/>
  <c r="I621" i="50"/>
  <c r="G646" i="50"/>
  <c r="I647" i="50"/>
  <c r="G658" i="50"/>
  <c r="I658" i="50" s="1"/>
  <c r="I659" i="50"/>
  <c r="G676" i="50"/>
  <c r="G691" i="50"/>
  <c r="I692" i="50"/>
  <c r="G706" i="50"/>
  <c r="I706" i="50" s="1"/>
  <c r="I707" i="50"/>
  <c r="G712" i="50"/>
  <c r="G715" i="50"/>
  <c r="I715" i="50" s="1"/>
  <c r="I716" i="50"/>
  <c r="G737" i="50"/>
  <c r="I737" i="50" s="1"/>
  <c r="G740" i="50"/>
  <c r="I740" i="50" s="1"/>
  <c r="I741" i="50"/>
  <c r="G767" i="50"/>
  <c r="I767" i="50" s="1"/>
  <c r="G781" i="50"/>
  <c r="I781" i="50" s="1"/>
  <c r="G784" i="50"/>
  <c r="I784" i="50" s="1"/>
  <c r="I785" i="50"/>
  <c r="G804" i="50"/>
  <c r="I804" i="50" s="1"/>
  <c r="I805" i="50"/>
  <c r="G812" i="50"/>
  <c r="I812" i="50" s="1"/>
  <c r="I813" i="50"/>
  <c r="G846" i="50"/>
  <c r="I846" i="50" s="1"/>
  <c r="G857" i="50"/>
  <c r="I857" i="50" s="1"/>
  <c r="G860" i="50"/>
  <c r="I861" i="50"/>
  <c r="G879" i="50"/>
  <c r="I880" i="50"/>
  <c r="I163" i="50"/>
  <c r="I82" i="50"/>
  <c r="G132" i="50"/>
  <c r="I132" i="50" s="1"/>
  <c r="G142" i="50"/>
  <c r="I142" i="50" s="1"/>
  <c r="G149" i="50"/>
  <c r="I150" i="50"/>
  <c r="G131" i="50"/>
  <c r="G137" i="50"/>
  <c r="G154" i="50"/>
  <c r="I158" i="50"/>
  <c r="G169" i="50"/>
  <c r="I169" i="50" s="1"/>
  <c r="G172" i="50"/>
  <c r="I172" i="50" s="1"/>
  <c r="I173" i="50"/>
  <c r="H161" i="50"/>
  <c r="H160" i="50" s="1"/>
  <c r="G37" i="50"/>
  <c r="I38" i="50"/>
  <c r="G66" i="50"/>
  <c r="I67" i="50"/>
  <c r="G76" i="50"/>
  <c r="I77" i="50"/>
  <c r="G31" i="50"/>
  <c r="I31" i="50" s="1"/>
  <c r="I32" i="50"/>
  <c r="G42" i="50"/>
  <c r="I43" i="50"/>
  <c r="G49" i="50"/>
  <c r="G61" i="50"/>
  <c r="I62" i="50"/>
  <c r="G71" i="50"/>
  <c r="I72" i="50"/>
  <c r="H11" i="50"/>
  <c r="I76" i="13"/>
  <c r="I300" i="13"/>
  <c r="F598" i="13"/>
  <c r="F794" i="13"/>
  <c r="I926" i="13"/>
  <c r="F377" i="13"/>
  <c r="F541" i="13"/>
  <c r="I630" i="13"/>
  <c r="F926" i="13"/>
  <c r="J118" i="11"/>
  <c r="J377" i="11"/>
  <c r="L377" i="11" s="1"/>
  <c r="G629" i="11"/>
  <c r="G843" i="11"/>
  <c r="I843" i="11" s="1"/>
  <c r="G16" i="11"/>
  <c r="I16" i="11" s="1"/>
  <c r="G55" i="11"/>
  <c r="G290" i="11"/>
  <c r="J629" i="11"/>
  <c r="J746" i="11"/>
  <c r="J783" i="11"/>
  <c r="J843" i="11"/>
  <c r="L843" i="11" s="1"/>
  <c r="J16" i="11"/>
  <c r="L16" i="11" s="1"/>
  <c r="J82" i="11"/>
  <c r="J92" i="11"/>
  <c r="L92" i="11" s="1"/>
  <c r="J290" i="11"/>
  <c r="G577" i="11"/>
  <c r="G806" i="11"/>
  <c r="H854" i="50"/>
  <c r="H839" i="50" s="1"/>
  <c r="H838" i="50" s="1"/>
  <c r="H452" i="50"/>
  <c r="H411" i="50" s="1"/>
  <c r="H348" i="50"/>
  <c r="H320" i="50" s="1"/>
  <c r="H276" i="50"/>
  <c r="H105" i="50"/>
  <c r="G800" i="50"/>
  <c r="G657" i="50"/>
  <c r="G92" i="11"/>
  <c r="G640" i="11"/>
  <c r="G162" i="50"/>
  <c r="G161" i="50" s="1"/>
  <c r="G160" i="50" s="1"/>
  <c r="G391" i="50"/>
  <c r="I391" i="50" s="1"/>
  <c r="G763" i="50"/>
  <c r="G823" i="50"/>
  <c r="H676" i="13" l="1"/>
  <c r="H620" i="13"/>
  <c r="H319" i="13"/>
  <c r="F386" i="13"/>
  <c r="H386" i="13" s="1"/>
  <c r="H230" i="13"/>
  <c r="I200" i="13"/>
  <c r="K200" i="13" s="1"/>
  <c r="K630" i="13"/>
  <c r="F376" i="13"/>
  <c r="H376" i="13" s="1"/>
  <c r="H377" i="13"/>
  <c r="I925" i="13"/>
  <c r="K926" i="13"/>
  <c r="F597" i="13"/>
  <c r="H598" i="13"/>
  <c r="I75" i="13"/>
  <c r="K76" i="13"/>
  <c r="I991" i="13"/>
  <c r="K992" i="13"/>
  <c r="F981" i="13"/>
  <c r="H982" i="13"/>
  <c r="F976" i="13"/>
  <c r="H977" i="13"/>
  <c r="F972" i="13"/>
  <c r="H972" i="13" s="1"/>
  <c r="H973" i="13"/>
  <c r="F967" i="13"/>
  <c r="H968" i="13"/>
  <c r="F962" i="13"/>
  <c r="H963" i="13"/>
  <c r="I931" i="13"/>
  <c r="K931" i="13" s="1"/>
  <c r="K932" i="13"/>
  <c r="H920" i="13"/>
  <c r="F919" i="13"/>
  <c r="I903" i="13"/>
  <c r="K904" i="13"/>
  <c r="F888" i="13"/>
  <c r="H889" i="13"/>
  <c r="I878" i="13"/>
  <c r="K879" i="13"/>
  <c r="I873" i="13"/>
  <c r="K874" i="13"/>
  <c r="F826" i="13"/>
  <c r="H827" i="13"/>
  <c r="F819" i="13"/>
  <c r="H820" i="13"/>
  <c r="F814" i="13"/>
  <c r="H815" i="13"/>
  <c r="F809" i="13"/>
  <c r="H810" i="13"/>
  <c r="I803" i="13"/>
  <c r="K803" i="13" s="1"/>
  <c r="K804" i="13"/>
  <c r="I788" i="13"/>
  <c r="K789" i="13"/>
  <c r="I776" i="13"/>
  <c r="K776" i="13" s="1"/>
  <c r="K771" i="13" s="1"/>
  <c r="K777" i="13"/>
  <c r="H772" i="13"/>
  <c r="F764" i="13"/>
  <c r="H765" i="13"/>
  <c r="F759" i="13"/>
  <c r="H760" i="13"/>
  <c r="I749" i="13"/>
  <c r="K750" i="13"/>
  <c r="I744" i="13"/>
  <c r="K745" i="13"/>
  <c r="I614" i="13"/>
  <c r="K615" i="13"/>
  <c r="I607" i="13"/>
  <c r="K608" i="13"/>
  <c r="F421" i="13"/>
  <c r="H421" i="13" s="1"/>
  <c r="H422" i="13"/>
  <c r="F417" i="13"/>
  <c r="H418" i="13"/>
  <c r="F410" i="13"/>
  <c r="H411" i="13"/>
  <c r="I399" i="13"/>
  <c r="K400" i="13"/>
  <c r="F335" i="13"/>
  <c r="H336" i="13"/>
  <c r="I323" i="13"/>
  <c r="K324" i="13"/>
  <c r="F234" i="13"/>
  <c r="H235" i="13"/>
  <c r="I224" i="13"/>
  <c r="K225" i="13"/>
  <c r="I218" i="13"/>
  <c r="K218" i="13" s="1"/>
  <c r="K219" i="13"/>
  <c r="F212" i="13"/>
  <c r="H213" i="13"/>
  <c r="I205" i="13"/>
  <c r="K205" i="13" s="1"/>
  <c r="K206" i="13"/>
  <c r="F201" i="13"/>
  <c r="H202" i="13"/>
  <c r="I192" i="13"/>
  <c r="K193" i="13"/>
  <c r="F171" i="13"/>
  <c r="H172" i="13"/>
  <c r="I160" i="13"/>
  <c r="K160" i="13" s="1"/>
  <c r="K161" i="13"/>
  <c r="F156" i="13"/>
  <c r="H157" i="13"/>
  <c r="F151" i="13"/>
  <c r="H152" i="13"/>
  <c r="F146" i="13"/>
  <c r="H147" i="13"/>
  <c r="I140" i="13"/>
  <c r="K140" i="13" s="1"/>
  <c r="K141" i="13"/>
  <c r="F131" i="13"/>
  <c r="H132" i="13"/>
  <c r="F126" i="13"/>
  <c r="H127" i="13"/>
  <c r="F114" i="13"/>
  <c r="H115" i="13"/>
  <c r="I108" i="13"/>
  <c r="K109" i="13"/>
  <c r="I94" i="13"/>
  <c r="K95" i="13"/>
  <c r="I84" i="13"/>
  <c r="K85" i="13"/>
  <c r="F67" i="13"/>
  <c r="H68" i="13"/>
  <c r="F55" i="13"/>
  <c r="H56" i="13"/>
  <c r="I45" i="13"/>
  <c r="K46" i="13"/>
  <c r="I39" i="13"/>
  <c r="K40" i="13"/>
  <c r="I33" i="13"/>
  <c r="K33" i="13" s="1"/>
  <c r="K34" i="13"/>
  <c r="I996" i="13"/>
  <c r="K997" i="13"/>
  <c r="F995" i="13"/>
  <c r="H995" i="13" s="1"/>
  <c r="H996" i="13"/>
  <c r="I986" i="13"/>
  <c r="K987" i="13"/>
  <c r="F985" i="13"/>
  <c r="H985" i="13" s="1"/>
  <c r="H986" i="13"/>
  <c r="I976" i="13"/>
  <c r="K977" i="13"/>
  <c r="I972" i="13"/>
  <c r="K972" i="13" s="1"/>
  <c r="K973" i="13"/>
  <c r="I967" i="13"/>
  <c r="K968" i="13"/>
  <c r="I961" i="13"/>
  <c r="K961" i="13" s="1"/>
  <c r="K962" i="13"/>
  <c r="F932" i="13"/>
  <c r="H933" i="13"/>
  <c r="I919" i="13"/>
  <c r="K920" i="13"/>
  <c r="I898" i="13"/>
  <c r="K899" i="13"/>
  <c r="I893" i="13"/>
  <c r="K894" i="13"/>
  <c r="F892" i="13"/>
  <c r="H892" i="13" s="1"/>
  <c r="H893" i="13"/>
  <c r="I883" i="13"/>
  <c r="K884" i="13"/>
  <c r="F882" i="13"/>
  <c r="H882" i="13" s="1"/>
  <c r="H883" i="13"/>
  <c r="F878" i="13"/>
  <c r="H879" i="13"/>
  <c r="I868" i="13"/>
  <c r="K869" i="13"/>
  <c r="I846" i="13"/>
  <c r="K847" i="13"/>
  <c r="I841" i="13"/>
  <c r="K842" i="13"/>
  <c r="I836" i="13"/>
  <c r="K837" i="13"/>
  <c r="I831" i="13"/>
  <c r="K832" i="13"/>
  <c r="F830" i="13"/>
  <c r="H830" i="13" s="1"/>
  <c r="H831" i="13"/>
  <c r="I819" i="13"/>
  <c r="K820" i="13"/>
  <c r="I814" i="13"/>
  <c r="K815" i="13"/>
  <c r="I808" i="13"/>
  <c r="K809" i="13"/>
  <c r="F804" i="13"/>
  <c r="H805" i="13"/>
  <c r="I792" i="13"/>
  <c r="K792" i="13" s="1"/>
  <c r="K793" i="13"/>
  <c r="F788" i="13"/>
  <c r="H789" i="13"/>
  <c r="F777" i="13"/>
  <c r="H778" i="13"/>
  <c r="I764" i="13"/>
  <c r="K765" i="13"/>
  <c r="F749" i="13"/>
  <c r="H750" i="13"/>
  <c r="F738" i="13"/>
  <c r="H739" i="13"/>
  <c r="I732" i="13"/>
  <c r="K733" i="13"/>
  <c r="I723" i="13"/>
  <c r="K724" i="13"/>
  <c r="I707" i="13"/>
  <c r="K708" i="13"/>
  <c r="F700" i="13"/>
  <c r="H701" i="13"/>
  <c r="F687" i="13"/>
  <c r="H688" i="13"/>
  <c r="F682" i="13"/>
  <c r="H683" i="13"/>
  <c r="I675" i="13"/>
  <c r="K676" i="13"/>
  <c r="F674" i="13"/>
  <c r="H675" i="13"/>
  <c r="F668" i="13"/>
  <c r="H669" i="13"/>
  <c r="F661" i="13"/>
  <c r="H662" i="13"/>
  <c r="F654" i="13"/>
  <c r="H655" i="13"/>
  <c r="H648" i="13"/>
  <c r="F647" i="13"/>
  <c r="I640" i="13"/>
  <c r="K641" i="13"/>
  <c r="I626" i="13"/>
  <c r="K626" i="13" s="1"/>
  <c r="K627" i="13"/>
  <c r="H626" i="13"/>
  <c r="F625" i="13"/>
  <c r="I619" i="13"/>
  <c r="K620" i="13"/>
  <c r="F618" i="13"/>
  <c r="H618" i="13" s="1"/>
  <c r="H619" i="13"/>
  <c r="F614" i="13"/>
  <c r="H615" i="13"/>
  <c r="I597" i="13"/>
  <c r="K598" i="13"/>
  <c r="I590" i="13"/>
  <c r="K591" i="13"/>
  <c r="I583" i="13"/>
  <c r="K584" i="13"/>
  <c r="F577" i="13"/>
  <c r="H578" i="13"/>
  <c r="F571" i="13"/>
  <c r="H572" i="13"/>
  <c r="I562" i="13"/>
  <c r="K563" i="13"/>
  <c r="F556" i="13"/>
  <c r="H557" i="13"/>
  <c r="F547" i="13"/>
  <c r="H548" i="13"/>
  <c r="F525" i="13"/>
  <c r="H526" i="13"/>
  <c r="F520" i="13"/>
  <c r="H521" i="13"/>
  <c r="I515" i="13"/>
  <c r="K516" i="13"/>
  <c r="I506" i="13"/>
  <c r="K507" i="13"/>
  <c r="I500" i="13"/>
  <c r="K500" i="13" s="1"/>
  <c r="K501" i="13"/>
  <c r="I487" i="13"/>
  <c r="K488" i="13"/>
  <c r="I478" i="13"/>
  <c r="K479" i="13"/>
  <c r="I471" i="13"/>
  <c r="K472" i="13"/>
  <c r="I453" i="13"/>
  <c r="K454" i="13"/>
  <c r="I436" i="13"/>
  <c r="K437" i="13"/>
  <c r="I417" i="13"/>
  <c r="K418" i="13"/>
  <c r="I410" i="13"/>
  <c r="K411" i="13"/>
  <c r="I404" i="13"/>
  <c r="K405" i="13"/>
  <c r="F403" i="13"/>
  <c r="H404" i="13"/>
  <c r="I393" i="13"/>
  <c r="K394" i="13"/>
  <c r="I386" i="13"/>
  <c r="K386" i="13" s="1"/>
  <c r="K387" i="13"/>
  <c r="F382" i="13"/>
  <c r="H383" i="13"/>
  <c r="F368" i="13"/>
  <c r="H369" i="13"/>
  <c r="I362" i="13"/>
  <c r="K362" i="13" s="1"/>
  <c r="K363" i="13"/>
  <c r="F358" i="13"/>
  <c r="H359" i="13"/>
  <c r="F351" i="13"/>
  <c r="H352" i="13"/>
  <c r="F346" i="13"/>
  <c r="H347" i="13"/>
  <c r="I328" i="13"/>
  <c r="K329" i="13"/>
  <c r="F327" i="13"/>
  <c r="H327" i="13" s="1"/>
  <c r="H328" i="13"/>
  <c r="I318" i="13"/>
  <c r="K319" i="13"/>
  <c r="F317" i="13"/>
  <c r="H318" i="13"/>
  <c r="F310" i="13"/>
  <c r="H311" i="13"/>
  <c r="F299" i="13"/>
  <c r="H300" i="13"/>
  <c r="F292" i="13"/>
  <c r="H293" i="13"/>
  <c r="I286" i="13"/>
  <c r="K287" i="13"/>
  <c r="F280" i="13"/>
  <c r="H281" i="13"/>
  <c r="I274" i="13"/>
  <c r="K274" i="13" s="1"/>
  <c r="K275" i="13"/>
  <c r="F269" i="13"/>
  <c r="H270" i="13"/>
  <c r="F262" i="13"/>
  <c r="H263" i="13"/>
  <c r="F255" i="13"/>
  <c r="H256" i="13"/>
  <c r="F243" i="13"/>
  <c r="H243" i="13" s="1"/>
  <c r="H244" i="13"/>
  <c r="I229" i="13"/>
  <c r="K230" i="13"/>
  <c r="F228" i="13"/>
  <c r="H228" i="13" s="1"/>
  <c r="H229" i="13"/>
  <c r="F224" i="13"/>
  <c r="H225" i="13"/>
  <c r="F219" i="13"/>
  <c r="H220" i="13"/>
  <c r="I211" i="13"/>
  <c r="K211" i="13" s="1"/>
  <c r="K212" i="13"/>
  <c r="F206" i="13"/>
  <c r="H207" i="13"/>
  <c r="F193" i="13"/>
  <c r="H194" i="13"/>
  <c r="I170" i="13"/>
  <c r="K170" i="13" s="1"/>
  <c r="K171" i="13"/>
  <c r="F161" i="13"/>
  <c r="H162" i="13"/>
  <c r="I156" i="13"/>
  <c r="K157" i="13"/>
  <c r="I151" i="13"/>
  <c r="K152" i="13"/>
  <c r="I145" i="13"/>
  <c r="K145" i="13" s="1"/>
  <c r="K146" i="13"/>
  <c r="F141" i="13"/>
  <c r="H142" i="13"/>
  <c r="I131" i="13"/>
  <c r="K132" i="13"/>
  <c r="I126" i="13"/>
  <c r="K127" i="13"/>
  <c r="I113" i="13"/>
  <c r="K113" i="13" s="1"/>
  <c r="K114" i="13"/>
  <c r="F109" i="13"/>
  <c r="H110" i="13"/>
  <c r="I101" i="13"/>
  <c r="K102" i="13"/>
  <c r="F100" i="13"/>
  <c r="H101" i="13"/>
  <c r="F94" i="13"/>
  <c r="H95" i="13"/>
  <c r="F84" i="13"/>
  <c r="H85" i="13"/>
  <c r="I55" i="13"/>
  <c r="K56" i="13"/>
  <c r="I50" i="13"/>
  <c r="K51" i="13"/>
  <c r="F49" i="13"/>
  <c r="H49" i="13" s="1"/>
  <c r="H50" i="13"/>
  <c r="F45" i="13"/>
  <c r="H46" i="13"/>
  <c r="F39" i="13"/>
  <c r="H40" i="13"/>
  <c r="F34" i="13"/>
  <c r="H35" i="13"/>
  <c r="F925" i="13"/>
  <c r="H926" i="13"/>
  <c r="F540" i="13"/>
  <c r="H541" i="13"/>
  <c r="F793" i="13"/>
  <c r="H794" i="13"/>
  <c r="I299" i="13"/>
  <c r="K300" i="13"/>
  <c r="F991" i="13"/>
  <c r="H992" i="13"/>
  <c r="I981" i="13"/>
  <c r="K982" i="13"/>
  <c r="F903" i="13"/>
  <c r="H904" i="13"/>
  <c r="F898" i="13"/>
  <c r="H899" i="13"/>
  <c r="I888" i="13"/>
  <c r="K889" i="13"/>
  <c r="F873" i="13"/>
  <c r="H874" i="13"/>
  <c r="F868" i="13"/>
  <c r="H869" i="13"/>
  <c r="F846" i="13"/>
  <c r="H847" i="13"/>
  <c r="F841" i="13"/>
  <c r="H842" i="13"/>
  <c r="F836" i="13"/>
  <c r="H837" i="13"/>
  <c r="I826" i="13"/>
  <c r="K827" i="13"/>
  <c r="H745" i="13"/>
  <c r="F744" i="13"/>
  <c r="I737" i="13"/>
  <c r="K737" i="13" s="1"/>
  <c r="K738" i="13"/>
  <c r="F732" i="13"/>
  <c r="H733" i="13"/>
  <c r="F723" i="13"/>
  <c r="H724" i="13"/>
  <c r="F707" i="13"/>
  <c r="H708" i="13"/>
  <c r="I700" i="13"/>
  <c r="K701" i="13"/>
  <c r="I687" i="13"/>
  <c r="K688" i="13"/>
  <c r="K683" i="13"/>
  <c r="I682" i="13"/>
  <c r="I668" i="13"/>
  <c r="K669" i="13"/>
  <c r="I661" i="13"/>
  <c r="K662" i="13"/>
  <c r="I654" i="13"/>
  <c r="K655" i="13"/>
  <c r="I647" i="13"/>
  <c r="K648" i="13"/>
  <c r="H641" i="13"/>
  <c r="F640" i="13"/>
  <c r="F607" i="13"/>
  <c r="H608" i="13"/>
  <c r="H592" i="13"/>
  <c r="F591" i="13"/>
  <c r="F584" i="13"/>
  <c r="H585" i="13"/>
  <c r="I577" i="13"/>
  <c r="K578" i="13"/>
  <c r="I571" i="13"/>
  <c r="K572" i="13"/>
  <c r="H564" i="13"/>
  <c r="F563" i="13"/>
  <c r="I556" i="13"/>
  <c r="K557" i="13"/>
  <c r="I547" i="13"/>
  <c r="K548" i="13"/>
  <c r="I540" i="13"/>
  <c r="K541" i="13"/>
  <c r="I525" i="13"/>
  <c r="K526" i="13"/>
  <c r="I519" i="13"/>
  <c r="K519" i="13" s="1"/>
  <c r="K520" i="13"/>
  <c r="F515" i="13"/>
  <c r="H516" i="13"/>
  <c r="F506" i="13"/>
  <c r="H507" i="13"/>
  <c r="F500" i="13"/>
  <c r="H500" i="13" s="1"/>
  <c r="H501" i="13"/>
  <c r="H496" i="13"/>
  <c r="F487" i="13"/>
  <c r="H488" i="13"/>
  <c r="F478" i="13"/>
  <c r="H479" i="13"/>
  <c r="F471" i="13"/>
  <c r="H472" i="13"/>
  <c r="F453" i="13"/>
  <c r="H454" i="13"/>
  <c r="F436" i="13"/>
  <c r="H437" i="13"/>
  <c r="F427" i="13"/>
  <c r="H427" i="13" s="1"/>
  <c r="H428" i="13"/>
  <c r="I421" i="13"/>
  <c r="K421" i="13" s="1"/>
  <c r="K422" i="13"/>
  <c r="F399" i="13"/>
  <c r="H400" i="13"/>
  <c r="F393" i="13"/>
  <c r="H394" i="13"/>
  <c r="I382" i="13"/>
  <c r="K383" i="13"/>
  <c r="I376" i="13"/>
  <c r="K376" i="13" s="1"/>
  <c r="K377" i="13"/>
  <c r="I367" i="13"/>
  <c r="K367" i="13" s="1"/>
  <c r="K368" i="13"/>
  <c r="F363" i="13"/>
  <c r="H364" i="13"/>
  <c r="I358" i="13"/>
  <c r="K359" i="13"/>
  <c r="I351" i="13"/>
  <c r="K352" i="13"/>
  <c r="I346" i="13"/>
  <c r="K347" i="13"/>
  <c r="I335" i="13"/>
  <c r="K336" i="13"/>
  <c r="F323" i="13"/>
  <c r="H324" i="13"/>
  <c r="I310" i="13"/>
  <c r="K311" i="13"/>
  <c r="I291" i="13"/>
  <c r="K291" i="13" s="1"/>
  <c r="K292" i="13"/>
  <c r="F287" i="13"/>
  <c r="H288" i="13"/>
  <c r="I279" i="13"/>
  <c r="K279" i="13" s="1"/>
  <c r="K280" i="13"/>
  <c r="F275" i="13"/>
  <c r="H276" i="13"/>
  <c r="I269" i="13"/>
  <c r="K270" i="13"/>
  <c r="I262" i="13"/>
  <c r="K263" i="13"/>
  <c r="I255" i="13"/>
  <c r="K256" i="13"/>
  <c r="I243" i="13"/>
  <c r="K243" i="13" s="1"/>
  <c r="K244" i="13"/>
  <c r="I234" i="13"/>
  <c r="K235" i="13"/>
  <c r="F75" i="13"/>
  <c r="H76" i="13"/>
  <c r="I67" i="13"/>
  <c r="K68" i="13"/>
  <c r="F25" i="13"/>
  <c r="H26" i="13"/>
  <c r="I20" i="13"/>
  <c r="K21" i="13"/>
  <c r="I13" i="13"/>
  <c r="K14" i="13"/>
  <c r="I24" i="13"/>
  <c r="K24" i="13" s="1"/>
  <c r="K25" i="13"/>
  <c r="F20" i="13"/>
  <c r="H21" i="13"/>
  <c r="F13" i="13"/>
  <c r="H14" i="13"/>
  <c r="G220" i="8"/>
  <c r="G7" i="8" s="1"/>
  <c r="J344" i="11"/>
  <c r="L344" i="11" s="1"/>
  <c r="G106" i="11"/>
  <c r="G694" i="11"/>
  <c r="I694" i="11" s="1"/>
  <c r="G729" i="11"/>
  <c r="J837" i="11"/>
  <c r="G839" i="11"/>
  <c r="I839" i="11" s="1"/>
  <c r="J475" i="11"/>
  <c r="J474" i="11" s="1"/>
  <c r="J803" i="11"/>
  <c r="I309" i="11"/>
  <c r="L222" i="11"/>
  <c r="I222" i="11"/>
  <c r="J729" i="11"/>
  <c r="G763" i="11"/>
  <c r="G762" i="11" s="1"/>
  <c r="G475" i="11"/>
  <c r="I475" i="11" s="1"/>
  <c r="J271" i="11"/>
  <c r="L271" i="11" s="1"/>
  <c r="J106" i="11"/>
  <c r="J710" i="11"/>
  <c r="L710" i="11" s="1"/>
  <c r="G685" i="11"/>
  <c r="G684" i="11" s="1"/>
  <c r="G518" i="11"/>
  <c r="I518" i="11" s="1"/>
  <c r="J373" i="11"/>
  <c r="J763" i="11"/>
  <c r="L763" i="11" s="1"/>
  <c r="G159" i="11"/>
  <c r="G158" i="11" s="1"/>
  <c r="L837" i="11"/>
  <c r="G639" i="11"/>
  <c r="I640" i="11"/>
  <c r="G838" i="11"/>
  <c r="I838" i="11" s="1"/>
  <c r="G474" i="11"/>
  <c r="I474" i="11" s="1"/>
  <c r="J105" i="11"/>
  <c r="L106" i="11"/>
  <c r="I685" i="11"/>
  <c r="J372" i="11"/>
  <c r="L373" i="11"/>
  <c r="J782" i="11"/>
  <c r="L783" i="11"/>
  <c r="J745" i="11"/>
  <c r="L746" i="11"/>
  <c r="J628" i="11"/>
  <c r="L629" i="11"/>
  <c r="G289" i="11"/>
  <c r="I290" i="11"/>
  <c r="G628" i="11"/>
  <c r="I629" i="11"/>
  <c r="J117" i="11"/>
  <c r="L118" i="11"/>
  <c r="G776" i="11"/>
  <c r="I777" i="11"/>
  <c r="G756" i="11"/>
  <c r="I757" i="11"/>
  <c r="I750" i="11"/>
  <c r="G746" i="11"/>
  <c r="G740" i="11"/>
  <c r="I741" i="11"/>
  <c r="I729" i="11"/>
  <c r="J673" i="11"/>
  <c r="L674" i="11"/>
  <c r="J666" i="11"/>
  <c r="L667" i="11"/>
  <c r="J659" i="11"/>
  <c r="L660" i="11"/>
  <c r="J617" i="11"/>
  <c r="L621" i="11"/>
  <c r="J610" i="11"/>
  <c r="L611" i="11"/>
  <c r="J605" i="11"/>
  <c r="L606" i="11"/>
  <c r="G598" i="11"/>
  <c r="I599" i="11"/>
  <c r="J566" i="11"/>
  <c r="L567" i="11"/>
  <c r="J561" i="11"/>
  <c r="L562" i="11"/>
  <c r="J555" i="11"/>
  <c r="L556" i="11"/>
  <c r="J550" i="11"/>
  <c r="L551" i="11"/>
  <c r="J544" i="11"/>
  <c r="L545" i="11"/>
  <c r="J537" i="11"/>
  <c r="L538" i="11"/>
  <c r="J532" i="11"/>
  <c r="L533" i="11"/>
  <c r="J518" i="11"/>
  <c r="I514" i="11"/>
  <c r="G513" i="11"/>
  <c r="J468" i="11"/>
  <c r="L469" i="11"/>
  <c r="J463" i="11"/>
  <c r="L464" i="11"/>
  <c r="J458" i="11"/>
  <c r="L459" i="11"/>
  <c r="J453" i="11"/>
  <c r="L454" i="11"/>
  <c r="J434" i="11"/>
  <c r="L435" i="11"/>
  <c r="J426" i="11"/>
  <c r="L427" i="11"/>
  <c r="J418" i="11"/>
  <c r="L419" i="11"/>
  <c r="J411" i="11"/>
  <c r="L412" i="11"/>
  <c r="G402" i="11"/>
  <c r="I403" i="11"/>
  <c r="G393" i="11"/>
  <c r="I394" i="11"/>
  <c r="G360" i="11"/>
  <c r="I360" i="11" s="1"/>
  <c r="I361" i="11"/>
  <c r="G336" i="11"/>
  <c r="I337" i="11"/>
  <c r="I329" i="11"/>
  <c r="G328" i="11"/>
  <c r="J322" i="11"/>
  <c r="L323" i="11"/>
  <c r="J314" i="11"/>
  <c r="L315" i="11"/>
  <c r="J303" i="11"/>
  <c r="L304" i="11"/>
  <c r="J284" i="11"/>
  <c r="L284" i="11" s="1"/>
  <c r="L285" i="11"/>
  <c r="G263" i="11"/>
  <c r="I264" i="11"/>
  <c r="J257" i="11"/>
  <c r="L257" i="11" s="1"/>
  <c r="L258" i="11"/>
  <c r="J253" i="11"/>
  <c r="L254" i="11"/>
  <c r="J246" i="11"/>
  <c r="L247" i="11"/>
  <c r="G202" i="11"/>
  <c r="I209" i="11"/>
  <c r="J839" i="11"/>
  <c r="J694" i="11"/>
  <c r="J573" i="11"/>
  <c r="G837" i="11"/>
  <c r="I92" i="11"/>
  <c r="G105" i="11"/>
  <c r="I106" i="11"/>
  <c r="G710" i="11"/>
  <c r="G803" i="11"/>
  <c r="I806" i="11"/>
  <c r="G693" i="11"/>
  <c r="G573" i="11"/>
  <c r="I577" i="11"/>
  <c r="J289" i="11"/>
  <c r="L290" i="11"/>
  <c r="J81" i="11"/>
  <c r="L81" i="11" s="1"/>
  <c r="L82" i="11"/>
  <c r="G783" i="11"/>
  <c r="G373" i="11"/>
  <c r="J159" i="11"/>
  <c r="J802" i="11"/>
  <c r="L803" i="11"/>
  <c r="J640" i="11"/>
  <c r="G344" i="11"/>
  <c r="G54" i="11"/>
  <c r="I55" i="11"/>
  <c r="J685" i="11"/>
  <c r="J442" i="11"/>
  <c r="I159" i="11"/>
  <c r="J861" i="11"/>
  <c r="L862" i="11"/>
  <c r="J854" i="11"/>
  <c r="L855" i="11"/>
  <c r="J817" i="11"/>
  <c r="L818" i="11"/>
  <c r="J791" i="11"/>
  <c r="L792" i="11"/>
  <c r="G81" i="11"/>
  <c r="I81" i="11" s="1"/>
  <c r="I82" i="11"/>
  <c r="G13" i="11"/>
  <c r="I14" i="11"/>
  <c r="G861" i="11"/>
  <c r="I862" i="11"/>
  <c r="G854" i="11"/>
  <c r="I855" i="11"/>
  <c r="G825" i="11"/>
  <c r="I829" i="11"/>
  <c r="J824" i="11"/>
  <c r="L825" i="11"/>
  <c r="G817" i="11"/>
  <c r="I818" i="11"/>
  <c r="G791" i="11"/>
  <c r="I792" i="11"/>
  <c r="J776" i="11"/>
  <c r="L777" i="11"/>
  <c r="J756" i="11"/>
  <c r="L757" i="11"/>
  <c r="J740" i="11"/>
  <c r="L741" i="11"/>
  <c r="L729" i="11"/>
  <c r="G673" i="11"/>
  <c r="I674" i="11"/>
  <c r="G666" i="11"/>
  <c r="I667" i="11"/>
  <c r="G659" i="11"/>
  <c r="I660" i="11"/>
  <c r="G617" i="11"/>
  <c r="I621" i="11"/>
  <c r="G610" i="11"/>
  <c r="I611" i="11"/>
  <c r="I606" i="11"/>
  <c r="G605" i="11"/>
  <c r="J598" i="11"/>
  <c r="L599" i="11"/>
  <c r="G566" i="11"/>
  <c r="I567" i="11"/>
  <c r="G561" i="11"/>
  <c r="I562" i="11"/>
  <c r="G555" i="11"/>
  <c r="I556" i="11"/>
  <c r="G550" i="11"/>
  <c r="I551" i="11"/>
  <c r="G544" i="11"/>
  <c r="I545" i="11"/>
  <c r="G537" i="11"/>
  <c r="I538" i="11"/>
  <c r="G532" i="11"/>
  <c r="I533" i="11"/>
  <c r="J513" i="11"/>
  <c r="L514" i="11"/>
  <c r="G468" i="11"/>
  <c r="I469" i="11"/>
  <c r="G463" i="11"/>
  <c r="I464" i="11"/>
  <c r="G458" i="11"/>
  <c r="I459" i="11"/>
  <c r="G453" i="11"/>
  <c r="I454" i="11"/>
  <c r="G442" i="11"/>
  <c r="I443" i="11"/>
  <c r="G434" i="11"/>
  <c r="I435" i="11"/>
  <c r="G426" i="11"/>
  <c r="I427" i="11"/>
  <c r="G418" i="11"/>
  <c r="I419" i="11"/>
  <c r="G412" i="11"/>
  <c r="I413" i="11"/>
  <c r="J402" i="11"/>
  <c r="L403" i="11"/>
  <c r="J393" i="11"/>
  <c r="L394" i="11"/>
  <c r="J360" i="11"/>
  <c r="L360" i="11" s="1"/>
  <c r="L364" i="11"/>
  <c r="J336" i="11"/>
  <c r="L337" i="11"/>
  <c r="J328" i="11"/>
  <c r="L329" i="11"/>
  <c r="G322" i="11"/>
  <c r="I323" i="11"/>
  <c r="G315" i="11"/>
  <c r="I316" i="11"/>
  <c r="J308" i="11"/>
  <c r="L309" i="11"/>
  <c r="G307" i="11"/>
  <c r="I307" i="11" s="1"/>
  <c r="I308" i="11"/>
  <c r="G303" i="11"/>
  <c r="I304" i="11"/>
  <c r="G284" i="11"/>
  <c r="I284" i="11" s="1"/>
  <c r="I285" i="11"/>
  <c r="G280" i="11"/>
  <c r="I280" i="11" s="1"/>
  <c r="I281" i="11"/>
  <c r="G271" i="11"/>
  <c r="I272" i="11"/>
  <c r="J263" i="11"/>
  <c r="L264" i="11"/>
  <c r="G257" i="11"/>
  <c r="I257" i="11" s="1"/>
  <c r="I258" i="11"/>
  <c r="G253" i="11"/>
  <c r="I254" i="11"/>
  <c r="G246" i="11"/>
  <c r="I247" i="11"/>
  <c r="J202" i="11"/>
  <c r="L209" i="11"/>
  <c r="G117" i="11"/>
  <c r="I118" i="11"/>
  <c r="J54" i="11"/>
  <c r="L55" i="11"/>
  <c r="J13" i="11"/>
  <c r="L14" i="11"/>
  <c r="J232" i="11"/>
  <c r="L232" i="11" s="1"/>
  <c r="L233" i="11"/>
  <c r="J227" i="11"/>
  <c r="L228" i="11"/>
  <c r="G220" i="11"/>
  <c r="I221" i="11"/>
  <c r="G232" i="11"/>
  <c r="I232" i="11" s="1"/>
  <c r="I233" i="11"/>
  <c r="G228" i="11"/>
  <c r="I229" i="11"/>
  <c r="J220" i="11"/>
  <c r="L221" i="11"/>
  <c r="J205" i="11"/>
  <c r="L206" i="11"/>
  <c r="G195" i="11"/>
  <c r="I195" i="11" s="1"/>
  <c r="I196" i="11"/>
  <c r="G191" i="11"/>
  <c r="I192" i="11"/>
  <c r="G186" i="11"/>
  <c r="I187" i="11"/>
  <c r="G205" i="11"/>
  <c r="I206" i="11"/>
  <c r="J195" i="11"/>
  <c r="L195" i="11" s="1"/>
  <c r="L196" i="11"/>
  <c r="J191" i="11"/>
  <c r="L192" i="11"/>
  <c r="L187" i="11"/>
  <c r="J186" i="11"/>
  <c r="K199" i="11"/>
  <c r="H200" i="11"/>
  <c r="K142" i="11"/>
  <c r="J151" i="11"/>
  <c r="L152" i="11"/>
  <c r="J145" i="11"/>
  <c r="L146" i="11"/>
  <c r="J138" i="11"/>
  <c r="L139" i="11"/>
  <c r="J133" i="11"/>
  <c r="L134" i="11"/>
  <c r="G133" i="11"/>
  <c r="I134" i="11"/>
  <c r="G128" i="11"/>
  <c r="I129" i="11"/>
  <c r="G151" i="11"/>
  <c r="I152" i="11"/>
  <c r="G145" i="11"/>
  <c r="I146" i="11"/>
  <c r="G138" i="11"/>
  <c r="I139" i="11"/>
  <c r="J128" i="11"/>
  <c r="L129" i="11"/>
  <c r="G30" i="11"/>
  <c r="I31" i="11"/>
  <c r="J76" i="11"/>
  <c r="L77" i="11"/>
  <c r="L72" i="11"/>
  <c r="J71" i="11"/>
  <c r="G66" i="11"/>
  <c r="I67" i="11"/>
  <c r="J61" i="11"/>
  <c r="L62" i="11"/>
  <c r="J49" i="11"/>
  <c r="L50" i="11"/>
  <c r="J42" i="11"/>
  <c r="L43" i="11"/>
  <c r="J37" i="11"/>
  <c r="L38" i="11"/>
  <c r="J28" i="11"/>
  <c r="L28" i="11" s="1"/>
  <c r="L32" i="11"/>
  <c r="J31" i="11"/>
  <c r="G76" i="11"/>
  <c r="I77" i="11"/>
  <c r="G71" i="11"/>
  <c r="I72" i="11"/>
  <c r="L67" i="11"/>
  <c r="J66" i="11"/>
  <c r="G61" i="11"/>
  <c r="I62" i="11"/>
  <c r="G49" i="11"/>
  <c r="I50" i="11"/>
  <c r="G42" i="11"/>
  <c r="I43" i="11"/>
  <c r="G37" i="11"/>
  <c r="I38" i="11"/>
  <c r="G28" i="11"/>
  <c r="I28" i="11" s="1"/>
  <c r="I32" i="11"/>
  <c r="H46" i="11"/>
  <c r="G757" i="50"/>
  <c r="I757" i="50" s="1"/>
  <c r="G551" i="50"/>
  <c r="G550" i="50" s="1"/>
  <c r="I550" i="50" s="1"/>
  <c r="I613" i="50"/>
  <c r="G467" i="50"/>
  <c r="I467" i="50" s="1"/>
  <c r="I241" i="50"/>
  <c r="I317" i="50"/>
  <c r="G477" i="50"/>
  <c r="I477" i="50" s="1"/>
  <c r="G448" i="50"/>
  <c r="G447" i="50" s="1"/>
  <c r="G440" i="50"/>
  <c r="I440" i="50" s="1"/>
  <c r="I272" i="50"/>
  <c r="I312" i="50"/>
  <c r="G292" i="50"/>
  <c r="I292" i="50" s="1"/>
  <c r="I236" i="50"/>
  <c r="I194" i="50"/>
  <c r="G587" i="50"/>
  <c r="G91" i="50"/>
  <c r="I91" i="50" s="1"/>
  <c r="G702" i="50"/>
  <c r="G854" i="50"/>
  <c r="I854" i="50" s="1"/>
  <c r="I15" i="50"/>
  <c r="G344" i="50"/>
  <c r="G343" i="50" s="1"/>
  <c r="G261" i="50"/>
  <c r="I261" i="50" s="1"/>
  <c r="G141" i="50"/>
  <c r="I141" i="50" s="1"/>
  <c r="G820" i="50"/>
  <c r="I823" i="50"/>
  <c r="G586" i="50"/>
  <c r="I587" i="50"/>
  <c r="G762" i="50"/>
  <c r="I763" i="50"/>
  <c r="G387" i="50"/>
  <c r="G656" i="50"/>
  <c r="I657" i="50"/>
  <c r="G701" i="50"/>
  <c r="I702" i="50"/>
  <c r="G799" i="50"/>
  <c r="I800" i="50"/>
  <c r="G878" i="50"/>
  <c r="I879" i="50"/>
  <c r="G856" i="50"/>
  <c r="I860" i="50"/>
  <c r="G675" i="50"/>
  <c r="I676" i="50"/>
  <c r="G645" i="50"/>
  <c r="I646" i="50"/>
  <c r="G619" i="50"/>
  <c r="I620" i="50"/>
  <c r="G575" i="50"/>
  <c r="I576" i="50"/>
  <c r="G564" i="50"/>
  <c r="I565" i="50"/>
  <c r="I547" i="50"/>
  <c r="G546" i="50"/>
  <c r="G532" i="50"/>
  <c r="I536" i="50"/>
  <c r="I528" i="50"/>
  <c r="G527" i="50"/>
  <c r="I483" i="50"/>
  <c r="G482" i="50"/>
  <c r="I473" i="50"/>
  <c r="G472" i="50"/>
  <c r="G432" i="50"/>
  <c r="I433" i="50"/>
  <c r="G416" i="50"/>
  <c r="I417" i="50"/>
  <c r="I344" i="50"/>
  <c r="G336" i="50"/>
  <c r="I337" i="50"/>
  <c r="G227" i="50"/>
  <c r="I228" i="50"/>
  <c r="G212" i="50"/>
  <c r="I213" i="50"/>
  <c r="G52" i="50"/>
  <c r="I52" i="50" s="1"/>
  <c r="I53" i="50"/>
  <c r="G239" i="50"/>
  <c r="I239" i="50" s="1"/>
  <c r="I240" i="50"/>
  <c r="G870" i="50"/>
  <c r="I871" i="50"/>
  <c r="G842" i="50"/>
  <c r="I843" i="50"/>
  <c r="G834" i="50"/>
  <c r="I835" i="50"/>
  <c r="G808" i="50"/>
  <c r="I809" i="50"/>
  <c r="G792" i="50"/>
  <c r="I793" i="50"/>
  <c r="G773" i="50"/>
  <c r="I774" i="50"/>
  <c r="G746" i="50"/>
  <c r="G727" i="50"/>
  <c r="G683" i="50"/>
  <c r="I684" i="50"/>
  <c r="G633" i="50"/>
  <c r="I634" i="50"/>
  <c r="G627" i="50"/>
  <c r="I628" i="50"/>
  <c r="G611" i="50"/>
  <c r="I612" i="50"/>
  <c r="G569" i="50"/>
  <c r="I570" i="50"/>
  <c r="G558" i="50"/>
  <c r="I559" i="50"/>
  <c r="G456" i="50"/>
  <c r="I457" i="50"/>
  <c r="G426" i="50"/>
  <c r="I427" i="50"/>
  <c r="G407" i="50"/>
  <c r="I408" i="50"/>
  <c r="G315" i="50"/>
  <c r="I315" i="50" s="1"/>
  <c r="I316" i="50"/>
  <c r="I311" i="50"/>
  <c r="G310" i="50"/>
  <c r="G279" i="50"/>
  <c r="I280" i="50"/>
  <c r="I271" i="50"/>
  <c r="G270" i="50"/>
  <c r="G254" i="50"/>
  <c r="I255" i="50"/>
  <c r="G234" i="50"/>
  <c r="I235" i="50"/>
  <c r="G209" i="50"/>
  <c r="I216" i="50"/>
  <c r="G202" i="50"/>
  <c r="I202" i="50" s="1"/>
  <c r="I203" i="50"/>
  <c r="G197" i="50"/>
  <c r="I197" i="50" s="1"/>
  <c r="I198" i="50"/>
  <c r="G192" i="50"/>
  <c r="I193" i="50"/>
  <c r="G120" i="50"/>
  <c r="I121" i="50"/>
  <c r="G780" i="50"/>
  <c r="G489" i="50"/>
  <c r="G297" i="50"/>
  <c r="G352" i="50"/>
  <c r="G756" i="50"/>
  <c r="I712" i="50"/>
  <c r="G711" i="50"/>
  <c r="G690" i="50"/>
  <c r="I691" i="50"/>
  <c r="G580" i="50"/>
  <c r="I581" i="50"/>
  <c r="I331" i="50"/>
  <c r="G330" i="50"/>
  <c r="I289" i="50"/>
  <c r="G288" i="50"/>
  <c r="I288" i="50" s="1"/>
  <c r="G109" i="50"/>
  <c r="I113" i="50"/>
  <c r="G80" i="50"/>
  <c r="I81" i="50"/>
  <c r="I746" i="50"/>
  <c r="G153" i="50"/>
  <c r="I154" i="50"/>
  <c r="I137" i="50"/>
  <c r="G136" i="50"/>
  <c r="G130" i="50"/>
  <c r="I131" i="50"/>
  <c r="G148" i="50"/>
  <c r="I149" i="50"/>
  <c r="I162" i="50"/>
  <c r="I161" i="50"/>
  <c r="G27" i="50"/>
  <c r="I27" i="50" s="1"/>
  <c r="I49" i="50"/>
  <c r="G48" i="50"/>
  <c r="G41" i="50"/>
  <c r="I42" i="50"/>
  <c r="G75" i="50"/>
  <c r="I76" i="50"/>
  <c r="G65" i="50"/>
  <c r="I66" i="50"/>
  <c r="G36" i="50"/>
  <c r="I37" i="50"/>
  <c r="G30" i="50"/>
  <c r="G70" i="50"/>
  <c r="I71" i="50"/>
  <c r="G60" i="50"/>
  <c r="I61" i="50"/>
  <c r="H79" i="50"/>
  <c r="H45" i="50" s="1"/>
  <c r="H10" i="50"/>
  <c r="I11" i="50"/>
  <c r="F495" i="13" l="1"/>
  <c r="I495" i="13"/>
  <c r="L475" i="11"/>
  <c r="I66" i="13"/>
  <c r="K66" i="13" s="1"/>
  <c r="K67" i="13"/>
  <c r="F74" i="13"/>
  <c r="H74" i="13" s="1"/>
  <c r="H75" i="13"/>
  <c r="I233" i="13"/>
  <c r="K233" i="13" s="1"/>
  <c r="K234" i="13"/>
  <c r="I249" i="13"/>
  <c r="K255" i="13"/>
  <c r="I261" i="13"/>
  <c r="K262" i="13"/>
  <c r="K269" i="13"/>
  <c r="I268" i="13"/>
  <c r="F274" i="13"/>
  <c r="H274" i="13" s="1"/>
  <c r="H275" i="13"/>
  <c r="F286" i="13"/>
  <c r="H287" i="13"/>
  <c r="I309" i="13"/>
  <c r="K310" i="13"/>
  <c r="F322" i="13"/>
  <c r="H322" i="13" s="1"/>
  <c r="H323" i="13"/>
  <c r="I334" i="13"/>
  <c r="K335" i="13"/>
  <c r="I345" i="13"/>
  <c r="K345" i="13" s="1"/>
  <c r="K346" i="13"/>
  <c r="I350" i="13"/>
  <c r="K351" i="13"/>
  <c r="I357" i="13"/>
  <c r="K358" i="13"/>
  <c r="F362" i="13"/>
  <c r="H362" i="13" s="1"/>
  <c r="H363" i="13"/>
  <c r="I375" i="13"/>
  <c r="K375" i="13" s="1"/>
  <c r="K382" i="13"/>
  <c r="F392" i="13"/>
  <c r="H393" i="13"/>
  <c r="F398" i="13"/>
  <c r="H398" i="13" s="1"/>
  <c r="H399" i="13"/>
  <c r="F435" i="13"/>
  <c r="H436" i="13"/>
  <c r="F452" i="13"/>
  <c r="H453" i="13"/>
  <c r="F470" i="13"/>
  <c r="H471" i="13"/>
  <c r="F477" i="13"/>
  <c r="H478" i="13"/>
  <c r="F486" i="13"/>
  <c r="H487" i="13"/>
  <c r="H495" i="13"/>
  <c r="F505" i="13"/>
  <c r="H505" i="13" s="1"/>
  <c r="H506" i="13"/>
  <c r="F514" i="13"/>
  <c r="H514" i="13" s="1"/>
  <c r="H515" i="13"/>
  <c r="I524" i="13"/>
  <c r="K524" i="13" s="1"/>
  <c r="K525" i="13"/>
  <c r="I539" i="13"/>
  <c r="K539" i="13" s="1"/>
  <c r="K540" i="13"/>
  <c r="I546" i="13"/>
  <c r="K546" i="13" s="1"/>
  <c r="K547" i="13"/>
  <c r="I555" i="13"/>
  <c r="K556" i="13"/>
  <c r="I570" i="13"/>
  <c r="K571" i="13"/>
  <c r="I576" i="13"/>
  <c r="K577" i="13"/>
  <c r="F583" i="13"/>
  <c r="H584" i="13"/>
  <c r="F606" i="13"/>
  <c r="H607" i="13"/>
  <c r="I646" i="13"/>
  <c r="K647" i="13"/>
  <c r="I653" i="13"/>
  <c r="K654" i="13"/>
  <c r="I660" i="13"/>
  <c r="K661" i="13"/>
  <c r="I667" i="13"/>
  <c r="K668" i="13"/>
  <c r="I686" i="13"/>
  <c r="K686" i="13" s="1"/>
  <c r="K687" i="13"/>
  <c r="I699" i="13"/>
  <c r="K700" i="13"/>
  <c r="F706" i="13"/>
  <c r="H707" i="13"/>
  <c r="F722" i="13"/>
  <c r="F721" i="13" s="1"/>
  <c r="H723" i="13"/>
  <c r="H722" i="13" s="1"/>
  <c r="H721" i="13" s="1"/>
  <c r="H732" i="13"/>
  <c r="I825" i="13"/>
  <c r="K825" i="13" s="1"/>
  <c r="K826" i="13"/>
  <c r="F835" i="13"/>
  <c r="H835" i="13" s="1"/>
  <c r="H836" i="13"/>
  <c r="F840" i="13"/>
  <c r="H840" i="13" s="1"/>
  <c r="H841" i="13"/>
  <c r="F845" i="13"/>
  <c r="H845" i="13" s="1"/>
  <c r="H846" i="13"/>
  <c r="F867" i="13"/>
  <c r="H867" i="13" s="1"/>
  <c r="H868" i="13"/>
  <c r="F872" i="13"/>
  <c r="H872" i="13" s="1"/>
  <c r="H873" i="13"/>
  <c r="I887" i="13"/>
  <c r="K887" i="13" s="1"/>
  <c r="K888" i="13"/>
  <c r="F897" i="13"/>
  <c r="H897" i="13" s="1"/>
  <c r="H898" i="13"/>
  <c r="F902" i="13"/>
  <c r="H902" i="13" s="1"/>
  <c r="H903" i="13"/>
  <c r="I980" i="13"/>
  <c r="K980" i="13" s="1"/>
  <c r="K981" i="13"/>
  <c r="F990" i="13"/>
  <c r="H990" i="13" s="1"/>
  <c r="H991" i="13"/>
  <c r="K495" i="13"/>
  <c r="F539" i="13"/>
  <c r="H539" i="13" s="1"/>
  <c r="H540" i="13"/>
  <c r="F924" i="13"/>
  <c r="H925" i="13"/>
  <c r="F33" i="13"/>
  <c r="H33" i="13" s="1"/>
  <c r="H34" i="13"/>
  <c r="F38" i="13"/>
  <c r="H38" i="13" s="1"/>
  <c r="H39" i="13"/>
  <c r="F44" i="13"/>
  <c r="H45" i="13"/>
  <c r="I49" i="13"/>
  <c r="K49" i="13" s="1"/>
  <c r="K50" i="13"/>
  <c r="I54" i="13"/>
  <c r="K54" i="13" s="1"/>
  <c r="K55" i="13"/>
  <c r="F83" i="13"/>
  <c r="H83" i="13" s="1"/>
  <c r="H65" i="13" s="1"/>
  <c r="H64" i="13" s="1"/>
  <c r="H84" i="13"/>
  <c r="F93" i="13"/>
  <c r="H94" i="13"/>
  <c r="F99" i="13"/>
  <c r="H100" i="13"/>
  <c r="I100" i="13"/>
  <c r="K101" i="13"/>
  <c r="F108" i="13"/>
  <c r="H109" i="13"/>
  <c r="I125" i="13"/>
  <c r="K125" i="13" s="1"/>
  <c r="K126" i="13"/>
  <c r="I130" i="13"/>
  <c r="K131" i="13"/>
  <c r="F140" i="13"/>
  <c r="H140" i="13" s="1"/>
  <c r="H141" i="13"/>
  <c r="I150" i="13"/>
  <c r="K150" i="13" s="1"/>
  <c r="K151" i="13"/>
  <c r="I155" i="13"/>
  <c r="K155" i="13" s="1"/>
  <c r="K156" i="13"/>
  <c r="F160" i="13"/>
  <c r="H160" i="13" s="1"/>
  <c r="H161" i="13"/>
  <c r="F192" i="13"/>
  <c r="H193" i="13"/>
  <c r="F205" i="13"/>
  <c r="H205" i="13" s="1"/>
  <c r="H206" i="13"/>
  <c r="F218" i="13"/>
  <c r="H218" i="13" s="1"/>
  <c r="H219" i="13"/>
  <c r="F223" i="13"/>
  <c r="H224" i="13"/>
  <c r="I228" i="13"/>
  <c r="K228" i="13" s="1"/>
  <c r="K229" i="13"/>
  <c r="F249" i="13"/>
  <c r="H255" i="13"/>
  <c r="F261" i="13"/>
  <c r="H262" i="13"/>
  <c r="H269" i="13"/>
  <c r="F279" i="13"/>
  <c r="H279" i="13" s="1"/>
  <c r="H280" i="13"/>
  <c r="K286" i="13"/>
  <c r="I285" i="13"/>
  <c r="F291" i="13"/>
  <c r="H291" i="13" s="1"/>
  <c r="H292" i="13"/>
  <c r="F298" i="13"/>
  <c r="H298" i="13" s="1"/>
  <c r="H299" i="13"/>
  <c r="F309" i="13"/>
  <c r="H310" i="13"/>
  <c r="H317" i="13"/>
  <c r="I317" i="13"/>
  <c r="K318" i="13"/>
  <c r="I327" i="13"/>
  <c r="K327" i="13" s="1"/>
  <c r="K328" i="13"/>
  <c r="F345" i="13"/>
  <c r="H345" i="13" s="1"/>
  <c r="H346" i="13"/>
  <c r="F350" i="13"/>
  <c r="H351" i="13"/>
  <c r="F357" i="13"/>
  <c r="H358" i="13"/>
  <c r="F367" i="13"/>
  <c r="H367" i="13" s="1"/>
  <c r="H368" i="13"/>
  <c r="F375" i="13"/>
  <c r="H375" i="13" s="1"/>
  <c r="H382" i="13"/>
  <c r="I392" i="13"/>
  <c r="K393" i="13"/>
  <c r="H403" i="13"/>
  <c r="F397" i="13"/>
  <c r="I403" i="13"/>
  <c r="K404" i="13"/>
  <c r="I409" i="13"/>
  <c r="K410" i="13"/>
  <c r="K417" i="13"/>
  <c r="I416" i="13"/>
  <c r="I435" i="13"/>
  <c r="K436" i="13"/>
  <c r="I452" i="13"/>
  <c r="K453" i="13"/>
  <c r="I470" i="13"/>
  <c r="K471" i="13"/>
  <c r="I477" i="13"/>
  <c r="K478" i="13"/>
  <c r="I486" i="13"/>
  <c r="K487" i="13"/>
  <c r="I505" i="13"/>
  <c r="K505" i="13" s="1"/>
  <c r="K506" i="13"/>
  <c r="I514" i="13"/>
  <c r="K514" i="13" s="1"/>
  <c r="K515" i="13"/>
  <c r="F519" i="13"/>
  <c r="H519" i="13" s="1"/>
  <c r="H520" i="13"/>
  <c r="F524" i="13"/>
  <c r="H524" i="13" s="1"/>
  <c r="H525" i="13"/>
  <c r="F546" i="13"/>
  <c r="H546" i="13" s="1"/>
  <c r="H547" i="13"/>
  <c r="F555" i="13"/>
  <c r="H556" i="13"/>
  <c r="I561" i="13"/>
  <c r="K562" i="13"/>
  <c r="F570" i="13"/>
  <c r="H571" i="13"/>
  <c r="F576" i="13"/>
  <c r="H577" i="13"/>
  <c r="I582" i="13"/>
  <c r="K583" i="13"/>
  <c r="I589" i="13"/>
  <c r="K590" i="13"/>
  <c r="I596" i="13"/>
  <c r="K597" i="13"/>
  <c r="F613" i="13"/>
  <c r="H613" i="13" s="1"/>
  <c r="H614" i="13"/>
  <c r="I618" i="13"/>
  <c r="K618" i="13" s="1"/>
  <c r="K619" i="13"/>
  <c r="I639" i="13"/>
  <c r="K640" i="13"/>
  <c r="F653" i="13"/>
  <c r="H654" i="13"/>
  <c r="F660" i="13"/>
  <c r="H661" i="13"/>
  <c r="F667" i="13"/>
  <c r="H668" i="13"/>
  <c r="F673" i="13"/>
  <c r="H674" i="13"/>
  <c r="I674" i="13"/>
  <c r="K675" i="13"/>
  <c r="F681" i="13"/>
  <c r="H682" i="13"/>
  <c r="F686" i="13"/>
  <c r="H686" i="13" s="1"/>
  <c r="H687" i="13"/>
  <c r="F699" i="13"/>
  <c r="H700" i="13"/>
  <c r="I706" i="13"/>
  <c r="K707" i="13"/>
  <c r="I722" i="13"/>
  <c r="I721" i="13" s="1"/>
  <c r="K723" i="13"/>
  <c r="K722" i="13" s="1"/>
  <c r="K721" i="13" s="1"/>
  <c r="K732" i="13"/>
  <c r="I731" i="13"/>
  <c r="F737" i="13"/>
  <c r="H737" i="13" s="1"/>
  <c r="H738" i="13"/>
  <c r="F748" i="13"/>
  <c r="H748" i="13" s="1"/>
  <c r="H749" i="13"/>
  <c r="F776" i="13"/>
  <c r="H777" i="13"/>
  <c r="H788" i="13"/>
  <c r="F803" i="13"/>
  <c r="H803" i="13" s="1"/>
  <c r="H804" i="13"/>
  <c r="K808" i="13"/>
  <c r="I813" i="13"/>
  <c r="K813" i="13" s="1"/>
  <c r="K814" i="13"/>
  <c r="I818" i="13"/>
  <c r="K818" i="13" s="1"/>
  <c r="K819" i="13"/>
  <c r="I830" i="13"/>
  <c r="K830" i="13" s="1"/>
  <c r="K831" i="13"/>
  <c r="I835" i="13"/>
  <c r="K835" i="13" s="1"/>
  <c r="K836" i="13"/>
  <c r="I840" i="13"/>
  <c r="K840" i="13" s="1"/>
  <c r="K841" i="13"/>
  <c r="I845" i="13"/>
  <c r="K845" i="13" s="1"/>
  <c r="K846" i="13"/>
  <c r="I867" i="13"/>
  <c r="K867" i="13" s="1"/>
  <c r="K868" i="13"/>
  <c r="F877" i="13"/>
  <c r="H877" i="13" s="1"/>
  <c r="H878" i="13"/>
  <c r="I882" i="13"/>
  <c r="K882" i="13" s="1"/>
  <c r="K883" i="13"/>
  <c r="I892" i="13"/>
  <c r="K892" i="13" s="1"/>
  <c r="K893" i="13"/>
  <c r="I897" i="13"/>
  <c r="K897" i="13" s="1"/>
  <c r="K898" i="13"/>
  <c r="I918" i="13"/>
  <c r="K919" i="13"/>
  <c r="F931" i="13"/>
  <c r="H931" i="13" s="1"/>
  <c r="H932" i="13"/>
  <c r="I966" i="13"/>
  <c r="K966" i="13" s="1"/>
  <c r="K967" i="13"/>
  <c r="I971" i="13"/>
  <c r="K971" i="13" s="1"/>
  <c r="K923" i="13" s="1"/>
  <c r="K976" i="13"/>
  <c r="I985" i="13"/>
  <c r="K985" i="13" s="1"/>
  <c r="K986" i="13"/>
  <c r="I995" i="13"/>
  <c r="K995" i="13" s="1"/>
  <c r="K996" i="13"/>
  <c r="I38" i="13"/>
  <c r="K38" i="13" s="1"/>
  <c r="K39" i="13"/>
  <c r="I44" i="13"/>
  <c r="K45" i="13"/>
  <c r="F54" i="13"/>
  <c r="H54" i="13" s="1"/>
  <c r="H43" i="13" s="1"/>
  <c r="H55" i="13"/>
  <c r="F66" i="13"/>
  <c r="H67" i="13"/>
  <c r="I83" i="13"/>
  <c r="K83" i="13" s="1"/>
  <c r="K65" i="13" s="1"/>
  <c r="K64" i="13" s="1"/>
  <c r="K84" i="13"/>
  <c r="I93" i="13"/>
  <c r="K94" i="13"/>
  <c r="K108" i="13"/>
  <c r="I107" i="13"/>
  <c r="F113" i="13"/>
  <c r="H113" i="13" s="1"/>
  <c r="H114" i="13"/>
  <c r="F125" i="13"/>
  <c r="H125" i="13" s="1"/>
  <c r="H126" i="13"/>
  <c r="F130" i="13"/>
  <c r="H131" i="13"/>
  <c r="F145" i="13"/>
  <c r="H145" i="13" s="1"/>
  <c r="H146" i="13"/>
  <c r="F150" i="13"/>
  <c r="H150" i="13" s="1"/>
  <c r="H151" i="13"/>
  <c r="F155" i="13"/>
  <c r="H155" i="13" s="1"/>
  <c r="H156" i="13"/>
  <c r="F170" i="13"/>
  <c r="H170" i="13" s="1"/>
  <c r="H171" i="13"/>
  <c r="I191" i="13"/>
  <c r="K192" i="13"/>
  <c r="H201" i="13"/>
  <c r="F200" i="13"/>
  <c r="H200" i="13" s="1"/>
  <c r="F211" i="13"/>
  <c r="H211" i="13" s="1"/>
  <c r="H212" i="13"/>
  <c r="I223" i="13"/>
  <c r="K224" i="13"/>
  <c r="F233" i="13"/>
  <c r="H233" i="13" s="1"/>
  <c r="H234" i="13"/>
  <c r="I322" i="13"/>
  <c r="K322" i="13" s="1"/>
  <c r="K323" i="13"/>
  <c r="F334" i="13"/>
  <c r="H335" i="13"/>
  <c r="I398" i="13"/>
  <c r="K398" i="13" s="1"/>
  <c r="K399" i="13"/>
  <c r="F409" i="13"/>
  <c r="H410" i="13"/>
  <c r="H417" i="13"/>
  <c r="F416" i="13"/>
  <c r="I606" i="13"/>
  <c r="K607" i="13"/>
  <c r="I613" i="13"/>
  <c r="K613" i="13" s="1"/>
  <c r="K614" i="13"/>
  <c r="I743" i="13"/>
  <c r="K744" i="13"/>
  <c r="I748" i="13"/>
  <c r="K748" i="13" s="1"/>
  <c r="K749" i="13"/>
  <c r="H759" i="13"/>
  <c r="F763" i="13"/>
  <c r="H763" i="13" s="1"/>
  <c r="H764" i="13"/>
  <c r="I787" i="13"/>
  <c r="K788" i="13"/>
  <c r="K770" i="13" s="1"/>
  <c r="F808" i="13"/>
  <c r="H809" i="13"/>
  <c r="F813" i="13"/>
  <c r="H813" i="13" s="1"/>
  <c r="H814" i="13"/>
  <c r="F818" i="13"/>
  <c r="H818" i="13" s="1"/>
  <c r="H819" i="13"/>
  <c r="F825" i="13"/>
  <c r="H825" i="13" s="1"/>
  <c r="H826" i="13"/>
  <c r="I872" i="13"/>
  <c r="K872" i="13" s="1"/>
  <c r="K873" i="13"/>
  <c r="I877" i="13"/>
  <c r="K877" i="13" s="1"/>
  <c r="K878" i="13"/>
  <c r="F887" i="13"/>
  <c r="H887" i="13" s="1"/>
  <c r="H888" i="13"/>
  <c r="I902" i="13"/>
  <c r="K902" i="13" s="1"/>
  <c r="K903" i="13"/>
  <c r="F961" i="13"/>
  <c r="H961" i="13" s="1"/>
  <c r="H962" i="13"/>
  <c r="F966" i="13"/>
  <c r="H966" i="13" s="1"/>
  <c r="H967" i="13"/>
  <c r="F971" i="13"/>
  <c r="H971" i="13" s="1"/>
  <c r="H923" i="13" s="1"/>
  <c r="H976" i="13"/>
  <c r="F980" i="13"/>
  <c r="H980" i="13" s="1"/>
  <c r="H981" i="13"/>
  <c r="I990" i="13"/>
  <c r="K990" i="13" s="1"/>
  <c r="K991" i="13"/>
  <c r="I74" i="13"/>
  <c r="K75" i="13"/>
  <c r="F596" i="13"/>
  <c r="H597" i="13"/>
  <c r="I924" i="13"/>
  <c r="K925" i="13"/>
  <c r="I625" i="13"/>
  <c r="F562" i="13"/>
  <c r="H563" i="13"/>
  <c r="F590" i="13"/>
  <c r="H591" i="13"/>
  <c r="F639" i="13"/>
  <c r="H640" i="13"/>
  <c r="I681" i="13"/>
  <c r="K682" i="13"/>
  <c r="F743" i="13"/>
  <c r="H744" i="13"/>
  <c r="I771" i="13"/>
  <c r="I298" i="13"/>
  <c r="K298" i="13" s="1"/>
  <c r="K299" i="13"/>
  <c r="F792" i="13"/>
  <c r="H792" i="13" s="1"/>
  <c r="H793" i="13"/>
  <c r="I199" i="13"/>
  <c r="F624" i="13"/>
  <c r="H625" i="13"/>
  <c r="F646" i="13"/>
  <c r="H647" i="13"/>
  <c r="I763" i="13"/>
  <c r="K764" i="13"/>
  <c r="F918" i="13"/>
  <c r="H919" i="13"/>
  <c r="F12" i="13"/>
  <c r="H13" i="13"/>
  <c r="F19" i="13"/>
  <c r="H20" i="13"/>
  <c r="I12" i="13"/>
  <c r="K13" i="13"/>
  <c r="I19" i="13"/>
  <c r="K20" i="13"/>
  <c r="F24" i="13"/>
  <c r="H24" i="13" s="1"/>
  <c r="H25" i="13"/>
  <c r="J80" i="11"/>
  <c r="L80" i="11" s="1"/>
  <c r="J762" i="11"/>
  <c r="J709" i="11"/>
  <c r="L709" i="11" s="1"/>
  <c r="G517" i="11"/>
  <c r="I517" i="11" s="1"/>
  <c r="I763" i="11"/>
  <c r="L13" i="11"/>
  <c r="J12" i="11"/>
  <c r="J53" i="11"/>
  <c r="L53" i="11" s="1"/>
  <c r="L54" i="11"/>
  <c r="G116" i="11"/>
  <c r="I116" i="11" s="1"/>
  <c r="I117" i="11"/>
  <c r="L202" i="11"/>
  <c r="J201" i="11"/>
  <c r="L201" i="11" s="1"/>
  <c r="G245" i="11"/>
  <c r="I246" i="11"/>
  <c r="I253" i="11"/>
  <c r="G252" i="11"/>
  <c r="J262" i="11"/>
  <c r="L263" i="11"/>
  <c r="I271" i="11"/>
  <c r="G270" i="11"/>
  <c r="G302" i="11"/>
  <c r="I303" i="11"/>
  <c r="J307" i="11"/>
  <c r="L307" i="11" s="1"/>
  <c r="L308" i="11"/>
  <c r="G314" i="11"/>
  <c r="I315" i="11"/>
  <c r="G321" i="11"/>
  <c r="I322" i="11"/>
  <c r="J327" i="11"/>
  <c r="L328" i="11"/>
  <c r="J335" i="11"/>
  <c r="L336" i="11"/>
  <c r="J392" i="11"/>
  <c r="L393" i="11"/>
  <c r="J401" i="11"/>
  <c r="L402" i="11"/>
  <c r="G411" i="11"/>
  <c r="I412" i="11"/>
  <c r="G417" i="11"/>
  <c r="I418" i="11"/>
  <c r="G425" i="11"/>
  <c r="I426" i="11"/>
  <c r="G433" i="11"/>
  <c r="I434" i="11"/>
  <c r="G441" i="11"/>
  <c r="I442" i="11"/>
  <c r="G452" i="11"/>
  <c r="I452" i="11" s="1"/>
  <c r="I453" i="11"/>
  <c r="G457" i="11"/>
  <c r="I457" i="11" s="1"/>
  <c r="I458" i="11"/>
  <c r="G462" i="11"/>
  <c r="I462" i="11" s="1"/>
  <c r="I463" i="11"/>
  <c r="G467" i="11"/>
  <c r="I467" i="11" s="1"/>
  <c r="I468" i="11"/>
  <c r="J512" i="11"/>
  <c r="L512" i="11" s="1"/>
  <c r="L513" i="11"/>
  <c r="G531" i="11"/>
  <c r="I531" i="11" s="1"/>
  <c r="I532" i="11"/>
  <c r="G536" i="11"/>
  <c r="I536" i="11" s="1"/>
  <c r="I537" i="11"/>
  <c r="G543" i="11"/>
  <c r="I544" i="11"/>
  <c r="G549" i="11"/>
  <c r="I549" i="11" s="1"/>
  <c r="I550" i="11"/>
  <c r="G554" i="11"/>
  <c r="I554" i="11" s="1"/>
  <c r="I555" i="11"/>
  <c r="G560" i="11"/>
  <c r="I561" i="11"/>
  <c r="G565" i="11"/>
  <c r="I565" i="11" s="1"/>
  <c r="I566" i="11"/>
  <c r="J597" i="11"/>
  <c r="L598" i="11"/>
  <c r="G609" i="11"/>
  <c r="I609" i="11" s="1"/>
  <c r="I610" i="11"/>
  <c r="G616" i="11"/>
  <c r="I617" i="11"/>
  <c r="G658" i="11"/>
  <c r="I659" i="11"/>
  <c r="G665" i="11"/>
  <c r="I666" i="11"/>
  <c r="G672" i="11"/>
  <c r="I673" i="11"/>
  <c r="J441" i="11"/>
  <c r="L442" i="11"/>
  <c r="G343" i="11"/>
  <c r="I344" i="11"/>
  <c r="J158" i="11"/>
  <c r="L159" i="11"/>
  <c r="G782" i="11"/>
  <c r="I783" i="11"/>
  <c r="J288" i="11"/>
  <c r="L288" i="11" s="1"/>
  <c r="L289" i="11"/>
  <c r="G572" i="11"/>
  <c r="I573" i="11"/>
  <c r="G692" i="11"/>
  <c r="I692" i="11" s="1"/>
  <c r="I693" i="11"/>
  <c r="G802" i="11"/>
  <c r="I803" i="11"/>
  <c r="I837" i="11"/>
  <c r="J693" i="11"/>
  <c r="L694" i="11"/>
  <c r="G327" i="11"/>
  <c r="I328" i="11"/>
  <c r="G512" i="11"/>
  <c r="I513" i="11"/>
  <c r="J517" i="11"/>
  <c r="L517" i="11" s="1"/>
  <c r="L518" i="11"/>
  <c r="J531" i="11"/>
  <c r="L531" i="11" s="1"/>
  <c r="L532" i="11"/>
  <c r="J536" i="11"/>
  <c r="L536" i="11" s="1"/>
  <c r="L537" i="11"/>
  <c r="J543" i="11"/>
  <c r="L544" i="11"/>
  <c r="J549" i="11"/>
  <c r="L549" i="11" s="1"/>
  <c r="L550" i="11"/>
  <c r="J554" i="11"/>
  <c r="L554" i="11" s="1"/>
  <c r="L555" i="11"/>
  <c r="J560" i="11"/>
  <c r="L561" i="11"/>
  <c r="J565" i="11"/>
  <c r="L565" i="11" s="1"/>
  <c r="L566" i="11"/>
  <c r="G597" i="11"/>
  <c r="I598" i="11"/>
  <c r="J604" i="11"/>
  <c r="L605" i="11"/>
  <c r="J609" i="11"/>
  <c r="L609" i="11" s="1"/>
  <c r="L610" i="11"/>
  <c r="J616" i="11"/>
  <c r="L617" i="11"/>
  <c r="J658" i="11"/>
  <c r="L659" i="11"/>
  <c r="J665" i="11"/>
  <c r="L666" i="11"/>
  <c r="J672" i="11"/>
  <c r="L673" i="11"/>
  <c r="G745" i="11"/>
  <c r="I746" i="11"/>
  <c r="G604" i="11"/>
  <c r="I605" i="11"/>
  <c r="J739" i="11"/>
  <c r="L740" i="11"/>
  <c r="J755" i="11"/>
  <c r="L756" i="11"/>
  <c r="J775" i="11"/>
  <c r="L776" i="11"/>
  <c r="G790" i="11"/>
  <c r="I790" i="11" s="1"/>
  <c r="I791" i="11"/>
  <c r="G816" i="11"/>
  <c r="I817" i="11"/>
  <c r="J823" i="11"/>
  <c r="L824" i="11"/>
  <c r="G824" i="11"/>
  <c r="I825" i="11"/>
  <c r="G853" i="11"/>
  <c r="I854" i="11"/>
  <c r="G860" i="11"/>
  <c r="I861" i="11"/>
  <c r="I13" i="11"/>
  <c r="G12" i="11"/>
  <c r="J790" i="11"/>
  <c r="L790" i="11" s="1"/>
  <c r="L791" i="11"/>
  <c r="J816" i="11"/>
  <c r="L817" i="11"/>
  <c r="J853" i="11"/>
  <c r="L854" i="11"/>
  <c r="J860" i="11"/>
  <c r="L861" i="11"/>
  <c r="G157" i="11"/>
  <c r="I157" i="11" s="1"/>
  <c r="I158" i="11"/>
  <c r="J684" i="11"/>
  <c r="L685" i="11"/>
  <c r="G53" i="11"/>
  <c r="I53" i="11" s="1"/>
  <c r="I54" i="11"/>
  <c r="J639" i="11"/>
  <c r="L640" i="11"/>
  <c r="J761" i="11"/>
  <c r="L762" i="11"/>
  <c r="J801" i="11"/>
  <c r="L802" i="11"/>
  <c r="G372" i="11"/>
  <c r="I373" i="11"/>
  <c r="G709" i="11"/>
  <c r="I710" i="11"/>
  <c r="G104" i="11"/>
  <c r="I105" i="11"/>
  <c r="G80" i="11"/>
  <c r="I80" i="11" s="1"/>
  <c r="J343" i="11"/>
  <c r="J572" i="11"/>
  <c r="L573" i="11"/>
  <c r="J838" i="11"/>
  <c r="L838" i="11" s="1"/>
  <c r="L839" i="11"/>
  <c r="G201" i="11"/>
  <c r="I201" i="11" s="1"/>
  <c r="I202" i="11"/>
  <c r="J245" i="11"/>
  <c r="L246" i="11"/>
  <c r="L253" i="11"/>
  <c r="J252" i="11"/>
  <c r="G262" i="11"/>
  <c r="I263" i="11"/>
  <c r="J302" i="11"/>
  <c r="L303" i="11"/>
  <c r="J313" i="11"/>
  <c r="L314" i="11"/>
  <c r="L313" i="11" s="1"/>
  <c r="J321" i="11"/>
  <c r="L322" i="11"/>
  <c r="G335" i="11"/>
  <c r="I336" i="11"/>
  <c r="G392" i="11"/>
  <c r="I393" i="11"/>
  <c r="G401" i="11"/>
  <c r="I402" i="11"/>
  <c r="L411" i="11"/>
  <c r="J417" i="11"/>
  <c r="L418" i="11"/>
  <c r="J425" i="11"/>
  <c r="L426" i="11"/>
  <c r="J433" i="11"/>
  <c r="L434" i="11"/>
  <c r="J452" i="11"/>
  <c r="L452" i="11" s="1"/>
  <c r="L453" i="11"/>
  <c r="J457" i="11"/>
  <c r="L457" i="11" s="1"/>
  <c r="L458" i="11"/>
  <c r="J462" i="11"/>
  <c r="L462" i="11" s="1"/>
  <c r="L463" i="11"/>
  <c r="J467" i="11"/>
  <c r="L467" i="11" s="1"/>
  <c r="L468" i="11"/>
  <c r="G739" i="11"/>
  <c r="I740" i="11"/>
  <c r="G755" i="11"/>
  <c r="I756" i="11"/>
  <c r="G775" i="11"/>
  <c r="I776" i="11"/>
  <c r="J116" i="11"/>
  <c r="L116" i="11" s="1"/>
  <c r="L117" i="11"/>
  <c r="G627" i="11"/>
  <c r="I628" i="11"/>
  <c r="G288" i="11"/>
  <c r="I288" i="11" s="1"/>
  <c r="I289" i="11"/>
  <c r="J627" i="11"/>
  <c r="L628" i="11"/>
  <c r="J744" i="11"/>
  <c r="L744" i="11" s="1"/>
  <c r="L745" i="11"/>
  <c r="J781" i="11"/>
  <c r="L781" i="11" s="1"/>
  <c r="L782" i="11"/>
  <c r="J371" i="11"/>
  <c r="L372" i="11"/>
  <c r="G683" i="11"/>
  <c r="I684" i="11"/>
  <c r="L474" i="11"/>
  <c r="J708" i="11"/>
  <c r="L105" i="11"/>
  <c r="J270" i="11"/>
  <c r="G761" i="11"/>
  <c r="I762" i="11"/>
  <c r="G638" i="11"/>
  <c r="I639" i="11"/>
  <c r="K8" i="11"/>
  <c r="K865" i="11" s="1"/>
  <c r="J219" i="11"/>
  <c r="L220" i="11"/>
  <c r="G227" i="11"/>
  <c r="I228" i="11"/>
  <c r="G219" i="11"/>
  <c r="I220" i="11"/>
  <c r="J226" i="11"/>
  <c r="L226" i="11" s="1"/>
  <c r="L227" i="11"/>
  <c r="J185" i="11"/>
  <c r="L186" i="11"/>
  <c r="J190" i="11"/>
  <c r="L190" i="11" s="1"/>
  <c r="L191" i="11"/>
  <c r="G204" i="11"/>
  <c r="I205" i="11"/>
  <c r="G185" i="11"/>
  <c r="I186" i="11"/>
  <c r="G190" i="11"/>
  <c r="I190" i="11" s="1"/>
  <c r="I191" i="11"/>
  <c r="J204" i="11"/>
  <c r="L205" i="11"/>
  <c r="H199" i="11"/>
  <c r="J127" i="11"/>
  <c r="L128" i="11"/>
  <c r="G137" i="11"/>
  <c r="I137" i="11" s="1"/>
  <c r="I138" i="11"/>
  <c r="G144" i="11"/>
  <c r="I145" i="11"/>
  <c r="G150" i="11"/>
  <c r="I151" i="11"/>
  <c r="G127" i="11"/>
  <c r="I128" i="11"/>
  <c r="G132" i="11"/>
  <c r="I132" i="11" s="1"/>
  <c r="I133" i="11"/>
  <c r="J132" i="11"/>
  <c r="L132" i="11" s="1"/>
  <c r="L133" i="11"/>
  <c r="J137" i="11"/>
  <c r="L137" i="11" s="1"/>
  <c r="L138" i="11"/>
  <c r="J144" i="11"/>
  <c r="L145" i="11"/>
  <c r="J150" i="11"/>
  <c r="L151" i="11"/>
  <c r="G36" i="11"/>
  <c r="I37" i="11"/>
  <c r="G41" i="11"/>
  <c r="I41" i="11" s="1"/>
  <c r="I42" i="11"/>
  <c r="G48" i="11"/>
  <c r="I49" i="11"/>
  <c r="G60" i="11"/>
  <c r="I60" i="11" s="1"/>
  <c r="I61" i="11"/>
  <c r="G70" i="11"/>
  <c r="I70" i="11" s="1"/>
  <c r="I71" i="11"/>
  <c r="G75" i="11"/>
  <c r="I75" i="11" s="1"/>
  <c r="I76" i="11"/>
  <c r="J70" i="11"/>
  <c r="L70" i="11" s="1"/>
  <c r="L71" i="11"/>
  <c r="J65" i="11"/>
  <c r="L65" i="11" s="1"/>
  <c r="L66" i="11"/>
  <c r="J30" i="11"/>
  <c r="L31" i="11"/>
  <c r="J36" i="11"/>
  <c r="L37" i="11"/>
  <c r="J41" i="11"/>
  <c r="L41" i="11" s="1"/>
  <c r="L42" i="11"/>
  <c r="J48" i="11"/>
  <c r="L49" i="11"/>
  <c r="J60" i="11"/>
  <c r="L60" i="11" s="1"/>
  <c r="L61" i="11"/>
  <c r="G65" i="11"/>
  <c r="I65" i="11" s="1"/>
  <c r="I66" i="11"/>
  <c r="J75" i="11"/>
  <c r="L75" i="11" s="1"/>
  <c r="L76" i="11"/>
  <c r="G29" i="11"/>
  <c r="I29" i="11" s="1"/>
  <c r="I30" i="11"/>
  <c r="H9" i="11"/>
  <c r="I551" i="50"/>
  <c r="G466" i="50"/>
  <c r="I466" i="50" s="1"/>
  <c r="I448" i="50"/>
  <c r="G476" i="50"/>
  <c r="I476" i="50" s="1"/>
  <c r="G439" i="50"/>
  <c r="G438" i="50" s="1"/>
  <c r="I438" i="50" s="1"/>
  <c r="G260" i="50"/>
  <c r="I260" i="50" s="1"/>
  <c r="G140" i="50"/>
  <c r="I140" i="50" s="1"/>
  <c r="I80" i="50"/>
  <c r="G79" i="50"/>
  <c r="I79" i="50" s="1"/>
  <c r="G108" i="50"/>
  <c r="I109" i="50"/>
  <c r="G579" i="50"/>
  <c r="I579" i="50" s="1"/>
  <c r="I580" i="50"/>
  <c r="G689" i="50"/>
  <c r="I690" i="50"/>
  <c r="G755" i="50"/>
  <c r="I756" i="50"/>
  <c r="G488" i="50"/>
  <c r="I489" i="50"/>
  <c r="G269" i="50"/>
  <c r="I269" i="50" s="1"/>
  <c r="I270" i="50"/>
  <c r="G309" i="50"/>
  <c r="I310" i="50"/>
  <c r="G726" i="50"/>
  <c r="I727" i="50"/>
  <c r="G342" i="50"/>
  <c r="I343" i="50"/>
  <c r="G471" i="50"/>
  <c r="I472" i="50"/>
  <c r="G481" i="50"/>
  <c r="I481" i="50" s="1"/>
  <c r="I482" i="50"/>
  <c r="G526" i="50"/>
  <c r="I526" i="50" s="1"/>
  <c r="I527" i="50"/>
  <c r="G545" i="50"/>
  <c r="I545" i="50" s="1"/>
  <c r="I546" i="50"/>
  <c r="G386" i="50"/>
  <c r="I387" i="50"/>
  <c r="G761" i="50"/>
  <c r="I762" i="50"/>
  <c r="G585" i="50"/>
  <c r="I586" i="50"/>
  <c r="G819" i="50"/>
  <c r="I820" i="50"/>
  <c r="I330" i="50"/>
  <c r="G329" i="50"/>
  <c r="G710" i="50"/>
  <c r="I711" i="50"/>
  <c r="G351" i="50"/>
  <c r="I352" i="50"/>
  <c r="G296" i="50"/>
  <c r="I297" i="50"/>
  <c r="G779" i="50"/>
  <c r="I780" i="50"/>
  <c r="G119" i="50"/>
  <c r="I119" i="50" s="1"/>
  <c r="I120" i="50"/>
  <c r="I192" i="50"/>
  <c r="G191" i="50"/>
  <c r="I191" i="50" s="1"/>
  <c r="G208" i="50"/>
  <c r="I208" i="50" s="1"/>
  <c r="I209" i="50"/>
  <c r="G233" i="50"/>
  <c r="I234" i="50"/>
  <c r="G253" i="50"/>
  <c r="I254" i="50"/>
  <c r="G278" i="50"/>
  <c r="I278" i="50" s="1"/>
  <c r="I279" i="50"/>
  <c r="G406" i="50"/>
  <c r="I407" i="50"/>
  <c r="G425" i="50"/>
  <c r="I426" i="50"/>
  <c r="G446" i="50"/>
  <c r="I447" i="50"/>
  <c r="G455" i="50"/>
  <c r="I455" i="50" s="1"/>
  <c r="I456" i="50"/>
  <c r="G557" i="50"/>
  <c r="I558" i="50"/>
  <c r="G568" i="50"/>
  <c r="I568" i="50" s="1"/>
  <c r="I569" i="50"/>
  <c r="G610" i="50"/>
  <c r="I611" i="50"/>
  <c r="G626" i="50"/>
  <c r="I626" i="50" s="1"/>
  <c r="I627" i="50"/>
  <c r="G632" i="50"/>
  <c r="I633" i="50"/>
  <c r="G682" i="50"/>
  <c r="I683" i="50"/>
  <c r="I773" i="50"/>
  <c r="G772" i="50"/>
  <c r="G791" i="50"/>
  <c r="I792" i="50"/>
  <c r="G807" i="50"/>
  <c r="I807" i="50" s="1"/>
  <c r="I808" i="50"/>
  <c r="G833" i="50"/>
  <c r="I834" i="50"/>
  <c r="I842" i="50"/>
  <c r="G841" i="50"/>
  <c r="G869" i="50"/>
  <c r="I870" i="50"/>
  <c r="G211" i="50"/>
  <c r="I212" i="50"/>
  <c r="G226" i="50"/>
  <c r="I227" i="50"/>
  <c r="G335" i="50"/>
  <c r="I336" i="50"/>
  <c r="G415" i="50"/>
  <c r="I416" i="50"/>
  <c r="G431" i="50"/>
  <c r="I432" i="50"/>
  <c r="G531" i="50"/>
  <c r="I531" i="50" s="1"/>
  <c r="I532" i="50"/>
  <c r="G563" i="50"/>
  <c r="I563" i="50" s="1"/>
  <c r="I564" i="50"/>
  <c r="G574" i="50"/>
  <c r="I575" i="50"/>
  <c r="I619" i="50"/>
  <c r="G618" i="50"/>
  <c r="G644" i="50"/>
  <c r="I645" i="50"/>
  <c r="G674" i="50"/>
  <c r="I675" i="50"/>
  <c r="G855" i="50"/>
  <c r="I855" i="50" s="1"/>
  <c r="I856" i="50"/>
  <c r="I878" i="50"/>
  <c r="G877" i="50"/>
  <c r="G798" i="50"/>
  <c r="I798" i="50" s="1"/>
  <c r="I799" i="50"/>
  <c r="G700" i="50"/>
  <c r="I701" i="50"/>
  <c r="G655" i="50"/>
  <c r="I656" i="50"/>
  <c r="G147" i="50"/>
  <c r="I148" i="50"/>
  <c r="G129" i="50"/>
  <c r="I130" i="50"/>
  <c r="G135" i="50"/>
  <c r="I135" i="50" s="1"/>
  <c r="I136" i="50"/>
  <c r="G152" i="50"/>
  <c r="I152" i="50" s="1"/>
  <c r="I153" i="50"/>
  <c r="H145" i="50"/>
  <c r="I160" i="50"/>
  <c r="G29" i="50"/>
  <c r="I30" i="50"/>
  <c r="G47" i="50"/>
  <c r="I48" i="50"/>
  <c r="G59" i="50"/>
  <c r="I59" i="50" s="1"/>
  <c r="I60" i="50"/>
  <c r="G69" i="50"/>
  <c r="I69" i="50" s="1"/>
  <c r="I70" i="50"/>
  <c r="G35" i="50"/>
  <c r="I36" i="50"/>
  <c r="G64" i="50"/>
  <c r="I64" i="50" s="1"/>
  <c r="I65" i="50"/>
  <c r="G74" i="50"/>
  <c r="I74" i="50" s="1"/>
  <c r="I75" i="50"/>
  <c r="G40" i="50"/>
  <c r="I40" i="50" s="1"/>
  <c r="I41" i="50"/>
  <c r="H9" i="50"/>
  <c r="I10" i="50"/>
  <c r="K802" i="13" l="1"/>
  <c r="K801" i="13" s="1"/>
  <c r="I770" i="13"/>
  <c r="H758" i="13"/>
  <c r="H757" i="13" s="1"/>
  <c r="F494" i="13"/>
  <c r="H494" i="13" s="1"/>
  <c r="H493" i="13" s="1"/>
  <c r="F316" i="13"/>
  <c r="F315" i="13" s="1"/>
  <c r="F268" i="13"/>
  <c r="F267" i="13" s="1"/>
  <c r="F199" i="13"/>
  <c r="F198" i="13" s="1"/>
  <c r="K763" i="13"/>
  <c r="K758" i="13" s="1"/>
  <c r="K757" i="13" s="1"/>
  <c r="I758" i="13"/>
  <c r="I757" i="13" s="1"/>
  <c r="F645" i="13"/>
  <c r="H646" i="13"/>
  <c r="F623" i="13"/>
  <c r="H624" i="13"/>
  <c r="H623" i="13" s="1"/>
  <c r="F742" i="13"/>
  <c r="H743" i="13"/>
  <c r="H742" i="13" s="1"/>
  <c r="K681" i="13"/>
  <c r="I680" i="13"/>
  <c r="F638" i="13"/>
  <c r="H639" i="13"/>
  <c r="F589" i="13"/>
  <c r="H590" i="13"/>
  <c r="F561" i="13"/>
  <c r="H562" i="13"/>
  <c r="F415" i="13"/>
  <c r="H416" i="13"/>
  <c r="I190" i="13"/>
  <c r="K191" i="13"/>
  <c r="H130" i="13"/>
  <c r="F124" i="13"/>
  <c r="I92" i="13"/>
  <c r="K93" i="13"/>
  <c r="H66" i="13"/>
  <c r="F65" i="13"/>
  <c r="F64" i="13" s="1"/>
  <c r="I43" i="13"/>
  <c r="K44" i="13"/>
  <c r="I917" i="13"/>
  <c r="K918" i="13"/>
  <c r="K917" i="13" s="1"/>
  <c r="H776" i="13"/>
  <c r="H771" i="13" s="1"/>
  <c r="H770" i="13" s="1"/>
  <c r="F771" i="13"/>
  <c r="I415" i="13"/>
  <c r="K416" i="13"/>
  <c r="H397" i="13"/>
  <c r="I284" i="13"/>
  <c r="K285" i="13"/>
  <c r="F493" i="13"/>
  <c r="I267" i="13"/>
  <c r="K268" i="13"/>
  <c r="F917" i="13"/>
  <c r="H918" i="13"/>
  <c r="H917" i="13" s="1"/>
  <c r="I198" i="13"/>
  <c r="K199" i="13"/>
  <c r="I624" i="13"/>
  <c r="K625" i="13"/>
  <c r="K924" i="13"/>
  <c r="I923" i="13"/>
  <c r="F595" i="13"/>
  <c r="H595" i="13" s="1"/>
  <c r="H596" i="13"/>
  <c r="I65" i="13"/>
  <c r="I64" i="13" s="1"/>
  <c r="K74" i="13"/>
  <c r="H808" i="13"/>
  <c r="H802" i="13" s="1"/>
  <c r="H801" i="13" s="1"/>
  <c r="F802" i="13"/>
  <c r="F758" i="13"/>
  <c r="F757" i="13" s="1"/>
  <c r="K743" i="13"/>
  <c r="K742" i="13" s="1"/>
  <c r="I742" i="13"/>
  <c r="I730" i="13" s="1"/>
  <c r="K606" i="13"/>
  <c r="K604" i="13" s="1"/>
  <c r="K603" i="13" s="1"/>
  <c r="I604" i="13"/>
  <c r="I603" i="13" s="1"/>
  <c r="I605" i="13"/>
  <c r="K605" i="13" s="1"/>
  <c r="F408" i="13"/>
  <c r="H408" i="13" s="1"/>
  <c r="H409" i="13"/>
  <c r="F333" i="13"/>
  <c r="H334" i="13"/>
  <c r="K223" i="13"/>
  <c r="I217" i="13"/>
  <c r="I106" i="13"/>
  <c r="K107" i="13"/>
  <c r="K106" i="13" s="1"/>
  <c r="I802" i="13"/>
  <c r="F787" i="13"/>
  <c r="I705" i="13"/>
  <c r="K706" i="13"/>
  <c r="F698" i="13"/>
  <c r="F697" i="13" s="1"/>
  <c r="H699" i="13"/>
  <c r="H698" i="13" s="1"/>
  <c r="H697" i="13" s="1"/>
  <c r="F680" i="13"/>
  <c r="H681" i="13"/>
  <c r="I673" i="13"/>
  <c r="K674" i="13"/>
  <c r="F672" i="13"/>
  <c r="H673" i="13"/>
  <c r="H672" i="13" s="1"/>
  <c r="F666" i="13"/>
  <c r="H667" i="13"/>
  <c r="F659" i="13"/>
  <c r="H660" i="13"/>
  <c r="F652" i="13"/>
  <c r="H653" i="13"/>
  <c r="I638" i="13"/>
  <c r="K639" i="13"/>
  <c r="I595" i="13"/>
  <c r="K595" i="13" s="1"/>
  <c r="K596" i="13"/>
  <c r="K589" i="13"/>
  <c r="K588" i="13" s="1"/>
  <c r="I581" i="13"/>
  <c r="K582" i="13"/>
  <c r="K581" i="13" s="1"/>
  <c r="F575" i="13"/>
  <c r="H575" i="13" s="1"/>
  <c r="H576" i="13"/>
  <c r="F569" i="13"/>
  <c r="H570" i="13"/>
  <c r="F554" i="13"/>
  <c r="H555" i="13"/>
  <c r="I485" i="13"/>
  <c r="I484" i="13" s="1"/>
  <c r="K486" i="13"/>
  <c r="I476" i="13"/>
  <c r="K477" i="13"/>
  <c r="I469" i="13"/>
  <c r="K470" i="13"/>
  <c r="I441" i="13"/>
  <c r="K452" i="13"/>
  <c r="I434" i="13"/>
  <c r="K434" i="13" s="1"/>
  <c r="K435" i="13"/>
  <c r="I408" i="13"/>
  <c r="K408" i="13" s="1"/>
  <c r="K409" i="13"/>
  <c r="K403" i="13"/>
  <c r="I397" i="13"/>
  <c r="K397" i="13" s="1"/>
  <c r="I374" i="13"/>
  <c r="K392" i="13"/>
  <c r="H357" i="13"/>
  <c r="F356" i="13"/>
  <c r="H350" i="13"/>
  <c r="F344" i="13"/>
  <c r="K317" i="13"/>
  <c r="I316" i="13"/>
  <c r="F308" i="13"/>
  <c r="H309" i="13"/>
  <c r="F260" i="13"/>
  <c r="H261" i="13"/>
  <c r="F248" i="13"/>
  <c r="H249" i="13"/>
  <c r="H248" i="13" s="1"/>
  <c r="H223" i="13"/>
  <c r="F217" i="13"/>
  <c r="F191" i="13"/>
  <c r="H192" i="13"/>
  <c r="K130" i="13"/>
  <c r="I124" i="13"/>
  <c r="H108" i="13"/>
  <c r="F107" i="13"/>
  <c r="I99" i="13"/>
  <c r="K100" i="13"/>
  <c r="F98" i="13"/>
  <c r="H98" i="13" s="1"/>
  <c r="H99" i="13"/>
  <c r="F92" i="13"/>
  <c r="H93" i="13"/>
  <c r="H44" i="13"/>
  <c r="F43" i="13"/>
  <c r="H924" i="13"/>
  <c r="F923" i="13"/>
  <c r="I494" i="13"/>
  <c r="F731" i="13"/>
  <c r="H706" i="13"/>
  <c r="F705" i="13"/>
  <c r="I698" i="13"/>
  <c r="I697" i="13" s="1"/>
  <c r="K699" i="13"/>
  <c r="K698" i="13" s="1"/>
  <c r="K697" i="13" s="1"/>
  <c r="I666" i="13"/>
  <c r="K667" i="13"/>
  <c r="I659" i="13"/>
  <c r="K660" i="13"/>
  <c r="I652" i="13"/>
  <c r="K653" i="13"/>
  <c r="I645" i="13"/>
  <c r="K646" i="13"/>
  <c r="H606" i="13"/>
  <c r="H604" i="13" s="1"/>
  <c r="H603" i="13" s="1"/>
  <c r="F605" i="13"/>
  <c r="H605" i="13" s="1"/>
  <c r="F604" i="13"/>
  <c r="F603" i="13" s="1"/>
  <c r="F582" i="13"/>
  <c r="H583" i="13"/>
  <c r="I575" i="13"/>
  <c r="K575" i="13" s="1"/>
  <c r="K576" i="13"/>
  <c r="I569" i="13"/>
  <c r="K570" i="13"/>
  <c r="I554" i="13"/>
  <c r="K555" i="13"/>
  <c r="F485" i="13"/>
  <c r="F484" i="13" s="1"/>
  <c r="H486" i="13"/>
  <c r="F476" i="13"/>
  <c r="H477" i="13"/>
  <c r="F469" i="13"/>
  <c r="H470" i="13"/>
  <c r="F441" i="13"/>
  <c r="H452" i="13"/>
  <c r="F434" i="13"/>
  <c r="H434" i="13" s="1"/>
  <c r="H435" i="13"/>
  <c r="F374" i="13"/>
  <c r="H374" i="13" s="1"/>
  <c r="H373" i="13" s="1"/>
  <c r="H392" i="13"/>
  <c r="I356" i="13"/>
  <c r="K357" i="13"/>
  <c r="K350" i="13"/>
  <c r="I344" i="13"/>
  <c r="I333" i="13"/>
  <c r="K334" i="13"/>
  <c r="I308" i="13"/>
  <c r="K309" i="13"/>
  <c r="H286" i="13"/>
  <c r="F285" i="13"/>
  <c r="I260" i="13"/>
  <c r="K261" i="13"/>
  <c r="I248" i="13"/>
  <c r="K249" i="13"/>
  <c r="K248" i="13" s="1"/>
  <c r="K19" i="13"/>
  <c r="K18" i="13" s="1"/>
  <c r="K17" i="13" s="1"/>
  <c r="K9" i="13" s="1"/>
  <c r="I18" i="13"/>
  <c r="I11" i="13"/>
  <c r="I10" i="13" s="1"/>
  <c r="K12" i="13"/>
  <c r="H19" i="13"/>
  <c r="H18" i="13" s="1"/>
  <c r="H17" i="13" s="1"/>
  <c r="H9" i="13" s="1"/>
  <c r="F18" i="13"/>
  <c r="F11" i="13"/>
  <c r="F10" i="13" s="1"/>
  <c r="H12" i="13"/>
  <c r="J104" i="11"/>
  <c r="J473" i="11"/>
  <c r="J472" i="11" s="1"/>
  <c r="L472" i="11" s="1"/>
  <c r="J269" i="11"/>
  <c r="L270" i="11"/>
  <c r="J103" i="11"/>
  <c r="L103" i="11" s="1"/>
  <c r="L104" i="11"/>
  <c r="L708" i="11"/>
  <c r="L707" i="11" s="1"/>
  <c r="J707" i="11"/>
  <c r="I683" i="11"/>
  <c r="J370" i="11"/>
  <c r="L370" i="11" s="1"/>
  <c r="L371" i="11"/>
  <c r="J626" i="11"/>
  <c r="L627" i="11"/>
  <c r="G626" i="11"/>
  <c r="I627" i="11"/>
  <c r="G774" i="11"/>
  <c r="I775" i="11"/>
  <c r="G754" i="11"/>
  <c r="I755" i="11"/>
  <c r="G738" i="11"/>
  <c r="I739" i="11"/>
  <c r="J251" i="11"/>
  <c r="L252" i="11"/>
  <c r="J342" i="11"/>
  <c r="L343" i="11"/>
  <c r="G11" i="11"/>
  <c r="I12" i="11"/>
  <c r="G269" i="11"/>
  <c r="I270" i="11"/>
  <c r="G251" i="11"/>
  <c r="I252" i="11"/>
  <c r="J11" i="11"/>
  <c r="L12" i="11"/>
  <c r="G637" i="11"/>
  <c r="I638" i="11"/>
  <c r="I637" i="11" s="1"/>
  <c r="I761" i="11"/>
  <c r="J432" i="11"/>
  <c r="L433" i="11"/>
  <c r="J424" i="11"/>
  <c r="L424" i="11" s="1"/>
  <c r="L425" i="11"/>
  <c r="J416" i="11"/>
  <c r="L417" i="11"/>
  <c r="G400" i="11"/>
  <c r="I401" i="11"/>
  <c r="G391" i="11"/>
  <c r="I392" i="11"/>
  <c r="G334" i="11"/>
  <c r="I335" i="11"/>
  <c r="J320" i="11"/>
  <c r="L321" i="11"/>
  <c r="J301" i="11"/>
  <c r="L302" i="11"/>
  <c r="G261" i="11"/>
  <c r="I261" i="11" s="1"/>
  <c r="I262" i="11"/>
  <c r="J244" i="11"/>
  <c r="L245" i="11"/>
  <c r="J571" i="11"/>
  <c r="L572" i="11"/>
  <c r="G103" i="11"/>
  <c r="I103" i="11" s="1"/>
  <c r="I104" i="11"/>
  <c r="G708" i="11"/>
  <c r="I709" i="11"/>
  <c r="G371" i="11"/>
  <c r="I372" i="11"/>
  <c r="J800" i="11"/>
  <c r="L801" i="11"/>
  <c r="L761" i="11"/>
  <c r="J638" i="11"/>
  <c r="L639" i="11"/>
  <c r="J683" i="11"/>
  <c r="L683" i="11" s="1"/>
  <c r="L684" i="11"/>
  <c r="J859" i="11"/>
  <c r="L860" i="11"/>
  <c r="J852" i="11"/>
  <c r="L853" i="11"/>
  <c r="J815" i="11"/>
  <c r="L816" i="11"/>
  <c r="G859" i="11"/>
  <c r="I860" i="11"/>
  <c r="G852" i="11"/>
  <c r="I853" i="11"/>
  <c r="G823" i="11"/>
  <c r="I824" i="11"/>
  <c r="L823" i="11"/>
  <c r="L822" i="11" s="1"/>
  <c r="J822" i="11"/>
  <c r="G815" i="11"/>
  <c r="I816" i="11"/>
  <c r="J774" i="11"/>
  <c r="L775" i="11"/>
  <c r="J754" i="11"/>
  <c r="L755" i="11"/>
  <c r="J738" i="11"/>
  <c r="L739" i="11"/>
  <c r="G603" i="11"/>
  <c r="I604" i="11"/>
  <c r="G744" i="11"/>
  <c r="I744" i="11" s="1"/>
  <c r="I745" i="11"/>
  <c r="J671" i="11"/>
  <c r="L671" i="11" s="1"/>
  <c r="L672" i="11"/>
  <c r="J664" i="11"/>
  <c r="L665" i="11"/>
  <c r="J657" i="11"/>
  <c r="L658" i="11"/>
  <c r="J615" i="11"/>
  <c r="L616" i="11"/>
  <c r="J603" i="11"/>
  <c r="L604" i="11"/>
  <c r="G596" i="11"/>
  <c r="I597" i="11"/>
  <c r="L560" i="11"/>
  <c r="J559" i="11"/>
  <c r="J542" i="11"/>
  <c r="L542" i="11" s="1"/>
  <c r="L543" i="11"/>
  <c r="I512" i="11"/>
  <c r="G473" i="11"/>
  <c r="G326" i="11"/>
  <c r="I327" i="11"/>
  <c r="I326" i="11" s="1"/>
  <c r="J692" i="11"/>
  <c r="L693" i="11"/>
  <c r="G801" i="11"/>
  <c r="I802" i="11"/>
  <c r="G571" i="11"/>
  <c r="I572" i="11"/>
  <c r="G781" i="11"/>
  <c r="I781" i="11" s="1"/>
  <c r="I782" i="11"/>
  <c r="J157" i="11"/>
  <c r="L157" i="11" s="1"/>
  <c r="L158" i="11"/>
  <c r="G342" i="11"/>
  <c r="I343" i="11"/>
  <c r="L441" i="11"/>
  <c r="J440" i="11"/>
  <c r="G671" i="11"/>
  <c r="I671" i="11" s="1"/>
  <c r="I672" i="11"/>
  <c r="G664" i="11"/>
  <c r="I665" i="11"/>
  <c r="G657" i="11"/>
  <c r="I658" i="11"/>
  <c r="G615" i="11"/>
  <c r="I616" i="11"/>
  <c r="J596" i="11"/>
  <c r="L597" i="11"/>
  <c r="I560" i="11"/>
  <c r="G559" i="11"/>
  <c r="I559" i="11" s="1"/>
  <c r="G542" i="11"/>
  <c r="I543" i="11"/>
  <c r="I441" i="11"/>
  <c r="G440" i="11"/>
  <c r="G432" i="11"/>
  <c r="I433" i="11"/>
  <c r="G424" i="11"/>
  <c r="I424" i="11" s="1"/>
  <c r="I425" i="11"/>
  <c r="G416" i="11"/>
  <c r="I416" i="11" s="1"/>
  <c r="I417" i="11"/>
  <c r="I411" i="11"/>
  <c r="J400" i="11"/>
  <c r="L401" i="11"/>
  <c r="J391" i="11"/>
  <c r="L392" i="11"/>
  <c r="J334" i="11"/>
  <c r="L335" i="11"/>
  <c r="J326" i="11"/>
  <c r="L327" i="11"/>
  <c r="L326" i="11" s="1"/>
  <c r="G320" i="11"/>
  <c r="I321" i="11"/>
  <c r="G313" i="11"/>
  <c r="I314" i="11"/>
  <c r="I313" i="11" s="1"/>
  <c r="G301" i="11"/>
  <c r="I302" i="11"/>
  <c r="J261" i="11"/>
  <c r="L261" i="11" s="1"/>
  <c r="L262" i="11"/>
  <c r="G244" i="11"/>
  <c r="I245" i="11"/>
  <c r="H8" i="11"/>
  <c r="H865" i="11" s="1"/>
  <c r="G218" i="11"/>
  <c r="I219" i="11"/>
  <c r="G226" i="11"/>
  <c r="I226" i="11" s="1"/>
  <c r="I227" i="11"/>
  <c r="J218" i="11"/>
  <c r="L219" i="11"/>
  <c r="J203" i="11"/>
  <c r="L203" i="11" s="1"/>
  <c r="L204" i="11"/>
  <c r="I185" i="11"/>
  <c r="G184" i="11"/>
  <c r="I184" i="11" s="1"/>
  <c r="G203" i="11"/>
  <c r="I203" i="11" s="1"/>
  <c r="I204" i="11"/>
  <c r="L185" i="11"/>
  <c r="J184" i="11"/>
  <c r="L184" i="11" s="1"/>
  <c r="J149" i="11"/>
  <c r="L149" i="11" s="1"/>
  <c r="L150" i="11"/>
  <c r="J143" i="11"/>
  <c r="L144" i="11"/>
  <c r="G126" i="11"/>
  <c r="I127" i="11"/>
  <c r="G149" i="11"/>
  <c r="I149" i="11" s="1"/>
  <c r="I150" i="11"/>
  <c r="G143" i="11"/>
  <c r="I144" i="11"/>
  <c r="J126" i="11"/>
  <c r="L127" i="11"/>
  <c r="L48" i="11"/>
  <c r="J47" i="11"/>
  <c r="J35" i="11"/>
  <c r="L35" i="11" s="1"/>
  <c r="L36" i="11"/>
  <c r="J29" i="11"/>
  <c r="L29" i="11" s="1"/>
  <c r="L30" i="11"/>
  <c r="I48" i="11"/>
  <c r="G47" i="11"/>
  <c r="G35" i="11"/>
  <c r="I35" i="11" s="1"/>
  <c r="I36" i="11"/>
  <c r="I439" i="50"/>
  <c r="G259" i="50"/>
  <c r="I259" i="50" s="1"/>
  <c r="G654" i="50"/>
  <c r="I655" i="50"/>
  <c r="I654" i="50" s="1"/>
  <c r="I700" i="50"/>
  <c r="G673" i="50"/>
  <c r="I674" i="50"/>
  <c r="I673" i="50" s="1"/>
  <c r="I644" i="50"/>
  <c r="G643" i="50"/>
  <c r="I574" i="50"/>
  <c r="G573" i="50"/>
  <c r="G430" i="50"/>
  <c r="I430" i="50" s="1"/>
  <c r="I431" i="50"/>
  <c r="G414" i="50"/>
  <c r="I415" i="50"/>
  <c r="G334" i="50"/>
  <c r="I335" i="50"/>
  <c r="I334" i="50" s="1"/>
  <c r="G225" i="50"/>
  <c r="I226" i="50"/>
  <c r="G210" i="50"/>
  <c r="I210" i="50" s="1"/>
  <c r="I211" i="50"/>
  <c r="G868" i="50"/>
  <c r="I869" i="50"/>
  <c r="G832" i="50"/>
  <c r="I833" i="50"/>
  <c r="I791" i="50"/>
  <c r="G790" i="50"/>
  <c r="I790" i="50" s="1"/>
  <c r="G681" i="50"/>
  <c r="I682" i="50"/>
  <c r="I632" i="50"/>
  <c r="G631" i="50"/>
  <c r="I631" i="50" s="1"/>
  <c r="G609" i="50"/>
  <c r="I609" i="50" s="1"/>
  <c r="I610" i="50"/>
  <c r="G556" i="50"/>
  <c r="I556" i="50" s="1"/>
  <c r="I557" i="50"/>
  <c r="G445" i="50"/>
  <c r="I446" i="50"/>
  <c r="G424" i="50"/>
  <c r="I425" i="50"/>
  <c r="I406" i="50"/>
  <c r="G405" i="50"/>
  <c r="G252" i="50"/>
  <c r="I253" i="50"/>
  <c r="I233" i="50"/>
  <c r="G778" i="50"/>
  <c r="I779" i="50"/>
  <c r="G277" i="50"/>
  <c r="I296" i="50"/>
  <c r="G350" i="50"/>
  <c r="I351" i="50"/>
  <c r="G709" i="50"/>
  <c r="I709" i="50" s="1"/>
  <c r="I710" i="50"/>
  <c r="G818" i="50"/>
  <c r="I819" i="50"/>
  <c r="G584" i="50"/>
  <c r="I584" i="50" s="1"/>
  <c r="I585" i="50"/>
  <c r="I761" i="50"/>
  <c r="G385" i="50"/>
  <c r="I386" i="50"/>
  <c r="G454" i="50"/>
  <c r="I471" i="50"/>
  <c r="G341" i="50"/>
  <c r="I342" i="50"/>
  <c r="G725" i="50"/>
  <c r="I726" i="50"/>
  <c r="G308" i="50"/>
  <c r="I308" i="50" s="1"/>
  <c r="I309" i="50"/>
  <c r="G487" i="50"/>
  <c r="I488" i="50"/>
  <c r="G258" i="50"/>
  <c r="G754" i="50"/>
  <c r="I754" i="50" s="1"/>
  <c r="I755" i="50"/>
  <c r="G688" i="50"/>
  <c r="I688" i="50" s="1"/>
  <c r="I689" i="50"/>
  <c r="I108" i="50"/>
  <c r="G107" i="50"/>
  <c r="G876" i="50"/>
  <c r="I877" i="50"/>
  <c r="G617" i="50"/>
  <c r="I618" i="50"/>
  <c r="G840" i="50"/>
  <c r="I841" i="50"/>
  <c r="G771" i="50"/>
  <c r="I772" i="50"/>
  <c r="G328" i="50"/>
  <c r="I329" i="50"/>
  <c r="I129" i="50"/>
  <c r="G128" i="50"/>
  <c r="G146" i="50"/>
  <c r="I147" i="50"/>
  <c r="G34" i="50"/>
  <c r="I35" i="50"/>
  <c r="G46" i="50"/>
  <c r="I47" i="50"/>
  <c r="G28" i="50"/>
  <c r="I28" i="50" s="1"/>
  <c r="I29" i="50"/>
  <c r="I9" i="50"/>
  <c r="H8" i="50"/>
  <c r="F721" i="12"/>
  <c r="F364" i="8"/>
  <c r="H7" i="50" l="1"/>
  <c r="H882" i="50" s="1"/>
  <c r="F730" i="13"/>
  <c r="H316" i="13"/>
  <c r="H268" i="13"/>
  <c r="H199" i="13"/>
  <c r="F17" i="13"/>
  <c r="F9" i="13" s="1"/>
  <c r="I17" i="13"/>
  <c r="I9" i="13" s="1"/>
  <c r="I307" i="13"/>
  <c r="K308" i="13"/>
  <c r="I332" i="13"/>
  <c r="K333" i="13"/>
  <c r="I355" i="13"/>
  <c r="K356" i="13"/>
  <c r="K355" i="13" s="1"/>
  <c r="F440" i="13"/>
  <c r="H441" i="13"/>
  <c r="H440" i="13" s="1"/>
  <c r="F468" i="13"/>
  <c r="H469" i="13"/>
  <c r="F475" i="13"/>
  <c r="H476" i="13"/>
  <c r="I553" i="13"/>
  <c r="K554" i="13"/>
  <c r="K569" i="13"/>
  <c r="I568" i="13"/>
  <c r="I560" i="13" s="1"/>
  <c r="F581" i="13"/>
  <c r="H582" i="13"/>
  <c r="H581" i="13" s="1"/>
  <c r="F704" i="13"/>
  <c r="H705" i="13"/>
  <c r="H704" i="13" s="1"/>
  <c r="F106" i="13"/>
  <c r="H107" i="13"/>
  <c r="H106" i="13" s="1"/>
  <c r="I123" i="13"/>
  <c r="K124" i="13"/>
  <c r="K123" i="13" s="1"/>
  <c r="K105" i="13" s="1"/>
  <c r="F216" i="13"/>
  <c r="H217" i="13"/>
  <c r="H216" i="13" s="1"/>
  <c r="I315" i="13"/>
  <c r="K316" i="13"/>
  <c r="F343" i="13"/>
  <c r="H344" i="13"/>
  <c r="F355" i="13"/>
  <c r="H356" i="13"/>
  <c r="H355" i="13" s="1"/>
  <c r="H569" i="13"/>
  <c r="F568" i="13"/>
  <c r="I637" i="13"/>
  <c r="K638" i="13"/>
  <c r="K637" i="13" s="1"/>
  <c r="F651" i="13"/>
  <c r="H652" i="13"/>
  <c r="H651" i="13" s="1"/>
  <c r="F658" i="13"/>
  <c r="H659" i="13"/>
  <c r="H658" i="13" s="1"/>
  <c r="F665" i="13"/>
  <c r="H666" i="13"/>
  <c r="H665" i="13" s="1"/>
  <c r="I672" i="13"/>
  <c r="K673" i="13"/>
  <c r="K672" i="13" s="1"/>
  <c r="F679" i="13"/>
  <c r="H680" i="13"/>
  <c r="H679" i="13" s="1"/>
  <c r="I704" i="13"/>
  <c r="K705" i="13"/>
  <c r="K704" i="13" s="1"/>
  <c r="I216" i="13"/>
  <c r="K217" i="13"/>
  <c r="K216" i="13" s="1"/>
  <c r="F801" i="13"/>
  <c r="F373" i="13"/>
  <c r="I414" i="13"/>
  <c r="K415" i="13"/>
  <c r="K414" i="13" s="1"/>
  <c r="F123" i="13"/>
  <c r="H124" i="13"/>
  <c r="H123" i="13" s="1"/>
  <c r="I679" i="13"/>
  <c r="K680" i="13"/>
  <c r="K679" i="13" s="1"/>
  <c r="F284" i="13"/>
  <c r="H285" i="13"/>
  <c r="I343" i="13"/>
  <c r="K344" i="13"/>
  <c r="I644" i="13"/>
  <c r="K645" i="13"/>
  <c r="K644" i="13" s="1"/>
  <c r="I651" i="13"/>
  <c r="K652" i="13"/>
  <c r="K651" i="13" s="1"/>
  <c r="I658" i="13"/>
  <c r="K659" i="13"/>
  <c r="K658" i="13" s="1"/>
  <c r="I665" i="13"/>
  <c r="K666" i="13"/>
  <c r="K665" i="13" s="1"/>
  <c r="I493" i="13"/>
  <c r="K494" i="13"/>
  <c r="K493" i="13" s="1"/>
  <c r="F91" i="13"/>
  <c r="F90" i="13" s="1"/>
  <c r="H92" i="13"/>
  <c r="I98" i="13"/>
  <c r="K98" i="13" s="1"/>
  <c r="K99" i="13"/>
  <c r="F190" i="13"/>
  <c r="H191" i="13"/>
  <c r="F307" i="13"/>
  <c r="H308" i="13"/>
  <c r="K374" i="13"/>
  <c r="K373" i="13" s="1"/>
  <c r="I373" i="13"/>
  <c r="I440" i="13"/>
  <c r="K441" i="13"/>
  <c r="K440" i="13" s="1"/>
  <c r="I468" i="13"/>
  <c r="K469" i="13"/>
  <c r="I475" i="13"/>
  <c r="K476" i="13"/>
  <c r="F553" i="13"/>
  <c r="H554" i="13"/>
  <c r="I588" i="13"/>
  <c r="I801" i="13"/>
  <c r="F332" i="13"/>
  <c r="F314" i="13" s="1"/>
  <c r="H333" i="13"/>
  <c r="I623" i="13"/>
  <c r="K624" i="13"/>
  <c r="K623" i="13" s="1"/>
  <c r="F770" i="13"/>
  <c r="I91" i="13"/>
  <c r="K92" i="13"/>
  <c r="F414" i="13"/>
  <c r="H415" i="13"/>
  <c r="H414" i="13" s="1"/>
  <c r="H372" i="13" s="1"/>
  <c r="H589" i="13"/>
  <c r="H588" i="13" s="1"/>
  <c r="F588" i="13"/>
  <c r="F637" i="13"/>
  <c r="H638" i="13"/>
  <c r="H637" i="13" s="1"/>
  <c r="F644" i="13"/>
  <c r="H645" i="13"/>
  <c r="H644" i="13" s="1"/>
  <c r="F720" i="12"/>
  <c r="H721" i="12"/>
  <c r="F363" i="8"/>
  <c r="H364" i="8"/>
  <c r="L473" i="11"/>
  <c r="G410" i="11"/>
  <c r="I410" i="11" s="1"/>
  <c r="I409" i="11" s="1"/>
  <c r="G670" i="11"/>
  <c r="G409" i="11"/>
  <c r="G439" i="11"/>
  <c r="I439" i="11" s="1"/>
  <c r="I440" i="11"/>
  <c r="J439" i="11"/>
  <c r="L440" i="11"/>
  <c r="G472" i="11"/>
  <c r="I473" i="11"/>
  <c r="J541" i="11"/>
  <c r="L541" i="11" s="1"/>
  <c r="L559" i="11"/>
  <c r="G243" i="11"/>
  <c r="I244" i="11"/>
  <c r="G300" i="11"/>
  <c r="I300" i="11" s="1"/>
  <c r="I301" i="11"/>
  <c r="G319" i="11"/>
  <c r="I320" i="11"/>
  <c r="I319" i="11" s="1"/>
  <c r="J333" i="11"/>
  <c r="L334" i="11"/>
  <c r="J390" i="11"/>
  <c r="L391" i="11"/>
  <c r="L400" i="11"/>
  <c r="J399" i="11"/>
  <c r="G431" i="11"/>
  <c r="I432" i="11"/>
  <c r="I542" i="11"/>
  <c r="G541" i="11"/>
  <c r="I541" i="11" s="1"/>
  <c r="J595" i="11"/>
  <c r="L595" i="11" s="1"/>
  <c r="L596" i="11"/>
  <c r="G614" i="11"/>
  <c r="I614" i="11" s="1"/>
  <c r="I615" i="11"/>
  <c r="G656" i="11"/>
  <c r="I657" i="11"/>
  <c r="I656" i="11" s="1"/>
  <c r="G663" i="11"/>
  <c r="I664" i="11"/>
  <c r="I663" i="11" s="1"/>
  <c r="G341" i="11"/>
  <c r="I342" i="11"/>
  <c r="G570" i="11"/>
  <c r="I570" i="11" s="1"/>
  <c r="I571" i="11"/>
  <c r="G800" i="11"/>
  <c r="I801" i="11"/>
  <c r="J670" i="11"/>
  <c r="L692" i="11"/>
  <c r="L670" i="11" s="1"/>
  <c r="G595" i="11"/>
  <c r="I595" i="11" s="1"/>
  <c r="I596" i="11"/>
  <c r="L603" i="11"/>
  <c r="J602" i="11"/>
  <c r="J614" i="11"/>
  <c r="L614" i="11" s="1"/>
  <c r="L615" i="11"/>
  <c r="J656" i="11"/>
  <c r="L657" i="11"/>
  <c r="L656" i="11" s="1"/>
  <c r="J663" i="11"/>
  <c r="L664" i="11"/>
  <c r="L663" i="11" s="1"/>
  <c r="I603" i="11"/>
  <c r="G602" i="11"/>
  <c r="J737" i="11"/>
  <c r="L738" i="11"/>
  <c r="J753" i="11"/>
  <c r="L754" i="11"/>
  <c r="L753" i="11" s="1"/>
  <c r="L774" i="11"/>
  <c r="J773" i="11"/>
  <c r="G814" i="11"/>
  <c r="I815" i="11"/>
  <c r="I823" i="11"/>
  <c r="I822" i="11" s="1"/>
  <c r="G822" i="11"/>
  <c r="G851" i="11"/>
  <c r="I852" i="11"/>
  <c r="G858" i="11"/>
  <c r="I858" i="11" s="1"/>
  <c r="I859" i="11"/>
  <c r="J814" i="11"/>
  <c r="L815" i="11"/>
  <c r="J851" i="11"/>
  <c r="L852" i="11"/>
  <c r="J858" i="11"/>
  <c r="L858" i="11" s="1"/>
  <c r="L859" i="11"/>
  <c r="J637" i="11"/>
  <c r="L638" i="11"/>
  <c r="L637" i="11" s="1"/>
  <c r="J799" i="11"/>
  <c r="L800" i="11"/>
  <c r="L799" i="11" s="1"/>
  <c r="G370" i="11"/>
  <c r="I370" i="11" s="1"/>
  <c r="I371" i="11"/>
  <c r="I708" i="11"/>
  <c r="I707" i="11" s="1"/>
  <c r="G707" i="11"/>
  <c r="J570" i="11"/>
  <c r="L570" i="11" s="1"/>
  <c r="L571" i="11"/>
  <c r="J243" i="11"/>
  <c r="L244" i="11"/>
  <c r="J300" i="11"/>
  <c r="L300" i="11" s="1"/>
  <c r="L301" i="11"/>
  <c r="J319" i="11"/>
  <c r="L320" i="11"/>
  <c r="L319" i="11" s="1"/>
  <c r="G333" i="11"/>
  <c r="I334" i="11"/>
  <c r="G390" i="11"/>
  <c r="I391" i="11"/>
  <c r="G399" i="11"/>
  <c r="I400" i="11"/>
  <c r="L416" i="11"/>
  <c r="J410" i="11"/>
  <c r="J431" i="11"/>
  <c r="L432" i="11"/>
  <c r="J10" i="11"/>
  <c r="L10" i="11" s="1"/>
  <c r="L11" i="11"/>
  <c r="G250" i="11"/>
  <c r="I250" i="11" s="1"/>
  <c r="I251" i="11"/>
  <c r="G268" i="11"/>
  <c r="I269" i="11"/>
  <c r="G10" i="11"/>
  <c r="I10" i="11" s="1"/>
  <c r="I11" i="11"/>
  <c r="J341" i="11"/>
  <c r="L342" i="11"/>
  <c r="J250" i="11"/>
  <c r="L250" i="11" s="1"/>
  <c r="L251" i="11"/>
  <c r="G737" i="11"/>
  <c r="I738" i="11"/>
  <c r="G753" i="11"/>
  <c r="I754" i="11"/>
  <c r="I753" i="11" s="1"/>
  <c r="I774" i="11"/>
  <c r="G773" i="11"/>
  <c r="G625" i="11"/>
  <c r="G624" i="11" s="1"/>
  <c r="I626" i="11"/>
  <c r="I625" i="11" s="1"/>
  <c r="I624" i="11" s="1"/>
  <c r="J625" i="11"/>
  <c r="J624" i="11" s="1"/>
  <c r="L626" i="11"/>
  <c r="L625" i="11" s="1"/>
  <c r="L624" i="11" s="1"/>
  <c r="I670" i="11"/>
  <c r="J268" i="11"/>
  <c r="L269" i="11"/>
  <c r="L218" i="11"/>
  <c r="J200" i="11"/>
  <c r="I218" i="11"/>
  <c r="G200" i="11"/>
  <c r="L126" i="11"/>
  <c r="J125" i="11"/>
  <c r="I143" i="11"/>
  <c r="I142" i="11" s="1"/>
  <c r="G142" i="11"/>
  <c r="I126" i="11"/>
  <c r="G125" i="11"/>
  <c r="L143" i="11"/>
  <c r="L142" i="11" s="1"/>
  <c r="J142" i="11"/>
  <c r="I47" i="11"/>
  <c r="G46" i="11"/>
  <c r="L47" i="11"/>
  <c r="J46" i="11"/>
  <c r="G687" i="50"/>
  <c r="G106" i="50"/>
  <c r="I106" i="50" s="1"/>
  <c r="I107" i="50"/>
  <c r="G404" i="50"/>
  <c r="I405" i="50"/>
  <c r="G555" i="50"/>
  <c r="I555" i="50" s="1"/>
  <c r="I573" i="50"/>
  <c r="G642" i="50"/>
  <c r="G641" i="50" s="1"/>
  <c r="I643" i="50"/>
  <c r="I642" i="50" s="1"/>
  <c r="I641" i="50" s="1"/>
  <c r="G327" i="50"/>
  <c r="I328" i="50"/>
  <c r="I327" i="50" s="1"/>
  <c r="G770" i="50"/>
  <c r="I771" i="50"/>
  <c r="I770" i="50" s="1"/>
  <c r="I840" i="50"/>
  <c r="I839" i="50" s="1"/>
  <c r="G839" i="50"/>
  <c r="I617" i="50"/>
  <c r="G616" i="50"/>
  <c r="G875" i="50"/>
  <c r="I875" i="50" s="1"/>
  <c r="I876" i="50"/>
  <c r="I753" i="50"/>
  <c r="I258" i="50"/>
  <c r="G486" i="50"/>
  <c r="I486" i="50" s="1"/>
  <c r="I487" i="50"/>
  <c r="G724" i="50"/>
  <c r="I725" i="50"/>
  <c r="I724" i="50" s="1"/>
  <c r="G340" i="50"/>
  <c r="I341" i="50"/>
  <c r="I340" i="50" s="1"/>
  <c r="G453" i="50"/>
  <c r="I454" i="50"/>
  <c r="G384" i="50"/>
  <c r="I385" i="50"/>
  <c r="G753" i="50"/>
  <c r="G817" i="50"/>
  <c r="I818" i="50"/>
  <c r="G349" i="50"/>
  <c r="I349" i="50" s="1"/>
  <c r="I350" i="50"/>
  <c r="G276" i="50"/>
  <c r="I277" i="50"/>
  <c r="G777" i="50"/>
  <c r="I778" i="50"/>
  <c r="I777" i="50" s="1"/>
  <c r="G251" i="50"/>
  <c r="I251" i="50" s="1"/>
  <c r="I250" i="50" s="1"/>
  <c r="I252" i="50"/>
  <c r="G423" i="50"/>
  <c r="I424" i="50"/>
  <c r="I423" i="50" s="1"/>
  <c r="G444" i="50"/>
  <c r="I445" i="50"/>
  <c r="I444" i="50" s="1"/>
  <c r="G680" i="50"/>
  <c r="I681" i="50"/>
  <c r="I680" i="50" s="1"/>
  <c r="G831" i="50"/>
  <c r="I832" i="50"/>
  <c r="G867" i="50"/>
  <c r="I868" i="50"/>
  <c r="I225" i="50"/>
  <c r="G207" i="50"/>
  <c r="G413" i="50"/>
  <c r="I414" i="50"/>
  <c r="I687" i="50"/>
  <c r="I146" i="50"/>
  <c r="I145" i="50" s="1"/>
  <c r="G145" i="50"/>
  <c r="I128" i="50"/>
  <c r="G105" i="50"/>
  <c r="I46" i="50"/>
  <c r="G45" i="50"/>
  <c r="I45" i="50" s="1"/>
  <c r="I34" i="50"/>
  <c r="K372" i="13" l="1"/>
  <c r="H105" i="13"/>
  <c r="F560" i="13"/>
  <c r="I372" i="13"/>
  <c r="I314" i="13"/>
  <c r="I105" i="13"/>
  <c r="F105" i="13"/>
  <c r="F467" i="13"/>
  <c r="I90" i="13"/>
  <c r="I467" i="13"/>
  <c r="F372" i="13"/>
  <c r="F719" i="12"/>
  <c r="H720" i="12"/>
  <c r="F362" i="8"/>
  <c r="H363" i="8"/>
  <c r="I243" i="11"/>
  <c r="I242" i="11" s="1"/>
  <c r="G242" i="11"/>
  <c r="L243" i="11"/>
  <c r="L242" i="11" s="1"/>
  <c r="J242" i="11"/>
  <c r="J267" i="11"/>
  <c r="L268" i="11"/>
  <c r="L267" i="11" s="1"/>
  <c r="I773" i="11"/>
  <c r="I760" i="11" s="1"/>
  <c r="G760" i="11"/>
  <c r="J409" i="11"/>
  <c r="L410" i="11"/>
  <c r="L409" i="11" s="1"/>
  <c r="G813" i="11"/>
  <c r="I814" i="11"/>
  <c r="I813" i="11" s="1"/>
  <c r="L737" i="11"/>
  <c r="L736" i="11" s="1"/>
  <c r="J736" i="11"/>
  <c r="G799" i="11"/>
  <c r="I800" i="11"/>
  <c r="I799" i="11" s="1"/>
  <c r="I341" i="11"/>
  <c r="I340" i="11" s="1"/>
  <c r="G340" i="11"/>
  <c r="G430" i="11"/>
  <c r="I431" i="11"/>
  <c r="I430" i="11" s="1"/>
  <c r="J389" i="11"/>
  <c r="L390" i="11"/>
  <c r="L389" i="11" s="1"/>
  <c r="J332" i="11"/>
  <c r="L333" i="11"/>
  <c r="L332" i="11" s="1"/>
  <c r="L439" i="11"/>
  <c r="L438" i="11" s="1"/>
  <c r="J438" i="11"/>
  <c r="I737" i="11"/>
  <c r="I736" i="11" s="1"/>
  <c r="G736" i="11"/>
  <c r="G636" i="11" s="1"/>
  <c r="J340" i="11"/>
  <c r="L341" i="11"/>
  <c r="L340" i="11" s="1"/>
  <c r="G267" i="11"/>
  <c r="I268" i="11"/>
  <c r="I267" i="11" s="1"/>
  <c r="J430" i="11"/>
  <c r="L431" i="11"/>
  <c r="L430" i="11" s="1"/>
  <c r="G398" i="11"/>
  <c r="I399" i="11"/>
  <c r="I398" i="11" s="1"/>
  <c r="G389" i="11"/>
  <c r="I390" i="11"/>
  <c r="I389" i="11" s="1"/>
  <c r="G332" i="11"/>
  <c r="I333" i="11"/>
  <c r="I332" i="11" s="1"/>
  <c r="L851" i="11"/>
  <c r="L850" i="11" s="1"/>
  <c r="L821" i="11" s="1"/>
  <c r="J850" i="11"/>
  <c r="J821" i="11" s="1"/>
  <c r="J813" i="11"/>
  <c r="J798" i="11" s="1"/>
  <c r="L814" i="11"/>
  <c r="L813" i="11" s="1"/>
  <c r="L798" i="11" s="1"/>
  <c r="I851" i="11"/>
  <c r="I850" i="11" s="1"/>
  <c r="G850" i="11"/>
  <c r="G821" i="11" s="1"/>
  <c r="I821" i="11"/>
  <c r="L773" i="11"/>
  <c r="L760" i="11" s="1"/>
  <c r="J760" i="11"/>
  <c r="G594" i="11"/>
  <c r="I602" i="11"/>
  <c r="I594" i="11" s="1"/>
  <c r="J594" i="11"/>
  <c r="L602" i="11"/>
  <c r="L594" i="11" s="1"/>
  <c r="J398" i="11"/>
  <c r="L399" i="11"/>
  <c r="L398" i="11" s="1"/>
  <c r="G438" i="11"/>
  <c r="I472" i="11"/>
  <c r="I438" i="11" s="1"/>
  <c r="G199" i="11"/>
  <c r="I200" i="11"/>
  <c r="I199" i="11" s="1"/>
  <c r="J199" i="11"/>
  <c r="L200" i="11"/>
  <c r="L199" i="11" s="1"/>
  <c r="I125" i="11"/>
  <c r="I102" i="11" s="1"/>
  <c r="G102" i="11"/>
  <c r="L125" i="11"/>
  <c r="L102" i="11" s="1"/>
  <c r="J102" i="11"/>
  <c r="J9" i="11"/>
  <c r="L46" i="11"/>
  <c r="L9" i="11" s="1"/>
  <c r="G9" i="11"/>
  <c r="I46" i="11"/>
  <c r="I9" i="11" s="1"/>
  <c r="G653" i="50"/>
  <c r="I653" i="50"/>
  <c r="I867" i="50"/>
  <c r="G250" i="50"/>
  <c r="G8" i="50"/>
  <c r="I105" i="50"/>
  <c r="G412" i="50"/>
  <c r="I413" i="50"/>
  <c r="I412" i="50" s="1"/>
  <c r="G830" i="50"/>
  <c r="I831" i="50"/>
  <c r="I830" i="50" s="1"/>
  <c r="G348" i="50"/>
  <c r="I384" i="50"/>
  <c r="I453" i="50"/>
  <c r="I452" i="50" s="1"/>
  <c r="G452" i="50"/>
  <c r="G608" i="50"/>
  <c r="I616" i="50"/>
  <c r="I608" i="50" s="1"/>
  <c r="G838" i="50"/>
  <c r="I207" i="50"/>
  <c r="I206" i="50" s="1"/>
  <c r="G206" i="50"/>
  <c r="G275" i="50"/>
  <c r="I276" i="50"/>
  <c r="I275" i="50" s="1"/>
  <c r="I348" i="50"/>
  <c r="G816" i="50"/>
  <c r="I817" i="50"/>
  <c r="I816" i="50" s="1"/>
  <c r="I815" i="50" s="1"/>
  <c r="I838" i="50"/>
  <c r="G403" i="50"/>
  <c r="I404" i="50"/>
  <c r="I403" i="50" s="1"/>
  <c r="I8" i="50"/>
  <c r="F768" i="8"/>
  <c r="F767" i="8" s="1"/>
  <c r="F765" i="8"/>
  <c r="F760" i="8"/>
  <c r="H760" i="8" s="1"/>
  <c r="F759" i="8"/>
  <c r="H759" i="8" s="1"/>
  <c r="F757" i="8"/>
  <c r="F750" i="8"/>
  <c r="F741" i="8"/>
  <c r="F738" i="8"/>
  <c r="F731" i="8"/>
  <c r="H731" i="8" s="1"/>
  <c r="F724" i="8"/>
  <c r="F719" i="8"/>
  <c r="F712" i="8"/>
  <c r="F710" i="8"/>
  <c r="H710" i="8" s="1"/>
  <c r="F707" i="8"/>
  <c r="H707" i="8" s="1"/>
  <c r="F705" i="8"/>
  <c r="H705" i="8" s="1"/>
  <c r="F700" i="8"/>
  <c r="F696" i="8"/>
  <c r="H696" i="8" s="1"/>
  <c r="F695" i="8"/>
  <c r="H695" i="8" s="1"/>
  <c r="F692" i="8"/>
  <c r="F689" i="8"/>
  <c r="H689" i="8" s="1"/>
  <c r="F687" i="8"/>
  <c r="H687" i="8" s="1"/>
  <c r="F679" i="8"/>
  <c r="F669" i="8"/>
  <c r="F662" i="8"/>
  <c r="H662" i="8" s="1"/>
  <c r="F657" i="8"/>
  <c r="H657" i="8" s="1"/>
  <c r="F653" i="8"/>
  <c r="H653" i="8" s="1"/>
  <c r="F647" i="8"/>
  <c r="F644" i="8"/>
  <c r="F636" i="8"/>
  <c r="F629" i="8"/>
  <c r="F616" i="8"/>
  <c r="H616" i="8" s="1"/>
  <c r="F613" i="8"/>
  <c r="F608" i="8"/>
  <c r="H608" i="8" s="1"/>
  <c r="F606" i="8"/>
  <c r="F604" i="8"/>
  <c r="H604" i="8" s="1"/>
  <c r="F601" i="8"/>
  <c r="H601" i="8" s="1"/>
  <c r="F594" i="8"/>
  <c r="H594" i="8" s="1"/>
  <c r="F591" i="8"/>
  <c r="F588" i="8"/>
  <c r="H588" i="8" s="1"/>
  <c r="F587" i="8"/>
  <c r="H587" i="8" s="1"/>
  <c r="F585" i="8"/>
  <c r="F579" i="8"/>
  <c r="H579" i="8" s="1"/>
  <c r="F568" i="8"/>
  <c r="H568" i="8" s="1"/>
  <c r="F565" i="8"/>
  <c r="F562" i="8"/>
  <c r="F558" i="8"/>
  <c r="F555" i="8"/>
  <c r="F549" i="8"/>
  <c r="F546" i="8"/>
  <c r="H546" i="8" s="1"/>
  <c r="F545" i="8"/>
  <c r="H545" i="8" s="1"/>
  <c r="F533" i="8"/>
  <c r="H533" i="8" s="1"/>
  <c r="F531" i="8"/>
  <c r="H531" i="8" s="1"/>
  <c r="F529" i="8"/>
  <c r="H529" i="8" s="1"/>
  <c r="F528" i="8"/>
  <c r="H528" i="8" s="1"/>
  <c r="F526" i="8"/>
  <c r="H526" i="8" s="1"/>
  <c r="F524" i="8"/>
  <c r="F521" i="8"/>
  <c r="F514" i="8"/>
  <c r="F509" i="8"/>
  <c r="H509" i="8" s="1"/>
  <c r="F503" i="8"/>
  <c r="F498" i="8"/>
  <c r="F492" i="8"/>
  <c r="F486" i="8"/>
  <c r="F479" i="8"/>
  <c r="H479" i="8" s="1"/>
  <c r="F474" i="8"/>
  <c r="F469" i="8"/>
  <c r="H469" i="8" s="1"/>
  <c r="F463" i="8"/>
  <c r="F460" i="8"/>
  <c r="F455" i="8"/>
  <c r="H455" i="8" s="1"/>
  <c r="F435" i="8"/>
  <c r="F432" i="8"/>
  <c r="F429" i="8"/>
  <c r="H429" i="8" s="1"/>
  <c r="F426" i="8"/>
  <c r="F420" i="8"/>
  <c r="F417" i="8"/>
  <c r="F410" i="8"/>
  <c r="F405" i="8"/>
  <c r="F400" i="8"/>
  <c r="F395" i="8"/>
  <c r="H395" i="8" s="1"/>
  <c r="F387" i="8"/>
  <c r="F384" i="8"/>
  <c r="F359" i="8"/>
  <c r="F356" i="8"/>
  <c r="F350" i="8"/>
  <c r="F346" i="8"/>
  <c r="F343" i="8"/>
  <c r="F338" i="8"/>
  <c r="F325" i="8"/>
  <c r="F318" i="8"/>
  <c r="H318" i="8" s="1"/>
  <c r="F306" i="8"/>
  <c r="F299" i="8"/>
  <c r="F294" i="8"/>
  <c r="F289" i="8"/>
  <c r="F284" i="8"/>
  <c r="F279" i="8"/>
  <c r="F270" i="8"/>
  <c r="H270" i="8" s="1"/>
  <c r="F267" i="8"/>
  <c r="H267" i="8" s="1"/>
  <c r="F258" i="8"/>
  <c r="H258" i="8" s="1"/>
  <c r="F255" i="8"/>
  <c r="H255" i="8" s="1"/>
  <c r="F252" i="8"/>
  <c r="H252" i="8" s="1"/>
  <c r="F251" i="8"/>
  <c r="H251" i="8" s="1"/>
  <c r="F249" i="8"/>
  <c r="F243" i="8"/>
  <c r="H243" i="8" s="1"/>
  <c r="F241" i="8"/>
  <c r="F233" i="8"/>
  <c r="F227" i="8"/>
  <c r="H227" i="8" s="1"/>
  <c r="F225" i="8"/>
  <c r="H225" i="8" s="1"/>
  <c r="F218" i="8"/>
  <c r="H218" i="8" s="1"/>
  <c r="F213" i="8"/>
  <c r="H213" i="8" s="1"/>
  <c r="F208" i="8"/>
  <c r="H208" i="8" s="1"/>
  <c r="F203" i="8"/>
  <c r="F198" i="8"/>
  <c r="H198" i="8" s="1"/>
  <c r="F191" i="8"/>
  <c r="H191" i="8" s="1"/>
  <c r="F189" i="8"/>
  <c r="H189" i="8" s="1"/>
  <c r="F187" i="8"/>
  <c r="H187" i="8" s="1"/>
  <c r="F182" i="8"/>
  <c r="H182" i="8" s="1"/>
  <c r="F181" i="8"/>
  <c r="F179" i="8"/>
  <c r="F176" i="8"/>
  <c r="F168" i="8"/>
  <c r="F157" i="8"/>
  <c r="H157" i="8" s="1"/>
  <c r="F154" i="8"/>
  <c r="H154" i="8" s="1"/>
  <c r="F151" i="8"/>
  <c r="H151" i="8" s="1"/>
  <c r="F148" i="8"/>
  <c r="H148" i="8" s="1"/>
  <c r="F146" i="8"/>
  <c r="H146" i="8" s="1"/>
  <c r="F145" i="8"/>
  <c r="H145" i="8" s="1"/>
  <c r="F137" i="8"/>
  <c r="H137" i="8" s="1"/>
  <c r="F135" i="8"/>
  <c r="H135" i="8" s="1"/>
  <c r="F134" i="8"/>
  <c r="H134" i="8" s="1"/>
  <c r="F130" i="8"/>
  <c r="H130" i="8" s="1"/>
  <c r="F125" i="8"/>
  <c r="F120" i="8"/>
  <c r="H120" i="8" s="1"/>
  <c r="F115" i="8"/>
  <c r="H115" i="8" s="1"/>
  <c r="F110" i="8"/>
  <c r="H110" i="8" s="1"/>
  <c r="F108" i="8"/>
  <c r="H108" i="8" s="1"/>
  <c r="F107" i="8"/>
  <c r="F103" i="8"/>
  <c r="H103" i="8" s="1"/>
  <c r="F96" i="8"/>
  <c r="H96" i="8" s="1"/>
  <c r="F91" i="8"/>
  <c r="F80" i="8"/>
  <c r="H80" i="8" s="1"/>
  <c r="F78" i="8"/>
  <c r="H78" i="8" s="1"/>
  <c r="F76" i="8"/>
  <c r="H76" i="8" s="1"/>
  <c r="F73" i="8"/>
  <c r="H73" i="8" s="1"/>
  <c r="F72" i="8"/>
  <c r="H72" i="8" s="1"/>
  <c r="F69" i="8"/>
  <c r="H69" i="8" s="1"/>
  <c r="F67" i="8"/>
  <c r="H67" i="8" s="1"/>
  <c r="F65" i="8"/>
  <c r="F62" i="8"/>
  <c r="F56" i="8"/>
  <c r="F45" i="8"/>
  <c r="H45" i="8" s="1"/>
  <c r="F43" i="8"/>
  <c r="H43" i="8" s="1"/>
  <c r="F41" i="8"/>
  <c r="F38" i="8"/>
  <c r="F32" i="8"/>
  <c r="H32" i="8" s="1"/>
  <c r="F30" i="8"/>
  <c r="F27" i="8"/>
  <c r="H27" i="8" s="1"/>
  <c r="F16" i="8"/>
  <c r="H16" i="8" s="1"/>
  <c r="F13" i="8"/>
  <c r="H13" i="8" s="1"/>
  <c r="F266" i="8" l="1"/>
  <c r="H266" i="8" s="1"/>
  <c r="F269" i="8"/>
  <c r="H269" i="8" s="1"/>
  <c r="F8" i="13"/>
  <c r="H8" i="13"/>
  <c r="I8" i="13"/>
  <c r="K8" i="13"/>
  <c r="F718" i="12"/>
  <c r="H719" i="12"/>
  <c r="F652" i="8"/>
  <c r="F651" i="8" s="1"/>
  <c r="F656" i="8"/>
  <c r="H656" i="8" s="1"/>
  <c r="F661" i="8"/>
  <c r="H661" i="8" s="1"/>
  <c r="F730" i="8"/>
  <c r="H730" i="8" s="1"/>
  <c r="F40" i="8"/>
  <c r="H40" i="8" s="1"/>
  <c r="H41" i="8"/>
  <c r="F61" i="8"/>
  <c r="H61" i="8" s="1"/>
  <c r="H62" i="8"/>
  <c r="F106" i="8"/>
  <c r="H107" i="8"/>
  <c r="F175" i="8"/>
  <c r="H175" i="8" s="1"/>
  <c r="H176" i="8"/>
  <c r="H181" i="8"/>
  <c r="F345" i="8"/>
  <c r="H345" i="8" s="1"/>
  <c r="H346" i="8"/>
  <c r="F355" i="8"/>
  <c r="H355" i="8" s="1"/>
  <c r="H356" i="8"/>
  <c r="F383" i="8"/>
  <c r="H383" i="8" s="1"/>
  <c r="H384" i="8"/>
  <c r="F416" i="8"/>
  <c r="H416" i="8" s="1"/>
  <c r="H417" i="8"/>
  <c r="F425" i="8"/>
  <c r="H425" i="8" s="1"/>
  <c r="H426" i="8"/>
  <c r="F434" i="8"/>
  <c r="H434" i="8" s="1"/>
  <c r="H435" i="8"/>
  <c r="F462" i="8"/>
  <c r="H463" i="8"/>
  <c r="F491" i="8"/>
  <c r="F490" i="8" s="1"/>
  <c r="H492" i="8"/>
  <c r="F523" i="8"/>
  <c r="H523" i="8" s="1"/>
  <c r="H524" i="8"/>
  <c r="F564" i="8"/>
  <c r="H564" i="8" s="1"/>
  <c r="H565" i="8"/>
  <c r="F590" i="8"/>
  <c r="H590" i="8" s="1"/>
  <c r="H591" i="8"/>
  <c r="F603" i="8"/>
  <c r="H603" i="8" s="1"/>
  <c r="H606" i="8"/>
  <c r="F612" i="8"/>
  <c r="H613" i="8"/>
  <c r="F643" i="8"/>
  <c r="H643" i="8" s="1"/>
  <c r="H644" i="8"/>
  <c r="H652" i="8"/>
  <c r="F655" i="8"/>
  <c r="H655" i="8" s="1"/>
  <c r="F660" i="8"/>
  <c r="F668" i="8"/>
  <c r="H669" i="8"/>
  <c r="F691" i="8"/>
  <c r="H691" i="8" s="1"/>
  <c r="H692" i="8"/>
  <c r="F699" i="8"/>
  <c r="H700" i="8"/>
  <c r="F709" i="8"/>
  <c r="H709" i="8" s="1"/>
  <c r="H712" i="8"/>
  <c r="F729" i="8"/>
  <c r="F737" i="8"/>
  <c r="H738" i="8"/>
  <c r="F749" i="8"/>
  <c r="H750" i="8"/>
  <c r="F764" i="8"/>
  <c r="H765" i="8"/>
  <c r="F12" i="8"/>
  <c r="H12" i="8" s="1"/>
  <c r="F15" i="8"/>
  <c r="F26" i="8"/>
  <c r="F29" i="8"/>
  <c r="H29" i="8" s="1"/>
  <c r="H30" i="8"/>
  <c r="F37" i="8"/>
  <c r="H37" i="8" s="1"/>
  <c r="H38" i="8"/>
  <c r="F64" i="8"/>
  <c r="H65" i="8"/>
  <c r="F133" i="8"/>
  <c r="H133" i="8" s="1"/>
  <c r="F150" i="8"/>
  <c r="H150" i="8" s="1"/>
  <c r="F153" i="8"/>
  <c r="H153" i="8" s="1"/>
  <c r="F156" i="8"/>
  <c r="H156" i="8" s="1"/>
  <c r="F178" i="8"/>
  <c r="H178" i="8" s="1"/>
  <c r="H179" i="8"/>
  <c r="F248" i="8"/>
  <c r="H248" i="8" s="1"/>
  <c r="H249" i="8"/>
  <c r="F342" i="8"/>
  <c r="H342" i="8" s="1"/>
  <c r="H343" i="8"/>
  <c r="F358" i="8"/>
  <c r="H358" i="8" s="1"/>
  <c r="H359" i="8"/>
  <c r="F386" i="8"/>
  <c r="H386" i="8" s="1"/>
  <c r="H387" i="8"/>
  <c r="F419" i="8"/>
  <c r="H419" i="8" s="1"/>
  <c r="H420" i="8"/>
  <c r="F428" i="8"/>
  <c r="H428" i="8" s="1"/>
  <c r="F431" i="8"/>
  <c r="H431" i="8" s="1"/>
  <c r="H432" i="8"/>
  <c r="F459" i="8"/>
  <c r="H459" i="8" s="1"/>
  <c r="H460" i="8"/>
  <c r="F468" i="8"/>
  <c r="H468" i="8" s="1"/>
  <c r="F520" i="8"/>
  <c r="H520" i="8" s="1"/>
  <c r="H521" i="8"/>
  <c r="F561" i="8"/>
  <c r="H561" i="8" s="1"/>
  <c r="H562" i="8"/>
  <c r="F567" i="8"/>
  <c r="H567" i="8" s="1"/>
  <c r="F578" i="8"/>
  <c r="H578" i="8" s="1"/>
  <c r="F584" i="8"/>
  <c r="H584" i="8" s="1"/>
  <c r="H585" i="8"/>
  <c r="F593" i="8"/>
  <c r="H593" i="8" s="1"/>
  <c r="F600" i="8"/>
  <c r="H600" i="8" s="1"/>
  <c r="F615" i="8"/>
  <c r="H615" i="8" s="1"/>
  <c r="F628" i="8"/>
  <c r="H629" i="8"/>
  <c r="F635" i="8"/>
  <c r="H636" i="8"/>
  <c r="F646" i="8"/>
  <c r="H646" i="8" s="1"/>
  <c r="H647" i="8"/>
  <c r="F678" i="8"/>
  <c r="H679" i="8"/>
  <c r="F694" i="8"/>
  <c r="H694" i="8" s="1"/>
  <c r="F718" i="8"/>
  <c r="H719" i="8"/>
  <c r="F723" i="8"/>
  <c r="H724" i="8"/>
  <c r="F740" i="8"/>
  <c r="H740" i="8" s="1"/>
  <c r="H741" i="8"/>
  <c r="F756" i="8"/>
  <c r="H757" i="8"/>
  <c r="F478" i="8"/>
  <c r="H478" i="8" s="1"/>
  <c r="F508" i="8"/>
  <c r="F507" i="8" s="1"/>
  <c r="F477" i="8"/>
  <c r="H491" i="8"/>
  <c r="F497" i="8"/>
  <c r="H498" i="8"/>
  <c r="F513" i="8"/>
  <c r="H514" i="8"/>
  <c r="F473" i="8"/>
  <c r="H474" i="8"/>
  <c r="F485" i="8"/>
  <c r="H486" i="8"/>
  <c r="F502" i="8"/>
  <c r="H503" i="8"/>
  <c r="F548" i="8"/>
  <c r="H548" i="8" s="1"/>
  <c r="H549" i="8"/>
  <c r="F557" i="8"/>
  <c r="H557" i="8" s="1"/>
  <c r="H558" i="8"/>
  <c r="F554" i="8"/>
  <c r="H554" i="8" s="1"/>
  <c r="H555" i="8"/>
  <c r="F454" i="8"/>
  <c r="F453" i="8" s="1"/>
  <c r="F394" i="8"/>
  <c r="F393" i="8" s="1"/>
  <c r="F404" i="8"/>
  <c r="H405" i="8"/>
  <c r="F399" i="8"/>
  <c r="H400" i="8"/>
  <c r="F409" i="8"/>
  <c r="H410" i="8"/>
  <c r="F317" i="8"/>
  <c r="H317" i="8" s="1"/>
  <c r="F324" i="8"/>
  <c r="H325" i="8"/>
  <c r="F349" i="8"/>
  <c r="H350" i="8"/>
  <c r="F337" i="8"/>
  <c r="H338" i="8"/>
  <c r="F361" i="8"/>
  <c r="H362" i="8"/>
  <c r="F278" i="8"/>
  <c r="H279" i="8"/>
  <c r="F293" i="8"/>
  <c r="H294" i="8"/>
  <c r="F298" i="8"/>
  <c r="H299" i="8"/>
  <c r="F283" i="8"/>
  <c r="H284" i="8"/>
  <c r="F288" i="8"/>
  <c r="H289" i="8"/>
  <c r="F305" i="8"/>
  <c r="H306" i="8"/>
  <c r="H241" i="8"/>
  <c r="F240" i="8"/>
  <c r="F254" i="8"/>
  <c r="H254" i="8" s="1"/>
  <c r="F257" i="8"/>
  <c r="H257" i="8" s="1"/>
  <c r="F197" i="8"/>
  <c r="F196" i="8" s="1"/>
  <c r="F212" i="8"/>
  <c r="H212" i="8" s="1"/>
  <c r="F217" i="8"/>
  <c r="F216" i="8" s="1"/>
  <c r="F167" i="8"/>
  <c r="H168" i="8"/>
  <c r="F202" i="8"/>
  <c r="H203" i="8"/>
  <c r="F232" i="8"/>
  <c r="H233" i="8"/>
  <c r="F207" i="8"/>
  <c r="F95" i="8"/>
  <c r="H95" i="8" s="1"/>
  <c r="F114" i="8"/>
  <c r="F113" i="8" s="1"/>
  <c r="F119" i="8"/>
  <c r="H119" i="8" s="1"/>
  <c r="F129" i="8"/>
  <c r="H129" i="8" s="1"/>
  <c r="F55" i="8"/>
  <c r="H56" i="8"/>
  <c r="F90" i="8"/>
  <c r="H91" i="8"/>
  <c r="F124" i="8"/>
  <c r="H125" i="8"/>
  <c r="F102" i="8"/>
  <c r="I8" i="11"/>
  <c r="L636" i="11"/>
  <c r="G397" i="11"/>
  <c r="I312" i="11"/>
  <c r="I397" i="11"/>
  <c r="J636" i="11"/>
  <c r="G312" i="11"/>
  <c r="I798" i="11"/>
  <c r="L397" i="11"/>
  <c r="J312" i="11"/>
  <c r="I636" i="11"/>
  <c r="J397" i="11"/>
  <c r="L312" i="11"/>
  <c r="G798" i="11"/>
  <c r="L8" i="11"/>
  <c r="G8" i="11"/>
  <c r="J8" i="11"/>
  <c r="I320" i="50"/>
  <c r="I7" i="50"/>
  <c r="G7" i="50"/>
  <c r="G320" i="50"/>
  <c r="G815" i="50"/>
  <c r="G411" i="50"/>
  <c r="I411" i="50"/>
  <c r="F704" i="8"/>
  <c r="H704" i="8" s="1"/>
  <c r="F560" i="8"/>
  <c r="H560" i="8" s="1"/>
  <c r="F382" i="8"/>
  <c r="F36" i="8"/>
  <c r="F75" i="8"/>
  <c r="F186" i="8"/>
  <c r="F599" i="8"/>
  <c r="F686" i="8"/>
  <c r="F224" i="8"/>
  <c r="F386" i="12"/>
  <c r="H386" i="12" s="1"/>
  <c r="F544" i="8" l="1"/>
  <c r="J865" i="11"/>
  <c r="F717" i="12"/>
  <c r="H718" i="12"/>
  <c r="H508" i="8"/>
  <c r="F223" i="8"/>
  <c r="H224" i="8"/>
  <c r="F685" i="8"/>
  <c r="H686" i="8"/>
  <c r="F598" i="8"/>
  <c r="H599" i="8"/>
  <c r="F71" i="8"/>
  <c r="H75" i="8"/>
  <c r="F35" i="8"/>
  <c r="H36" i="8"/>
  <c r="F381" i="8"/>
  <c r="H381" i="8" s="1"/>
  <c r="H382" i="8"/>
  <c r="F755" i="8"/>
  <c r="H756" i="8"/>
  <c r="H723" i="8"/>
  <c r="F722" i="8"/>
  <c r="F717" i="8"/>
  <c r="H718" i="8"/>
  <c r="F144" i="8"/>
  <c r="F25" i="8"/>
  <c r="H26" i="8"/>
  <c r="F763" i="8"/>
  <c r="H764" i="8"/>
  <c r="F748" i="8"/>
  <c r="H749" i="8"/>
  <c r="F736" i="8"/>
  <c r="H737" i="8"/>
  <c r="F728" i="8"/>
  <c r="H729" i="8"/>
  <c r="F698" i="8"/>
  <c r="H698" i="8" s="1"/>
  <c r="H699" i="8"/>
  <c r="F667" i="8"/>
  <c r="H668" i="8"/>
  <c r="F659" i="8"/>
  <c r="H659" i="8" s="1"/>
  <c r="H660" i="8"/>
  <c r="F650" i="8"/>
  <c r="H651" i="8"/>
  <c r="F611" i="8"/>
  <c r="H612" i="8"/>
  <c r="H462" i="8"/>
  <c r="F458" i="8"/>
  <c r="F174" i="8"/>
  <c r="F105" i="8"/>
  <c r="H105" i="8" s="1"/>
  <c r="H106" i="8"/>
  <c r="F703" i="8"/>
  <c r="F247" i="8"/>
  <c r="F577" i="8"/>
  <c r="F519" i="8"/>
  <c r="F185" i="8"/>
  <c r="H186" i="8"/>
  <c r="F341" i="8"/>
  <c r="H341" i="8" s="1"/>
  <c r="F354" i="8"/>
  <c r="F415" i="8"/>
  <c r="F642" i="8"/>
  <c r="F674" i="8"/>
  <c r="H678" i="8"/>
  <c r="H635" i="8"/>
  <c r="F634" i="8"/>
  <c r="F627" i="8"/>
  <c r="H628" i="8"/>
  <c r="F60" i="8"/>
  <c r="H60" i="8" s="1"/>
  <c r="H64" i="8"/>
  <c r="F11" i="8"/>
  <c r="H15" i="8"/>
  <c r="H454" i="8"/>
  <c r="F501" i="8"/>
  <c r="H502" i="8"/>
  <c r="H485" i="8"/>
  <c r="F484" i="8"/>
  <c r="F472" i="8"/>
  <c r="H473" i="8"/>
  <c r="F512" i="8"/>
  <c r="H513" i="8"/>
  <c r="F506" i="8"/>
  <c r="H507" i="8"/>
  <c r="F496" i="8"/>
  <c r="H497" i="8"/>
  <c r="F489" i="8"/>
  <c r="H489" i="8" s="1"/>
  <c r="H490" i="8"/>
  <c r="F476" i="8"/>
  <c r="H476" i="8" s="1"/>
  <c r="H477" i="8"/>
  <c r="F543" i="8"/>
  <c r="H544" i="8"/>
  <c r="F452" i="8"/>
  <c r="H452" i="8" s="1"/>
  <c r="H453" i="8"/>
  <c r="H394" i="8"/>
  <c r="F408" i="8"/>
  <c r="H409" i="8"/>
  <c r="F398" i="8"/>
  <c r="H399" i="8"/>
  <c r="F392" i="8"/>
  <c r="H393" i="8"/>
  <c r="F403" i="8"/>
  <c r="H404" i="8"/>
  <c r="F118" i="8"/>
  <c r="H118" i="8" s="1"/>
  <c r="F316" i="8"/>
  <c r="F315" i="8" s="1"/>
  <c r="F336" i="8"/>
  <c r="H337" i="8"/>
  <c r="F348" i="8"/>
  <c r="H348" i="8" s="1"/>
  <c r="H349" i="8"/>
  <c r="F323" i="8"/>
  <c r="H324" i="8"/>
  <c r="H361" i="8"/>
  <c r="F304" i="8"/>
  <c r="H305" i="8"/>
  <c r="H288" i="8"/>
  <c r="F287" i="8"/>
  <c r="F282" i="8"/>
  <c r="H283" i="8"/>
  <c r="H298" i="8"/>
  <c r="F297" i="8"/>
  <c r="F292" i="8"/>
  <c r="H293" i="8"/>
  <c r="H278" i="8"/>
  <c r="F277" i="8"/>
  <c r="H217" i="8"/>
  <c r="H197" i="8"/>
  <c r="H240" i="8"/>
  <c r="F239" i="8"/>
  <c r="F246" i="8"/>
  <c r="H247" i="8"/>
  <c r="F94" i="8"/>
  <c r="H94" i="8" s="1"/>
  <c r="F211" i="8"/>
  <c r="F210" i="8" s="1"/>
  <c r="H210" i="8" s="1"/>
  <c r="F206" i="8"/>
  <c r="H207" i="8"/>
  <c r="F231" i="8"/>
  <c r="H232" i="8"/>
  <c r="F215" i="8"/>
  <c r="H215" i="8" s="1"/>
  <c r="H216" i="8"/>
  <c r="F201" i="8"/>
  <c r="H202" i="8"/>
  <c r="F195" i="8"/>
  <c r="H196" i="8"/>
  <c r="F166" i="8"/>
  <c r="H167" i="8"/>
  <c r="H114" i="8"/>
  <c r="F128" i="8"/>
  <c r="F127" i="8" s="1"/>
  <c r="H127" i="8" s="1"/>
  <c r="F101" i="8"/>
  <c r="H102" i="8"/>
  <c r="F93" i="8"/>
  <c r="H93" i="8" s="1"/>
  <c r="F123" i="8"/>
  <c r="H124" i="8"/>
  <c r="F112" i="8"/>
  <c r="H112" i="8" s="1"/>
  <c r="H113" i="8"/>
  <c r="F89" i="8"/>
  <c r="H90" i="8"/>
  <c r="F54" i="8"/>
  <c r="H55" i="8"/>
  <c r="I865" i="11"/>
  <c r="L865" i="11"/>
  <c r="G865" i="11"/>
  <c r="I882" i="50"/>
  <c r="G882" i="50"/>
  <c r="I313" i="9"/>
  <c r="K313" i="9" s="1"/>
  <c r="F313" i="9"/>
  <c r="H313" i="9" s="1"/>
  <c r="I358" i="9"/>
  <c r="K358" i="9" s="1"/>
  <c r="F358" i="9"/>
  <c r="F716" i="12" l="1"/>
  <c r="H717" i="12"/>
  <c r="H716" i="12" s="1"/>
  <c r="F357" i="9"/>
  <c r="H358" i="9"/>
  <c r="I357" i="9"/>
  <c r="F10" i="8"/>
  <c r="H11" i="8"/>
  <c r="F626" i="8"/>
  <c r="H627" i="8"/>
  <c r="F673" i="8"/>
  <c r="H674" i="8"/>
  <c r="F414" i="8"/>
  <c r="H414" i="8" s="1"/>
  <c r="H415" i="8"/>
  <c r="F184" i="8"/>
  <c r="H185" i="8"/>
  <c r="F576" i="8"/>
  <c r="H576" i="8" s="1"/>
  <c r="H577" i="8"/>
  <c r="F702" i="8"/>
  <c r="H702" i="8" s="1"/>
  <c r="H703" i="8"/>
  <c r="F457" i="8"/>
  <c r="H457" i="8" s="1"/>
  <c r="H458" i="8"/>
  <c r="H144" i="8"/>
  <c r="F132" i="8"/>
  <c r="H132" i="8" s="1"/>
  <c r="F716" i="8"/>
  <c r="H717" i="8"/>
  <c r="F754" i="8"/>
  <c r="H755" i="8"/>
  <c r="F34" i="8"/>
  <c r="H34" i="8" s="1"/>
  <c r="H35" i="8"/>
  <c r="F59" i="8"/>
  <c r="H71" i="8"/>
  <c r="F597" i="8"/>
  <c r="H598" i="8"/>
  <c r="F684" i="8"/>
  <c r="H685" i="8"/>
  <c r="F222" i="8"/>
  <c r="H222" i="8" s="1"/>
  <c r="H223" i="8"/>
  <c r="F633" i="8"/>
  <c r="H634" i="8"/>
  <c r="F641" i="8"/>
  <c r="H641" i="8" s="1"/>
  <c r="H642" i="8"/>
  <c r="F353" i="8"/>
  <c r="H354" i="8"/>
  <c r="F518" i="8"/>
  <c r="H519" i="8"/>
  <c r="F173" i="8"/>
  <c r="H173" i="8" s="1"/>
  <c r="H174" i="8"/>
  <c r="F610" i="8"/>
  <c r="H610" i="8" s="1"/>
  <c r="H611" i="8"/>
  <c r="F649" i="8"/>
  <c r="H649" i="8" s="1"/>
  <c r="H650" i="8"/>
  <c r="F666" i="8"/>
  <c r="H667" i="8"/>
  <c r="F727" i="8"/>
  <c r="H728" i="8"/>
  <c r="F735" i="8"/>
  <c r="H736" i="8"/>
  <c r="F747" i="8"/>
  <c r="H748" i="8"/>
  <c r="F762" i="8"/>
  <c r="H762" i="8" s="1"/>
  <c r="H763" i="8"/>
  <c r="F24" i="8"/>
  <c r="H25" i="8"/>
  <c r="F721" i="8"/>
  <c r="H721" i="8" s="1"/>
  <c r="H722" i="8"/>
  <c r="H496" i="8"/>
  <c r="F495" i="8"/>
  <c r="H506" i="8"/>
  <c r="F511" i="8"/>
  <c r="H511" i="8" s="1"/>
  <c r="H512" i="8"/>
  <c r="F471" i="8"/>
  <c r="H471" i="8" s="1"/>
  <c r="H472" i="8"/>
  <c r="F500" i="8"/>
  <c r="H500" i="8" s="1"/>
  <c r="H501" i="8"/>
  <c r="F483" i="8"/>
  <c r="H484" i="8"/>
  <c r="F542" i="8"/>
  <c r="H543" i="8"/>
  <c r="F117" i="8"/>
  <c r="H117" i="8" s="1"/>
  <c r="H316" i="8"/>
  <c r="F402" i="8"/>
  <c r="H402" i="8" s="1"/>
  <c r="H403" i="8"/>
  <c r="H392" i="8"/>
  <c r="F397" i="8"/>
  <c r="H397" i="8" s="1"/>
  <c r="H398" i="8"/>
  <c r="F407" i="8"/>
  <c r="H407" i="8" s="1"/>
  <c r="H408" i="8"/>
  <c r="F322" i="8"/>
  <c r="H322" i="8" s="1"/>
  <c r="H323" i="8"/>
  <c r="F314" i="8"/>
  <c r="H314" i="8" s="1"/>
  <c r="H315" i="8"/>
  <c r="F335" i="8"/>
  <c r="H336" i="8"/>
  <c r="F340" i="8"/>
  <c r="H340" i="8" s="1"/>
  <c r="F291" i="8"/>
  <c r="H291" i="8" s="1"/>
  <c r="H292" i="8"/>
  <c r="F281" i="8"/>
  <c r="H281" i="8" s="1"/>
  <c r="H282" i="8"/>
  <c r="F303" i="8"/>
  <c r="H304" i="8"/>
  <c r="F276" i="8"/>
  <c r="H277" i="8"/>
  <c r="F296" i="8"/>
  <c r="H296" i="8" s="1"/>
  <c r="H297" i="8"/>
  <c r="F286" i="8"/>
  <c r="H286" i="8" s="1"/>
  <c r="H287" i="8"/>
  <c r="H211" i="8"/>
  <c r="F238" i="8"/>
  <c r="H239" i="8"/>
  <c r="F245" i="8"/>
  <c r="H245" i="8" s="1"/>
  <c r="H246" i="8"/>
  <c r="F165" i="8"/>
  <c r="H166" i="8"/>
  <c r="H195" i="8"/>
  <c r="F200" i="8"/>
  <c r="H200" i="8" s="1"/>
  <c r="H201" i="8"/>
  <c r="F230" i="8"/>
  <c r="H231" i="8"/>
  <c r="F205" i="8"/>
  <c r="H205" i="8" s="1"/>
  <c r="H206" i="8"/>
  <c r="H128" i="8"/>
  <c r="F53" i="8"/>
  <c r="H54" i="8"/>
  <c r="F88" i="8"/>
  <c r="H89" i="8"/>
  <c r="F122" i="8"/>
  <c r="H122" i="8" s="1"/>
  <c r="H123" i="8"/>
  <c r="H101" i="8"/>
  <c r="F100" i="8"/>
  <c r="I40" i="9"/>
  <c r="K40" i="9" s="1"/>
  <c r="F40" i="9"/>
  <c r="H40" i="9" s="1"/>
  <c r="K357" i="9" l="1"/>
  <c r="I356" i="9"/>
  <c r="F356" i="9"/>
  <c r="H357" i="9"/>
  <c r="F23" i="8"/>
  <c r="H23" i="8" s="1"/>
  <c r="H24" i="8"/>
  <c r="H747" i="8"/>
  <c r="F734" i="8"/>
  <c r="H734" i="8" s="1"/>
  <c r="H735" i="8"/>
  <c r="F726" i="8"/>
  <c r="H726" i="8" s="1"/>
  <c r="H727" i="8"/>
  <c r="F665" i="8"/>
  <c r="H666" i="8"/>
  <c r="F517" i="8"/>
  <c r="H518" i="8"/>
  <c r="H353" i="8"/>
  <c r="F352" i="8"/>
  <c r="H352" i="8" s="1"/>
  <c r="F632" i="8"/>
  <c r="H633" i="8"/>
  <c r="H684" i="8"/>
  <c r="F683" i="8"/>
  <c r="F596" i="8"/>
  <c r="H596" i="8" s="1"/>
  <c r="H597" i="8"/>
  <c r="F58" i="8"/>
  <c r="H58" i="8" s="1"/>
  <c r="H59" i="8"/>
  <c r="F753" i="8"/>
  <c r="H753" i="8" s="1"/>
  <c r="H754" i="8"/>
  <c r="F715" i="8"/>
  <c r="H716" i="8"/>
  <c r="F172" i="8"/>
  <c r="H184" i="8"/>
  <c r="F672" i="8"/>
  <c r="H673" i="8"/>
  <c r="F625" i="8"/>
  <c r="H626" i="8"/>
  <c r="H10" i="8"/>
  <c r="F9" i="8"/>
  <c r="H9" i="8" s="1"/>
  <c r="F413" i="8"/>
  <c r="F412" i="8" s="1"/>
  <c r="H412" i="8" s="1"/>
  <c r="F482" i="8"/>
  <c r="H483" i="8"/>
  <c r="F505" i="8"/>
  <c r="H505" i="8" s="1"/>
  <c r="H495" i="8"/>
  <c r="F488" i="8"/>
  <c r="H488" i="8" s="1"/>
  <c r="H542" i="8"/>
  <c r="F541" i="8"/>
  <c r="F379" i="8"/>
  <c r="F380" i="8"/>
  <c r="H380" i="8" s="1"/>
  <c r="F334" i="8"/>
  <c r="H335" i="8"/>
  <c r="H276" i="8"/>
  <c r="F275" i="8"/>
  <c r="H275" i="8" s="1"/>
  <c r="H303" i="8"/>
  <c r="F302" i="8"/>
  <c r="F237" i="8"/>
  <c r="H237" i="8" s="1"/>
  <c r="H238" i="8"/>
  <c r="F194" i="8"/>
  <c r="F193" i="8" s="1"/>
  <c r="F229" i="8"/>
  <c r="H230" i="8"/>
  <c r="F164" i="8"/>
  <c r="H165" i="8"/>
  <c r="F87" i="8"/>
  <c r="H87" i="8" s="1"/>
  <c r="H88" i="8"/>
  <c r="F52" i="8"/>
  <c r="H52" i="8" s="1"/>
  <c r="H53" i="8"/>
  <c r="F99" i="8"/>
  <c r="H100" i="8"/>
  <c r="I438" i="9"/>
  <c r="F438" i="9"/>
  <c r="H438" i="9" s="1"/>
  <c r="F437" i="9"/>
  <c r="H437" i="9" s="1"/>
  <c r="I437" i="9" l="1"/>
  <c r="K437" i="9" s="1"/>
  <c r="K438" i="9"/>
  <c r="I355" i="9"/>
  <c r="K355" i="9" s="1"/>
  <c r="K356" i="9"/>
  <c r="F355" i="9"/>
  <c r="H355" i="9" s="1"/>
  <c r="H356" i="9"/>
  <c r="F624" i="8"/>
  <c r="H624" i="8" s="1"/>
  <c r="H625" i="8"/>
  <c r="F671" i="8"/>
  <c r="H671" i="8" s="1"/>
  <c r="H672" i="8"/>
  <c r="F171" i="8"/>
  <c r="H171" i="8" s="1"/>
  <c r="H172" i="8"/>
  <c r="F714" i="8"/>
  <c r="H714" i="8" s="1"/>
  <c r="H681" i="8" s="1"/>
  <c r="H715" i="8"/>
  <c r="H632" i="8"/>
  <c r="F631" i="8"/>
  <c r="H517" i="8"/>
  <c r="F516" i="8"/>
  <c r="H516" i="8" s="1"/>
  <c r="F664" i="8"/>
  <c r="H664" i="8" s="1"/>
  <c r="H665" i="8"/>
  <c r="H413" i="8"/>
  <c r="F682" i="8"/>
  <c r="H683" i="8"/>
  <c r="F746" i="8"/>
  <c r="H482" i="8"/>
  <c r="F481" i="8"/>
  <c r="H481" i="8" s="1"/>
  <c r="F540" i="8"/>
  <c r="H541" i="8"/>
  <c r="H540" i="8" s="1"/>
  <c r="H379" i="8"/>
  <c r="F378" i="8"/>
  <c r="H334" i="8"/>
  <c r="F333" i="8"/>
  <c r="H333" i="8" s="1"/>
  <c r="H302" i="8"/>
  <c r="H194" i="8"/>
  <c r="F163" i="8"/>
  <c r="H164" i="8"/>
  <c r="H163" i="8" s="1"/>
  <c r="H229" i="8"/>
  <c r="F221" i="8"/>
  <c r="H193" i="8"/>
  <c r="H99" i="8"/>
  <c r="F98" i="8"/>
  <c r="C11" i="43"/>
  <c r="F301" i="8" l="1"/>
  <c r="H170" i="8"/>
  <c r="F733" i="8"/>
  <c r="H746" i="8"/>
  <c r="H733" i="8" s="1"/>
  <c r="F681" i="8"/>
  <c r="H682" i="8"/>
  <c r="F170" i="8"/>
  <c r="F623" i="8"/>
  <c r="H631" i="8"/>
  <c r="H623" i="8" s="1"/>
  <c r="H378" i="8"/>
  <c r="H301" i="8"/>
  <c r="H221" i="8"/>
  <c r="H220" i="8" s="1"/>
  <c r="F220" i="8"/>
  <c r="F8" i="8"/>
  <c r="H98" i="8"/>
  <c r="H8" i="8" s="1"/>
  <c r="H7" i="8" l="1"/>
  <c r="F7" i="8"/>
  <c r="F1010" i="12"/>
  <c r="F1005" i="12"/>
  <c r="H1005" i="12" s="1"/>
  <c r="F1000" i="12"/>
  <c r="F995" i="12"/>
  <c r="F990" i="12"/>
  <c r="F986" i="12"/>
  <c r="F981" i="12"/>
  <c r="F976" i="12"/>
  <c r="F946" i="12"/>
  <c r="F941" i="12"/>
  <c r="H941" i="12" s="1"/>
  <c r="F939" i="12"/>
  <c r="H939" i="12" s="1"/>
  <c r="F933" i="12"/>
  <c r="H933" i="12" s="1"/>
  <c r="F917" i="12"/>
  <c r="H917" i="12" s="1"/>
  <c r="F912" i="12"/>
  <c r="F907" i="12"/>
  <c r="H907" i="12" s="1"/>
  <c r="F902" i="12"/>
  <c r="F897" i="12"/>
  <c r="H897" i="12" s="1"/>
  <c r="F892" i="12"/>
  <c r="H892" i="12" s="1"/>
  <c r="F887" i="12"/>
  <c r="F882" i="12"/>
  <c r="H882" i="12" s="1"/>
  <c r="F860" i="12"/>
  <c r="F855" i="12"/>
  <c r="H855" i="12" s="1"/>
  <c r="F850" i="12"/>
  <c r="F845" i="12"/>
  <c r="H845" i="12" s="1"/>
  <c r="F840" i="12"/>
  <c r="F835" i="12"/>
  <c r="H835" i="12" s="1"/>
  <c r="F833" i="12"/>
  <c r="F828" i="12"/>
  <c r="F823" i="12"/>
  <c r="F818" i="12"/>
  <c r="F811" i="12"/>
  <c r="H811" i="12" s="1"/>
  <c r="F809" i="12"/>
  <c r="H809" i="12" s="1"/>
  <c r="F807" i="12"/>
  <c r="H807" i="12" s="1"/>
  <c r="F802" i="12"/>
  <c r="F797" i="12"/>
  <c r="H797" i="12" s="1"/>
  <c r="F793" i="12"/>
  <c r="H793" i="12" s="1"/>
  <c r="F791" i="12"/>
  <c r="H791" i="12" s="1"/>
  <c r="F786" i="12"/>
  <c r="H786" i="12" s="1"/>
  <c r="F780" i="12"/>
  <c r="H780" i="12" s="1"/>
  <c r="F778" i="12"/>
  <c r="F773" i="12"/>
  <c r="F767" i="12"/>
  <c r="F765" i="12"/>
  <c r="H765" i="12" s="1"/>
  <c r="F763" i="12"/>
  <c r="H763" i="12" s="1"/>
  <c r="F758" i="12"/>
  <c r="F752" i="12"/>
  <c r="F747" i="12"/>
  <c r="F740" i="12"/>
  <c r="F738" i="12"/>
  <c r="F714" i="12"/>
  <c r="F701" i="12"/>
  <c r="H701" i="12" s="1"/>
  <c r="F696" i="12"/>
  <c r="F689" i="12"/>
  <c r="F682" i="12"/>
  <c r="F675" i="12"/>
  <c r="F668" i="12"/>
  <c r="F661" i="12"/>
  <c r="F654" i="12"/>
  <c r="F647" i="12"/>
  <c r="F644" i="12"/>
  <c r="H644" i="12" s="1"/>
  <c r="F643" i="12"/>
  <c r="H643" i="12" s="1"/>
  <c r="F640" i="12"/>
  <c r="F633" i="12"/>
  <c r="F628" i="12"/>
  <c r="F621" i="12"/>
  <c r="F613" i="12"/>
  <c r="F611" i="12"/>
  <c r="H611" i="12" s="1"/>
  <c r="F605" i="12"/>
  <c r="F598" i="12"/>
  <c r="F591" i="12"/>
  <c r="F585" i="12"/>
  <c r="F578" i="12"/>
  <c r="H578" i="12" s="1"/>
  <c r="F570" i="12"/>
  <c r="F563" i="12"/>
  <c r="H563" i="12" s="1"/>
  <c r="F561" i="12"/>
  <c r="H561" i="12" s="1"/>
  <c r="F556" i="12"/>
  <c r="H556" i="12" s="1"/>
  <c r="F554" i="12"/>
  <c r="F539" i="12"/>
  <c r="F534" i="12"/>
  <c r="F529" i="12"/>
  <c r="H529" i="12" s="1"/>
  <c r="F523" i="12"/>
  <c r="F520" i="12"/>
  <c r="F514" i="12"/>
  <c r="F510" i="12"/>
  <c r="F503" i="12"/>
  <c r="F501" i="12"/>
  <c r="H501" i="12" s="1"/>
  <c r="F492" i="12"/>
  <c r="F485" i="12"/>
  <c r="F467" i="12"/>
  <c r="F450" i="12"/>
  <c r="F444" i="12"/>
  <c r="F442" i="12"/>
  <c r="H442" i="12" s="1"/>
  <c r="F437" i="12"/>
  <c r="F435" i="12"/>
  <c r="H435" i="12" s="1"/>
  <c r="F431" i="12"/>
  <c r="F424" i="12"/>
  <c r="F418" i="12"/>
  <c r="F413" i="12"/>
  <c r="F407" i="12"/>
  <c r="F402" i="12"/>
  <c r="H402" i="12" s="1"/>
  <c r="F400" i="12"/>
  <c r="H400" i="12" s="1"/>
  <c r="F396" i="12"/>
  <c r="F392" i="12"/>
  <c r="H392" i="12" s="1"/>
  <c r="F390" i="12"/>
  <c r="F382" i="12"/>
  <c r="H382" i="12" s="1"/>
  <c r="F377" i="12"/>
  <c r="F372" i="12"/>
  <c r="H372" i="12" s="1"/>
  <c r="F365" i="12"/>
  <c r="F360" i="12"/>
  <c r="F353" i="12"/>
  <c r="H353" i="12" s="1"/>
  <c r="F351" i="12"/>
  <c r="H351" i="12" s="1"/>
  <c r="F349" i="12"/>
  <c r="H349" i="12" s="1"/>
  <c r="F342" i="12"/>
  <c r="F337" i="12"/>
  <c r="F332" i="12"/>
  <c r="H332" i="12" s="1"/>
  <c r="F324" i="12"/>
  <c r="F317" i="12"/>
  <c r="H317" i="12" s="1"/>
  <c r="F315" i="12"/>
  <c r="H315" i="12" s="1"/>
  <c r="F313" i="12"/>
  <c r="H313" i="12" s="1"/>
  <c r="F308" i="12"/>
  <c r="H308" i="12" s="1"/>
  <c r="F306" i="12"/>
  <c r="H306" i="12" s="1"/>
  <c r="F301" i="12"/>
  <c r="F294" i="12"/>
  <c r="F289" i="12"/>
  <c r="F284" i="12"/>
  <c r="F277" i="12"/>
  <c r="F270" i="12"/>
  <c r="F258" i="12"/>
  <c r="F243" i="12"/>
  <c r="F238" i="12"/>
  <c r="F233" i="12"/>
  <c r="H233" i="12" s="1"/>
  <c r="F228" i="12"/>
  <c r="F221" i="12"/>
  <c r="H221" i="12" s="1"/>
  <c r="F215" i="12"/>
  <c r="F210" i="12"/>
  <c r="F202" i="12"/>
  <c r="F170" i="12"/>
  <c r="H170" i="12" s="1"/>
  <c r="F165" i="12"/>
  <c r="F160" i="12"/>
  <c r="F155" i="12"/>
  <c r="H155" i="12" s="1"/>
  <c r="F150" i="12"/>
  <c r="F140" i="12"/>
  <c r="H140" i="12" s="1"/>
  <c r="F135" i="12"/>
  <c r="F123" i="12"/>
  <c r="F118" i="12"/>
  <c r="H118" i="12" s="1"/>
  <c r="F110" i="12"/>
  <c r="F103" i="12"/>
  <c r="F95" i="12"/>
  <c r="H95" i="12" s="1"/>
  <c r="F93" i="12"/>
  <c r="F88" i="12"/>
  <c r="H88" i="12" s="1"/>
  <c r="F86" i="12"/>
  <c r="H86" i="12" s="1"/>
  <c r="F84" i="12"/>
  <c r="H84" i="12" s="1"/>
  <c r="F79" i="12"/>
  <c r="F76" i="12"/>
  <c r="F56" i="12"/>
  <c r="H56" i="12" s="1"/>
  <c r="F51" i="12"/>
  <c r="H51" i="12" s="1"/>
  <c r="F46" i="12"/>
  <c r="F40" i="12"/>
  <c r="F35" i="12"/>
  <c r="H35" i="12" s="1"/>
  <c r="F26" i="12"/>
  <c r="F21" i="12"/>
  <c r="H21" i="12" s="1"/>
  <c r="F14" i="12"/>
  <c r="I753" i="9"/>
  <c r="F753" i="9"/>
  <c r="I750" i="9"/>
  <c r="F750" i="9"/>
  <c r="I745" i="9"/>
  <c r="F745" i="9"/>
  <c r="I742" i="9"/>
  <c r="F742" i="9"/>
  <c r="I735" i="9"/>
  <c r="F735" i="9"/>
  <c r="I726" i="9"/>
  <c r="F726" i="9"/>
  <c r="I723" i="9"/>
  <c r="F723" i="9"/>
  <c r="I716" i="9"/>
  <c r="F716" i="9"/>
  <c r="I709" i="9"/>
  <c r="F709" i="9"/>
  <c r="I704" i="9"/>
  <c r="F704" i="9"/>
  <c r="I697" i="9"/>
  <c r="F697" i="9"/>
  <c r="I695" i="9"/>
  <c r="K695" i="9" s="1"/>
  <c r="F695" i="9"/>
  <c r="H695" i="9" s="1"/>
  <c r="I692" i="9"/>
  <c r="K692" i="9" s="1"/>
  <c r="F692" i="9"/>
  <c r="H692" i="9" s="1"/>
  <c r="I690" i="9"/>
  <c r="K690" i="9" s="1"/>
  <c r="F690" i="9"/>
  <c r="I685" i="9"/>
  <c r="F685" i="9"/>
  <c r="I681" i="9"/>
  <c r="F681" i="9"/>
  <c r="I677" i="9"/>
  <c r="F677" i="9"/>
  <c r="I674" i="9"/>
  <c r="K674" i="9" s="1"/>
  <c r="F674" i="9"/>
  <c r="H674" i="9" s="1"/>
  <c r="I672" i="9"/>
  <c r="K672" i="9" s="1"/>
  <c r="F672" i="9"/>
  <c r="H672" i="9" s="1"/>
  <c r="I664" i="9"/>
  <c r="F664" i="9"/>
  <c r="I654" i="9"/>
  <c r="F654" i="9"/>
  <c r="I647" i="9"/>
  <c r="F647" i="9"/>
  <c r="I642" i="9"/>
  <c r="F642" i="9"/>
  <c r="I638" i="9"/>
  <c r="F638" i="9"/>
  <c r="I632" i="9"/>
  <c r="F632" i="9"/>
  <c r="I629" i="9"/>
  <c r="F629" i="9"/>
  <c r="I624" i="9"/>
  <c r="F624" i="9"/>
  <c r="I617" i="9"/>
  <c r="F617" i="9"/>
  <c r="I604" i="9"/>
  <c r="F604" i="9"/>
  <c r="I601" i="9"/>
  <c r="F601" i="9"/>
  <c r="I596" i="9"/>
  <c r="K596" i="9" s="1"/>
  <c r="F596" i="9"/>
  <c r="H596" i="9" s="1"/>
  <c r="I594" i="9"/>
  <c r="K594" i="9" s="1"/>
  <c r="F594" i="9"/>
  <c r="H594" i="9" s="1"/>
  <c r="I592" i="9"/>
  <c r="K592" i="9" s="1"/>
  <c r="F592" i="9"/>
  <c r="H592" i="9" s="1"/>
  <c r="F591" i="9"/>
  <c r="H591" i="9" s="1"/>
  <c r="I589" i="9"/>
  <c r="F589" i="9"/>
  <c r="I582" i="9"/>
  <c r="F582" i="9"/>
  <c r="I579" i="9"/>
  <c r="F579" i="9"/>
  <c r="I576" i="9"/>
  <c r="F576" i="9"/>
  <c r="I573" i="9"/>
  <c r="F573" i="9"/>
  <c r="I567" i="9"/>
  <c r="F567" i="9"/>
  <c r="I562" i="9"/>
  <c r="K562" i="9" s="1"/>
  <c r="F562" i="9"/>
  <c r="I561" i="9"/>
  <c r="K561" i="9" s="1"/>
  <c r="I559" i="9"/>
  <c r="F559" i="9"/>
  <c r="I556" i="9"/>
  <c r="F556" i="9"/>
  <c r="I552" i="9"/>
  <c r="F552" i="9"/>
  <c r="H552" i="9" s="1"/>
  <c r="F551" i="9"/>
  <c r="H551" i="9" s="1"/>
  <c r="I549" i="9"/>
  <c r="F549" i="9"/>
  <c r="I543" i="9"/>
  <c r="F543" i="9"/>
  <c r="I540" i="9"/>
  <c r="F540" i="9"/>
  <c r="I527" i="9"/>
  <c r="K527" i="9" s="1"/>
  <c r="F527" i="9"/>
  <c r="H527" i="9" s="1"/>
  <c r="I525" i="9"/>
  <c r="K525" i="9" s="1"/>
  <c r="F525" i="9"/>
  <c r="H525" i="9" s="1"/>
  <c r="I523" i="9"/>
  <c r="K523" i="9" s="1"/>
  <c r="F523" i="9"/>
  <c r="H523" i="9" s="1"/>
  <c r="I520" i="9"/>
  <c r="K520" i="9" s="1"/>
  <c r="F520" i="9"/>
  <c r="H520" i="9" s="1"/>
  <c r="I518" i="9"/>
  <c r="K518" i="9" s="1"/>
  <c r="F518" i="9"/>
  <c r="H518" i="9" s="1"/>
  <c r="I515" i="9"/>
  <c r="F515" i="9"/>
  <c r="I508" i="9"/>
  <c r="F508" i="9"/>
  <c r="I503" i="9"/>
  <c r="F503" i="9"/>
  <c r="I497" i="9"/>
  <c r="F497" i="9"/>
  <c r="I492" i="9"/>
  <c r="F492" i="9"/>
  <c r="I486" i="9"/>
  <c r="F486" i="9"/>
  <c r="I480" i="9"/>
  <c r="F480" i="9"/>
  <c r="I473" i="9"/>
  <c r="F473" i="9"/>
  <c r="I468" i="9"/>
  <c r="F468" i="9"/>
  <c r="I463" i="9"/>
  <c r="F463" i="9"/>
  <c r="I457" i="9"/>
  <c r="F457" i="9"/>
  <c r="I454" i="9"/>
  <c r="F454" i="9"/>
  <c r="I449" i="9"/>
  <c r="F449" i="9"/>
  <c r="I429" i="9"/>
  <c r="F429" i="9"/>
  <c r="I426" i="9"/>
  <c r="F426" i="9"/>
  <c r="I423" i="9"/>
  <c r="F423" i="9"/>
  <c r="I420" i="9"/>
  <c r="F420" i="9"/>
  <c r="I414" i="9"/>
  <c r="F414" i="9"/>
  <c r="I411" i="9"/>
  <c r="F411" i="9"/>
  <c r="I404" i="9"/>
  <c r="F404" i="9"/>
  <c r="I399" i="9"/>
  <c r="F399" i="9"/>
  <c r="I394" i="9"/>
  <c r="F394" i="9"/>
  <c r="I389" i="9"/>
  <c r="F389" i="9"/>
  <c r="I381" i="9"/>
  <c r="F381" i="9"/>
  <c r="I378" i="9"/>
  <c r="F378" i="9"/>
  <c r="I353" i="9"/>
  <c r="F353" i="9"/>
  <c r="I350" i="9"/>
  <c r="F350" i="9"/>
  <c r="I344" i="9"/>
  <c r="F344" i="9"/>
  <c r="I340" i="9"/>
  <c r="F340" i="9"/>
  <c r="I337" i="9"/>
  <c r="F337" i="9"/>
  <c r="I332" i="9"/>
  <c r="F332" i="9"/>
  <c r="I319" i="9"/>
  <c r="F319" i="9"/>
  <c r="I312" i="9"/>
  <c r="F312" i="9"/>
  <c r="I300" i="9"/>
  <c r="F300" i="9"/>
  <c r="I293" i="9"/>
  <c r="F293" i="9"/>
  <c r="I288" i="9"/>
  <c r="F288" i="9"/>
  <c r="I283" i="9"/>
  <c r="F283" i="9"/>
  <c r="I278" i="9"/>
  <c r="F278" i="9"/>
  <c r="I273" i="9"/>
  <c r="F273" i="9"/>
  <c r="I267" i="9"/>
  <c r="F267" i="9"/>
  <c r="I264" i="9"/>
  <c r="F264" i="9"/>
  <c r="H264" i="9" s="1"/>
  <c r="F263" i="9"/>
  <c r="H263" i="9" s="1"/>
  <c r="I255" i="9"/>
  <c r="F255" i="9"/>
  <c r="I252" i="9"/>
  <c r="F252" i="9"/>
  <c r="I249" i="9"/>
  <c r="F249" i="9"/>
  <c r="I246" i="9"/>
  <c r="F246" i="9"/>
  <c r="I240" i="9"/>
  <c r="F240" i="9"/>
  <c r="I238" i="9"/>
  <c r="K238" i="9" s="1"/>
  <c r="F238" i="9"/>
  <c r="H238" i="9" s="1"/>
  <c r="I230" i="9"/>
  <c r="F230" i="9"/>
  <c r="I224" i="9"/>
  <c r="K224" i="9" s="1"/>
  <c r="F224" i="9"/>
  <c r="H224" i="9" s="1"/>
  <c r="I222" i="9"/>
  <c r="K222" i="9" s="1"/>
  <c r="F222" i="9"/>
  <c r="H222" i="9" s="1"/>
  <c r="I215" i="9"/>
  <c r="F215" i="9"/>
  <c r="I210" i="9"/>
  <c r="F210" i="9"/>
  <c r="I205" i="9"/>
  <c r="F205" i="9"/>
  <c r="I200" i="9"/>
  <c r="F200" i="9"/>
  <c r="I195" i="9"/>
  <c r="F195" i="9"/>
  <c r="I188" i="9"/>
  <c r="K188" i="9" s="1"/>
  <c r="F188" i="9"/>
  <c r="H188" i="9" s="1"/>
  <c r="I186" i="9"/>
  <c r="K186" i="9" s="1"/>
  <c r="F186" i="9"/>
  <c r="H186" i="9" s="1"/>
  <c r="I184" i="9"/>
  <c r="K184" i="9" s="1"/>
  <c r="F184" i="9"/>
  <c r="H184" i="9" s="1"/>
  <c r="I179" i="9"/>
  <c r="F179" i="9"/>
  <c r="I176" i="9"/>
  <c r="F176" i="9"/>
  <c r="I173" i="9"/>
  <c r="F173" i="9"/>
  <c r="I165" i="9"/>
  <c r="F165" i="9"/>
  <c r="I158" i="9"/>
  <c r="F158" i="9"/>
  <c r="I155" i="9"/>
  <c r="F155" i="9"/>
  <c r="I152" i="9"/>
  <c r="F152" i="9"/>
  <c r="H152" i="9" s="1"/>
  <c r="I149" i="9"/>
  <c r="K149" i="9" s="1"/>
  <c r="F149" i="9"/>
  <c r="H149" i="9" s="1"/>
  <c r="I147" i="9"/>
  <c r="K147" i="9" s="1"/>
  <c r="F147" i="9"/>
  <c r="H147" i="9" s="1"/>
  <c r="I138" i="9"/>
  <c r="K138" i="9" s="1"/>
  <c r="F138" i="9"/>
  <c r="H138" i="9" s="1"/>
  <c r="I136" i="9"/>
  <c r="K136" i="9" s="1"/>
  <c r="F136" i="9"/>
  <c r="H136" i="9" s="1"/>
  <c r="I131" i="9"/>
  <c r="F131" i="9"/>
  <c r="I126" i="9"/>
  <c r="F126" i="9"/>
  <c r="I121" i="9"/>
  <c r="F121" i="9"/>
  <c r="I116" i="9"/>
  <c r="F116" i="9"/>
  <c r="I111" i="9"/>
  <c r="K111" i="9" s="1"/>
  <c r="F111" i="9"/>
  <c r="H111" i="9" s="1"/>
  <c r="I109" i="9"/>
  <c r="K109" i="9" s="1"/>
  <c r="F109" i="9"/>
  <c r="H109" i="9" s="1"/>
  <c r="I104" i="9"/>
  <c r="F104" i="9"/>
  <c r="I97" i="9"/>
  <c r="F97" i="9"/>
  <c r="I92" i="9"/>
  <c r="F92" i="9"/>
  <c r="I81" i="9"/>
  <c r="K81" i="9" s="1"/>
  <c r="F81" i="9"/>
  <c r="H81" i="9" s="1"/>
  <c r="I79" i="9"/>
  <c r="K79" i="9" s="1"/>
  <c r="F79" i="9"/>
  <c r="H79" i="9" s="1"/>
  <c r="I77" i="9"/>
  <c r="K77" i="9" s="1"/>
  <c r="F77" i="9"/>
  <c r="H77" i="9" s="1"/>
  <c r="I74" i="9"/>
  <c r="F74" i="9"/>
  <c r="I70" i="9"/>
  <c r="K70" i="9" s="1"/>
  <c r="F70" i="9"/>
  <c r="H70" i="9" s="1"/>
  <c r="I68" i="9"/>
  <c r="K68" i="9" s="1"/>
  <c r="F68" i="9"/>
  <c r="H68" i="9" s="1"/>
  <c r="I66" i="9"/>
  <c r="K66" i="9" s="1"/>
  <c r="F66" i="9"/>
  <c r="H66" i="9" s="1"/>
  <c r="I63" i="9"/>
  <c r="F63" i="9"/>
  <c r="I57" i="9"/>
  <c r="F57" i="9"/>
  <c r="I46" i="9"/>
  <c r="K46" i="9" s="1"/>
  <c r="F46" i="9"/>
  <c r="H46" i="9" s="1"/>
  <c r="I44" i="9"/>
  <c r="K44" i="9" s="1"/>
  <c r="F44" i="9"/>
  <c r="H44" i="9" s="1"/>
  <c r="I42" i="9"/>
  <c r="K42" i="9" s="1"/>
  <c r="F42" i="9"/>
  <c r="H42" i="9" s="1"/>
  <c r="I39" i="9"/>
  <c r="F39" i="9"/>
  <c r="I33" i="9"/>
  <c r="K33" i="9" s="1"/>
  <c r="F33" i="9"/>
  <c r="H33" i="9" s="1"/>
  <c r="I31" i="9"/>
  <c r="K31" i="9" s="1"/>
  <c r="F31" i="9"/>
  <c r="H31" i="9" s="1"/>
  <c r="I28" i="9"/>
  <c r="F28" i="9"/>
  <c r="I17" i="9"/>
  <c r="F17" i="9"/>
  <c r="I14" i="9"/>
  <c r="F14" i="9"/>
  <c r="F916" i="12" l="1"/>
  <c r="F854" i="12"/>
  <c r="H854" i="12" s="1"/>
  <c r="F700" i="12"/>
  <c r="F699" i="12" s="1"/>
  <c r="F785" i="12"/>
  <c r="F784" i="12" s="1"/>
  <c r="H784" i="12" s="1"/>
  <c r="F891" i="12"/>
  <c r="F896" i="12"/>
  <c r="F895" i="12" s="1"/>
  <c r="F528" i="12"/>
  <c r="H528" i="12" s="1"/>
  <c r="F371" i="12"/>
  <c r="H371" i="12" s="1"/>
  <c r="F331" i="12"/>
  <c r="F330" i="12" s="1"/>
  <c r="F399" i="12"/>
  <c r="H399" i="12" s="1"/>
  <c r="F232" i="12"/>
  <c r="H232" i="12" s="1"/>
  <c r="F154" i="12"/>
  <c r="H154" i="12" s="1"/>
  <c r="F34" i="12"/>
  <c r="H34" i="12" s="1"/>
  <c r="F50" i="12"/>
  <c r="H50" i="12" s="1"/>
  <c r="F55" i="12"/>
  <c r="F54" i="12" s="1"/>
  <c r="F49" i="12"/>
  <c r="H55" i="12"/>
  <c r="F75" i="12"/>
  <c r="H76" i="12"/>
  <c r="F109" i="12"/>
  <c r="H110" i="12"/>
  <c r="F134" i="12"/>
  <c r="H135" i="12"/>
  <c r="F153" i="12"/>
  <c r="F159" i="12"/>
  <c r="H160" i="12"/>
  <c r="F209" i="12"/>
  <c r="H210" i="12"/>
  <c r="F237" i="12"/>
  <c r="H238" i="12"/>
  <c r="F257" i="12"/>
  <c r="H258" i="12"/>
  <c r="F276" i="12"/>
  <c r="H277" i="12"/>
  <c r="F288" i="12"/>
  <c r="H289" i="12"/>
  <c r="F300" i="12"/>
  <c r="H301" i="12"/>
  <c r="F336" i="12"/>
  <c r="H337" i="12"/>
  <c r="F341" i="12"/>
  <c r="H342" i="12"/>
  <c r="F359" i="12"/>
  <c r="H360" i="12"/>
  <c r="F376" i="12"/>
  <c r="H377" i="12"/>
  <c r="F412" i="12"/>
  <c r="H413" i="12"/>
  <c r="F423" i="12"/>
  <c r="H424" i="12"/>
  <c r="F449" i="12"/>
  <c r="H450" i="12"/>
  <c r="F484" i="12"/>
  <c r="H485" i="12"/>
  <c r="F509" i="12"/>
  <c r="H510" i="12"/>
  <c r="F519" i="12"/>
  <c r="H520" i="12"/>
  <c r="F533" i="12"/>
  <c r="H534" i="12"/>
  <c r="F553" i="12"/>
  <c r="H554" i="12"/>
  <c r="F569" i="12"/>
  <c r="H570" i="12"/>
  <c r="F584" i="12"/>
  <c r="H585" i="12"/>
  <c r="F597" i="12"/>
  <c r="H598" i="12"/>
  <c r="F620" i="12"/>
  <c r="H621" i="12"/>
  <c r="F632" i="12"/>
  <c r="H633" i="12"/>
  <c r="F646" i="12"/>
  <c r="H646" i="12" s="1"/>
  <c r="H647" i="12"/>
  <c r="F660" i="12"/>
  <c r="H661" i="12"/>
  <c r="F674" i="12"/>
  <c r="H675" i="12"/>
  <c r="F688" i="12"/>
  <c r="H689" i="12"/>
  <c r="F713" i="12"/>
  <c r="H714" i="12"/>
  <c r="H740" i="12"/>
  <c r="F751" i="12"/>
  <c r="H752" i="12"/>
  <c r="F762" i="12"/>
  <c r="H767" i="12"/>
  <c r="F777" i="12"/>
  <c r="H778" i="12"/>
  <c r="F822" i="12"/>
  <c r="H823" i="12"/>
  <c r="F832" i="12"/>
  <c r="H833" i="12"/>
  <c r="F839" i="12"/>
  <c r="H840" i="12"/>
  <c r="F859" i="12"/>
  <c r="H860" i="12"/>
  <c r="F890" i="12"/>
  <c r="H891" i="12"/>
  <c r="H896" i="12"/>
  <c r="F901" i="12"/>
  <c r="H902" i="12"/>
  <c r="F915" i="12"/>
  <c r="H916" i="12"/>
  <c r="F975" i="12"/>
  <c r="H976" i="12"/>
  <c r="F985" i="12"/>
  <c r="H986" i="12"/>
  <c r="F994" i="12"/>
  <c r="H995" i="12"/>
  <c r="F999" i="12"/>
  <c r="H1000" i="12"/>
  <c r="F45" i="12"/>
  <c r="H46" i="12"/>
  <c r="F78" i="12"/>
  <c r="H78" i="12" s="1"/>
  <c r="H79" i="12"/>
  <c r="F92" i="12"/>
  <c r="H93" i="12"/>
  <c r="F102" i="12"/>
  <c r="H103" i="12"/>
  <c r="F117" i="12"/>
  <c r="F122" i="12"/>
  <c r="H123" i="12"/>
  <c r="F139" i="12"/>
  <c r="F149" i="12"/>
  <c r="H150" i="12"/>
  <c r="F164" i="12"/>
  <c r="H165" i="12"/>
  <c r="F169" i="12"/>
  <c r="F201" i="12"/>
  <c r="H202" i="12"/>
  <c r="F214" i="12"/>
  <c r="H215" i="12"/>
  <c r="F220" i="12"/>
  <c r="F227" i="12"/>
  <c r="H228" i="12"/>
  <c r="F242" i="12"/>
  <c r="H243" i="12"/>
  <c r="F269" i="12"/>
  <c r="H270" i="12"/>
  <c r="F283" i="12"/>
  <c r="H284" i="12"/>
  <c r="F293" i="12"/>
  <c r="H294" i="12"/>
  <c r="F305" i="12"/>
  <c r="F323" i="12"/>
  <c r="H324" i="12"/>
  <c r="F364" i="12"/>
  <c r="H365" i="12"/>
  <c r="F381" i="12"/>
  <c r="F389" i="12"/>
  <c r="H390" i="12"/>
  <c r="F395" i="12"/>
  <c r="H396" i="12"/>
  <c r="F406" i="12"/>
  <c r="H407" i="12"/>
  <c r="F417" i="12"/>
  <c r="H418" i="12"/>
  <c r="F430" i="12"/>
  <c r="H431" i="12"/>
  <c r="F434" i="12"/>
  <c r="H434" i="12" s="1"/>
  <c r="H437" i="12"/>
  <c r="F441" i="12"/>
  <c r="H444" i="12"/>
  <c r="F466" i="12"/>
  <c r="H467" i="12"/>
  <c r="F491" i="12"/>
  <c r="H492" i="12"/>
  <c r="F500" i="12"/>
  <c r="H503" i="12"/>
  <c r="F513" i="12"/>
  <c r="H514" i="12"/>
  <c r="F522" i="12"/>
  <c r="H522" i="12" s="1"/>
  <c r="H523" i="12"/>
  <c r="F538" i="12"/>
  <c r="H539" i="12"/>
  <c r="F590" i="12"/>
  <c r="H591" i="12"/>
  <c r="F604" i="12"/>
  <c r="H605" i="12"/>
  <c r="F610" i="12"/>
  <c r="H613" i="12"/>
  <c r="F627" i="12"/>
  <c r="H628" i="12"/>
  <c r="F639" i="12"/>
  <c r="H640" i="12"/>
  <c r="F653" i="12"/>
  <c r="H654" i="12"/>
  <c r="F667" i="12"/>
  <c r="H668" i="12"/>
  <c r="F681" i="12"/>
  <c r="H682" i="12"/>
  <c r="F695" i="12"/>
  <c r="H696" i="12"/>
  <c r="H738" i="12"/>
  <c r="F737" i="12"/>
  <c r="H737" i="12" s="1"/>
  <c r="F746" i="12"/>
  <c r="H747" i="12"/>
  <c r="F757" i="12"/>
  <c r="H758" i="12"/>
  <c r="F772" i="12"/>
  <c r="H773" i="12"/>
  <c r="F801" i="12"/>
  <c r="H802" i="12"/>
  <c r="F817" i="12"/>
  <c r="H818" i="12"/>
  <c r="F827" i="12"/>
  <c r="H828" i="12"/>
  <c r="F844" i="12"/>
  <c r="F849" i="12"/>
  <c r="H850" i="12"/>
  <c r="F881" i="12"/>
  <c r="F886" i="12"/>
  <c r="H887" i="12"/>
  <c r="F906" i="12"/>
  <c r="F911" i="12"/>
  <c r="H912" i="12"/>
  <c r="F932" i="12"/>
  <c r="F945" i="12"/>
  <c r="H946" i="12"/>
  <c r="F980" i="12"/>
  <c r="H981" i="12"/>
  <c r="F989" i="12"/>
  <c r="H990" i="12"/>
  <c r="F1004" i="12"/>
  <c r="F1009" i="12"/>
  <c r="H1010" i="12"/>
  <c r="F13" i="12"/>
  <c r="H14" i="12"/>
  <c r="F20" i="12"/>
  <c r="F39" i="12"/>
  <c r="H40" i="12"/>
  <c r="F25" i="12"/>
  <c r="H26" i="12"/>
  <c r="I16" i="9"/>
  <c r="K16" i="9" s="1"/>
  <c r="K17" i="9"/>
  <c r="I27" i="9"/>
  <c r="K27" i="9" s="1"/>
  <c r="K28" i="9"/>
  <c r="F13" i="9"/>
  <c r="H13" i="9" s="1"/>
  <c r="H14" i="9"/>
  <c r="F16" i="9"/>
  <c r="H16" i="9" s="1"/>
  <c r="H17" i="9"/>
  <c r="F27" i="9"/>
  <c r="H27" i="9" s="1"/>
  <c r="H28" i="9"/>
  <c r="F38" i="9"/>
  <c r="H38" i="9" s="1"/>
  <c r="H39" i="9"/>
  <c r="F62" i="9"/>
  <c r="H62" i="9" s="1"/>
  <c r="H63" i="9"/>
  <c r="F73" i="9"/>
  <c r="H73" i="9" s="1"/>
  <c r="H74" i="9"/>
  <c r="F151" i="9"/>
  <c r="H151" i="9" s="1"/>
  <c r="I151" i="9"/>
  <c r="K151" i="9" s="1"/>
  <c r="K152" i="9"/>
  <c r="I154" i="9"/>
  <c r="K154" i="9" s="1"/>
  <c r="K155" i="9"/>
  <c r="I157" i="9"/>
  <c r="K157" i="9" s="1"/>
  <c r="K158" i="9"/>
  <c r="I164" i="9"/>
  <c r="K165" i="9"/>
  <c r="I172" i="9"/>
  <c r="K172" i="9" s="1"/>
  <c r="K173" i="9"/>
  <c r="I175" i="9"/>
  <c r="K175" i="9" s="1"/>
  <c r="K176" i="9"/>
  <c r="I178" i="9"/>
  <c r="K178" i="9" s="1"/>
  <c r="K179" i="9"/>
  <c r="I194" i="9"/>
  <c r="K195" i="9"/>
  <c r="I199" i="9"/>
  <c r="K200" i="9"/>
  <c r="I204" i="9"/>
  <c r="K205" i="9"/>
  <c r="I209" i="9"/>
  <c r="K210" i="9"/>
  <c r="I214" i="9"/>
  <c r="K215" i="9"/>
  <c r="I229" i="9"/>
  <c r="K230" i="9"/>
  <c r="I237" i="9"/>
  <c r="K240" i="9"/>
  <c r="I245" i="9"/>
  <c r="K245" i="9" s="1"/>
  <c r="K246" i="9"/>
  <c r="I248" i="9"/>
  <c r="K248" i="9" s="1"/>
  <c r="K249" i="9"/>
  <c r="I251" i="9"/>
  <c r="K251" i="9" s="1"/>
  <c r="K252" i="9"/>
  <c r="I254" i="9"/>
  <c r="K254" i="9" s="1"/>
  <c r="K255" i="9"/>
  <c r="F266" i="9"/>
  <c r="H266" i="9" s="1"/>
  <c r="H267" i="9"/>
  <c r="F272" i="9"/>
  <c r="H273" i="9"/>
  <c r="F277" i="9"/>
  <c r="H278" i="9"/>
  <c r="F282" i="9"/>
  <c r="H283" i="9"/>
  <c r="F287" i="9"/>
  <c r="H288" i="9"/>
  <c r="F292" i="9"/>
  <c r="H293" i="9"/>
  <c r="F299" i="9"/>
  <c r="H300" i="9"/>
  <c r="F311" i="9"/>
  <c r="H312" i="9"/>
  <c r="F318" i="9"/>
  <c r="H319" i="9"/>
  <c r="F331" i="9"/>
  <c r="H332" i="9"/>
  <c r="F336" i="9"/>
  <c r="H336" i="9" s="1"/>
  <c r="H337" i="9"/>
  <c r="F339" i="9"/>
  <c r="H339" i="9" s="1"/>
  <c r="H340" i="9"/>
  <c r="F343" i="9"/>
  <c r="H344" i="9"/>
  <c r="F349" i="9"/>
  <c r="H349" i="9" s="1"/>
  <c r="H350" i="9"/>
  <c r="F352" i="9"/>
  <c r="H352" i="9" s="1"/>
  <c r="H353" i="9"/>
  <c r="F377" i="9"/>
  <c r="H377" i="9" s="1"/>
  <c r="H378" i="9"/>
  <c r="F380" i="9"/>
  <c r="H380" i="9" s="1"/>
  <c r="H381" i="9"/>
  <c r="F388" i="9"/>
  <c r="H389" i="9"/>
  <c r="I393" i="9"/>
  <c r="K394" i="9"/>
  <c r="I398" i="9"/>
  <c r="K399" i="9"/>
  <c r="I403" i="9"/>
  <c r="K404" i="9"/>
  <c r="I410" i="9"/>
  <c r="K410" i="9" s="1"/>
  <c r="K411" i="9"/>
  <c r="I413" i="9"/>
  <c r="K413" i="9" s="1"/>
  <c r="K414" i="9"/>
  <c r="I419" i="9"/>
  <c r="K419" i="9" s="1"/>
  <c r="K420" i="9"/>
  <c r="I422" i="9"/>
  <c r="K422" i="9" s="1"/>
  <c r="K423" i="9"/>
  <c r="I425" i="9"/>
  <c r="K425" i="9" s="1"/>
  <c r="K426" i="9"/>
  <c r="I428" i="9"/>
  <c r="K428" i="9" s="1"/>
  <c r="K429" i="9"/>
  <c r="I448" i="9"/>
  <c r="K449" i="9"/>
  <c r="I453" i="9"/>
  <c r="K453" i="9" s="1"/>
  <c r="K454" i="9"/>
  <c r="I456" i="9"/>
  <c r="K456" i="9" s="1"/>
  <c r="K457" i="9"/>
  <c r="I462" i="9"/>
  <c r="K462" i="9" s="1"/>
  <c r="K463" i="9"/>
  <c r="I467" i="9"/>
  <c r="K468" i="9"/>
  <c r="I472" i="9"/>
  <c r="K473" i="9"/>
  <c r="I479" i="9"/>
  <c r="K480" i="9"/>
  <c r="I485" i="9"/>
  <c r="K486" i="9"/>
  <c r="I491" i="9"/>
  <c r="K492" i="9"/>
  <c r="I496" i="9"/>
  <c r="K497" i="9"/>
  <c r="I502" i="9"/>
  <c r="K503" i="9"/>
  <c r="I507" i="9"/>
  <c r="K508" i="9"/>
  <c r="I514" i="9"/>
  <c r="K514" i="9" s="1"/>
  <c r="K515" i="9"/>
  <c r="I539" i="9"/>
  <c r="K539" i="9" s="1"/>
  <c r="K540" i="9"/>
  <c r="I542" i="9"/>
  <c r="K542" i="9" s="1"/>
  <c r="K543" i="9"/>
  <c r="I548" i="9"/>
  <c r="K548" i="9" s="1"/>
  <c r="K549" i="9"/>
  <c r="F555" i="9"/>
  <c r="H555" i="9" s="1"/>
  <c r="H556" i="9"/>
  <c r="F558" i="9"/>
  <c r="H558" i="9" s="1"/>
  <c r="H559" i="9"/>
  <c r="I566" i="9"/>
  <c r="K566" i="9" s="1"/>
  <c r="K567" i="9"/>
  <c r="I572" i="9"/>
  <c r="K572" i="9" s="1"/>
  <c r="K573" i="9"/>
  <c r="I575" i="9"/>
  <c r="K575" i="9" s="1"/>
  <c r="K576" i="9"/>
  <c r="I578" i="9"/>
  <c r="K578" i="9" s="1"/>
  <c r="K579" i="9"/>
  <c r="I581" i="9"/>
  <c r="K581" i="9" s="1"/>
  <c r="K582" i="9"/>
  <c r="I588" i="9"/>
  <c r="K588" i="9" s="1"/>
  <c r="K589" i="9"/>
  <c r="F600" i="9"/>
  <c r="H601" i="9"/>
  <c r="F603" i="9"/>
  <c r="H603" i="9" s="1"/>
  <c r="H604" i="9"/>
  <c r="F616" i="9"/>
  <c r="H617" i="9"/>
  <c r="F623" i="9"/>
  <c r="H624" i="9"/>
  <c r="F628" i="9"/>
  <c r="H628" i="9" s="1"/>
  <c r="H629" i="9"/>
  <c r="F631" i="9"/>
  <c r="H631" i="9" s="1"/>
  <c r="H632" i="9"/>
  <c r="F637" i="9"/>
  <c r="H638" i="9"/>
  <c r="I641" i="9"/>
  <c r="K642" i="9"/>
  <c r="F646" i="9"/>
  <c r="H647" i="9"/>
  <c r="F653" i="9"/>
  <c r="H654" i="9"/>
  <c r="F663" i="9"/>
  <c r="H664" i="9"/>
  <c r="F676" i="9"/>
  <c r="H676" i="9" s="1"/>
  <c r="H677" i="9"/>
  <c r="F680" i="9"/>
  <c r="H681" i="9"/>
  <c r="F684" i="9"/>
  <c r="H685" i="9"/>
  <c r="F689" i="9"/>
  <c r="H689" i="9" s="1"/>
  <c r="H690" i="9"/>
  <c r="F694" i="9"/>
  <c r="H694" i="9" s="1"/>
  <c r="H697" i="9"/>
  <c r="F703" i="9"/>
  <c r="H704" i="9"/>
  <c r="F708" i="9"/>
  <c r="H709" i="9"/>
  <c r="F715" i="9"/>
  <c r="H716" i="9"/>
  <c r="F722" i="9"/>
  <c r="H722" i="9" s="1"/>
  <c r="H723" i="9"/>
  <c r="F725" i="9"/>
  <c r="H725" i="9" s="1"/>
  <c r="H726" i="9"/>
  <c r="F734" i="9"/>
  <c r="H735" i="9"/>
  <c r="F741" i="9"/>
  <c r="H741" i="9" s="1"/>
  <c r="H742" i="9"/>
  <c r="F744" i="9"/>
  <c r="H744" i="9" s="1"/>
  <c r="H745" i="9"/>
  <c r="F749" i="9"/>
  <c r="H750" i="9"/>
  <c r="F752" i="9"/>
  <c r="H752" i="9" s="1"/>
  <c r="H753" i="9"/>
  <c r="I13" i="9"/>
  <c r="K13" i="9" s="1"/>
  <c r="K14" i="9"/>
  <c r="I38" i="9"/>
  <c r="K38" i="9" s="1"/>
  <c r="K39" i="9"/>
  <c r="I62" i="9"/>
  <c r="K62" i="9" s="1"/>
  <c r="K63" i="9"/>
  <c r="I73" i="9"/>
  <c r="K73" i="9" s="1"/>
  <c r="K74" i="9"/>
  <c r="F154" i="9"/>
  <c r="H154" i="9" s="1"/>
  <c r="H155" i="9"/>
  <c r="F157" i="9"/>
  <c r="H157" i="9" s="1"/>
  <c r="H158" i="9"/>
  <c r="F164" i="9"/>
  <c r="H165" i="9"/>
  <c r="F172" i="9"/>
  <c r="H172" i="9" s="1"/>
  <c r="H173" i="9"/>
  <c r="F175" i="9"/>
  <c r="H175" i="9" s="1"/>
  <c r="H176" i="9"/>
  <c r="F178" i="9"/>
  <c r="H178" i="9" s="1"/>
  <c r="H179" i="9"/>
  <c r="F194" i="9"/>
  <c r="H195" i="9"/>
  <c r="F199" i="9"/>
  <c r="H200" i="9"/>
  <c r="F204" i="9"/>
  <c r="H205" i="9"/>
  <c r="F209" i="9"/>
  <c r="H210" i="9"/>
  <c r="F214" i="9"/>
  <c r="H215" i="9"/>
  <c r="F229" i="9"/>
  <c r="H230" i="9"/>
  <c r="F237" i="9"/>
  <c r="H240" i="9"/>
  <c r="F245" i="9"/>
  <c r="H245" i="9" s="1"/>
  <c r="H246" i="9"/>
  <c r="F248" i="9"/>
  <c r="H248" i="9" s="1"/>
  <c r="H249" i="9"/>
  <c r="F251" i="9"/>
  <c r="H251" i="9" s="1"/>
  <c r="H252" i="9"/>
  <c r="F254" i="9"/>
  <c r="H254" i="9" s="1"/>
  <c r="H255" i="9"/>
  <c r="I263" i="9"/>
  <c r="K263" i="9" s="1"/>
  <c r="K264" i="9"/>
  <c r="I266" i="9"/>
  <c r="K266" i="9" s="1"/>
  <c r="K267" i="9"/>
  <c r="I272" i="9"/>
  <c r="K273" i="9"/>
  <c r="I277" i="9"/>
  <c r="K278" i="9"/>
  <c r="I282" i="9"/>
  <c r="K283" i="9"/>
  <c r="I287" i="9"/>
  <c r="K288" i="9"/>
  <c r="I292" i="9"/>
  <c r="K293" i="9"/>
  <c r="I299" i="9"/>
  <c r="K300" i="9"/>
  <c r="I311" i="9"/>
  <c r="K312" i="9"/>
  <c r="I318" i="9"/>
  <c r="K319" i="9"/>
  <c r="I331" i="9"/>
  <c r="K332" i="9"/>
  <c r="I336" i="9"/>
  <c r="K336" i="9" s="1"/>
  <c r="K337" i="9"/>
  <c r="I339" i="9"/>
  <c r="K339" i="9" s="1"/>
  <c r="K340" i="9"/>
  <c r="I343" i="9"/>
  <c r="K344" i="9"/>
  <c r="I349" i="9"/>
  <c r="K349" i="9" s="1"/>
  <c r="K350" i="9"/>
  <c r="I352" i="9"/>
  <c r="K352" i="9" s="1"/>
  <c r="K353" i="9"/>
  <c r="I377" i="9"/>
  <c r="K377" i="9" s="1"/>
  <c r="K378" i="9"/>
  <c r="I380" i="9"/>
  <c r="K380" i="9" s="1"/>
  <c r="K381" i="9"/>
  <c r="I388" i="9"/>
  <c r="K389" i="9"/>
  <c r="F393" i="9"/>
  <c r="H394" i="9"/>
  <c r="F398" i="9"/>
  <c r="H399" i="9"/>
  <c r="F403" i="9"/>
  <c r="H404" i="9"/>
  <c r="F410" i="9"/>
  <c r="H410" i="9" s="1"/>
  <c r="H411" i="9"/>
  <c r="F413" i="9"/>
  <c r="H413" i="9" s="1"/>
  <c r="H414" i="9"/>
  <c r="F419" i="9"/>
  <c r="H419" i="9" s="1"/>
  <c r="H420" i="9"/>
  <c r="F422" i="9"/>
  <c r="H422" i="9" s="1"/>
  <c r="H423" i="9"/>
  <c r="F425" i="9"/>
  <c r="H425" i="9" s="1"/>
  <c r="H426" i="9"/>
  <c r="F428" i="9"/>
  <c r="H428" i="9" s="1"/>
  <c r="H429" i="9"/>
  <c r="F448" i="9"/>
  <c r="H449" i="9"/>
  <c r="F453" i="9"/>
  <c r="H453" i="9" s="1"/>
  <c r="H454" i="9"/>
  <c r="F456" i="9"/>
  <c r="H456" i="9" s="1"/>
  <c r="H457" i="9"/>
  <c r="F462" i="9"/>
  <c r="H462" i="9" s="1"/>
  <c r="H463" i="9"/>
  <c r="F467" i="9"/>
  <c r="H468" i="9"/>
  <c r="F472" i="9"/>
  <c r="H473" i="9"/>
  <c r="F479" i="9"/>
  <c r="H480" i="9"/>
  <c r="F485" i="9"/>
  <c r="H486" i="9"/>
  <c r="F491" i="9"/>
  <c r="H492" i="9"/>
  <c r="F496" i="9"/>
  <c r="H497" i="9"/>
  <c r="F502" i="9"/>
  <c r="H503" i="9"/>
  <c r="F507" i="9"/>
  <c r="H508" i="9"/>
  <c r="F514" i="9"/>
  <c r="H514" i="9" s="1"/>
  <c r="H515" i="9"/>
  <c r="F539" i="9"/>
  <c r="H539" i="9" s="1"/>
  <c r="H540" i="9"/>
  <c r="F542" i="9"/>
  <c r="H542" i="9" s="1"/>
  <c r="H543" i="9"/>
  <c r="F548" i="9"/>
  <c r="H548" i="9" s="1"/>
  <c r="H549" i="9"/>
  <c r="I551" i="9"/>
  <c r="K551" i="9" s="1"/>
  <c r="K552" i="9"/>
  <c r="I555" i="9"/>
  <c r="K555" i="9" s="1"/>
  <c r="K556" i="9"/>
  <c r="I558" i="9"/>
  <c r="K558" i="9" s="1"/>
  <c r="K559" i="9"/>
  <c r="F561" i="9"/>
  <c r="H561" i="9" s="1"/>
  <c r="H562" i="9"/>
  <c r="F566" i="9"/>
  <c r="H566" i="9" s="1"/>
  <c r="H567" i="9"/>
  <c r="F572" i="9"/>
  <c r="H572" i="9" s="1"/>
  <c r="H573" i="9"/>
  <c r="F575" i="9"/>
  <c r="H575" i="9" s="1"/>
  <c r="H576" i="9"/>
  <c r="F578" i="9"/>
  <c r="H578" i="9" s="1"/>
  <c r="H579" i="9"/>
  <c r="F581" i="9"/>
  <c r="H581" i="9" s="1"/>
  <c r="H582" i="9"/>
  <c r="F588" i="9"/>
  <c r="H588" i="9" s="1"/>
  <c r="H589" i="9"/>
  <c r="I600" i="9"/>
  <c r="K601" i="9"/>
  <c r="I603" i="9"/>
  <c r="K603" i="9" s="1"/>
  <c r="K604" i="9"/>
  <c r="I616" i="9"/>
  <c r="K617" i="9"/>
  <c r="I623" i="9"/>
  <c r="K624" i="9"/>
  <c r="I628" i="9"/>
  <c r="K628" i="9" s="1"/>
  <c r="K629" i="9"/>
  <c r="I631" i="9"/>
  <c r="K631" i="9" s="1"/>
  <c r="K632" i="9"/>
  <c r="I637" i="9"/>
  <c r="K638" i="9"/>
  <c r="F641" i="9"/>
  <c r="H642" i="9"/>
  <c r="I646" i="9"/>
  <c r="K647" i="9"/>
  <c r="I653" i="9"/>
  <c r="K654" i="9"/>
  <c r="I663" i="9"/>
  <c r="K664" i="9"/>
  <c r="I676" i="9"/>
  <c r="K676" i="9" s="1"/>
  <c r="K677" i="9"/>
  <c r="I680" i="9"/>
  <c r="K681" i="9"/>
  <c r="I684" i="9"/>
  <c r="K685" i="9"/>
  <c r="I694" i="9"/>
  <c r="K694" i="9" s="1"/>
  <c r="K697" i="9"/>
  <c r="I703" i="9"/>
  <c r="K704" i="9"/>
  <c r="I708" i="9"/>
  <c r="K709" i="9"/>
  <c r="I715" i="9"/>
  <c r="K716" i="9"/>
  <c r="I722" i="9"/>
  <c r="K722" i="9" s="1"/>
  <c r="K723" i="9"/>
  <c r="I725" i="9"/>
  <c r="K725" i="9" s="1"/>
  <c r="K726" i="9"/>
  <c r="I734" i="9"/>
  <c r="K735" i="9"/>
  <c r="I741" i="9"/>
  <c r="K741" i="9" s="1"/>
  <c r="K742" i="9"/>
  <c r="I744" i="9"/>
  <c r="K744" i="9" s="1"/>
  <c r="K745" i="9"/>
  <c r="I749" i="9"/>
  <c r="K750" i="9"/>
  <c r="I752" i="9"/>
  <c r="K752" i="9" s="1"/>
  <c r="K753" i="9"/>
  <c r="I56" i="9"/>
  <c r="K57" i="9"/>
  <c r="I96" i="9"/>
  <c r="K97" i="9"/>
  <c r="I103" i="9"/>
  <c r="K104" i="9"/>
  <c r="I115" i="9"/>
  <c r="K116" i="9"/>
  <c r="I125" i="9"/>
  <c r="K126" i="9"/>
  <c r="F56" i="9"/>
  <c r="H57" i="9"/>
  <c r="F91" i="9"/>
  <c r="H92" i="9"/>
  <c r="F96" i="9"/>
  <c r="H97" i="9"/>
  <c r="F103" i="9"/>
  <c r="H104" i="9"/>
  <c r="F115" i="9"/>
  <c r="H116" i="9"/>
  <c r="F120" i="9"/>
  <c r="H121" i="9"/>
  <c r="F125" i="9"/>
  <c r="H126" i="9"/>
  <c r="F130" i="9"/>
  <c r="H131" i="9"/>
  <c r="I91" i="9"/>
  <c r="K92" i="9"/>
  <c r="I120" i="9"/>
  <c r="K121" i="9"/>
  <c r="I130" i="9"/>
  <c r="K131" i="9"/>
  <c r="F135" i="9"/>
  <c r="F146" i="9"/>
  <c r="I522" i="9"/>
  <c r="K522" i="9" s="1"/>
  <c r="I689" i="9"/>
  <c r="K689" i="9" s="1"/>
  <c r="F12" i="9"/>
  <c r="F65" i="9"/>
  <c r="F76" i="9"/>
  <c r="H76" i="9" s="1"/>
  <c r="I65" i="9"/>
  <c r="K65" i="9" s="1"/>
  <c r="I108" i="9"/>
  <c r="I135" i="9"/>
  <c r="F688" i="9"/>
  <c r="F433" i="12"/>
  <c r="H433" i="12" s="1"/>
  <c r="I627" i="9"/>
  <c r="I409" i="9"/>
  <c r="F409" i="9"/>
  <c r="I376" i="9"/>
  <c r="F560" i="12"/>
  <c r="F671" i="9"/>
  <c r="F938" i="12"/>
  <c r="F806" i="12"/>
  <c r="F790" i="12"/>
  <c r="F642" i="12"/>
  <c r="H642" i="12" s="1"/>
  <c r="F348" i="12"/>
  <c r="F312" i="12"/>
  <c r="F83" i="12"/>
  <c r="F587" i="9"/>
  <c r="F517" i="9"/>
  <c r="H517" i="9" s="1"/>
  <c r="I554" i="9"/>
  <c r="K554" i="9" s="1"/>
  <c r="I183" i="9"/>
  <c r="F565" i="9"/>
  <c r="I591" i="9"/>
  <c r="K591" i="9" s="1"/>
  <c r="I671" i="9"/>
  <c r="K671" i="9" s="1"/>
  <c r="I740" i="9"/>
  <c r="I12" i="9"/>
  <c r="I41" i="9"/>
  <c r="K41" i="9" s="1"/>
  <c r="I146" i="9"/>
  <c r="K146" i="9" s="1"/>
  <c r="F335" i="9"/>
  <c r="F627" i="9"/>
  <c r="I221" i="9"/>
  <c r="F108" i="9"/>
  <c r="I76" i="9"/>
  <c r="F41" i="9"/>
  <c r="I37" i="9"/>
  <c r="I30" i="9"/>
  <c r="K30" i="9" s="1"/>
  <c r="F30" i="9"/>
  <c r="I587" i="9"/>
  <c r="I145" i="9"/>
  <c r="K145" i="9" s="1"/>
  <c r="I171" i="9"/>
  <c r="F183" i="9"/>
  <c r="I335" i="9"/>
  <c r="F538" i="9"/>
  <c r="H538" i="9" s="1"/>
  <c r="F221" i="9"/>
  <c r="F376" i="9"/>
  <c r="I517" i="9"/>
  <c r="F522" i="9"/>
  <c r="H522" i="9" s="1"/>
  <c r="I61" i="9"/>
  <c r="K61" i="9" s="1"/>
  <c r="F244" i="9"/>
  <c r="I565" i="9"/>
  <c r="F72" i="9"/>
  <c r="H72" i="9" s="1"/>
  <c r="F577" i="12"/>
  <c r="H577" i="12" s="1"/>
  <c r="F576" i="12"/>
  <c r="I244" i="9"/>
  <c r="I26" i="9"/>
  <c r="F721" i="9"/>
  <c r="F740" i="9"/>
  <c r="F171" i="9"/>
  <c r="F554" i="9"/>
  <c r="H554" i="9" s="1"/>
  <c r="F231" i="12" l="1"/>
  <c r="I721" i="9"/>
  <c r="I720" i="9" s="1"/>
  <c r="I688" i="9"/>
  <c r="K688" i="9" s="1"/>
  <c r="I538" i="9"/>
  <c r="K538" i="9" s="1"/>
  <c r="F452" i="9"/>
  <c r="I452" i="9"/>
  <c r="I348" i="9"/>
  <c r="I347" i="9" s="1"/>
  <c r="F348" i="9"/>
  <c r="F853" i="12"/>
  <c r="H853" i="12" s="1"/>
  <c r="H785" i="12"/>
  <c r="H700" i="12"/>
  <c r="F527" i="12"/>
  <c r="H527" i="12" s="1"/>
  <c r="H331" i="12"/>
  <c r="F398" i="12"/>
  <c r="H398" i="12" s="1"/>
  <c r="F370" i="12"/>
  <c r="H370" i="12" s="1"/>
  <c r="F33" i="12"/>
  <c r="H33" i="12" s="1"/>
  <c r="F82" i="12"/>
  <c r="H83" i="12"/>
  <c r="F311" i="12"/>
  <c r="H312" i="12"/>
  <c r="F805" i="12"/>
  <c r="H806" i="12"/>
  <c r="F937" i="12"/>
  <c r="H938" i="12"/>
  <c r="F1008" i="12"/>
  <c r="H1009" i="12"/>
  <c r="H932" i="12"/>
  <c r="F931" i="12"/>
  <c r="F910" i="12"/>
  <c r="H911" i="12"/>
  <c r="F880" i="12"/>
  <c r="H881" i="12"/>
  <c r="F848" i="12"/>
  <c r="H849" i="12"/>
  <c r="F380" i="12"/>
  <c r="H381" i="12"/>
  <c r="F363" i="12"/>
  <c r="H364" i="12"/>
  <c r="F322" i="12"/>
  <c r="H323" i="12"/>
  <c r="H220" i="12"/>
  <c r="F219" i="12"/>
  <c r="F213" i="12"/>
  <c r="H214" i="12"/>
  <c r="F200" i="12"/>
  <c r="H201" i="12"/>
  <c r="F138" i="12"/>
  <c r="H139" i="12"/>
  <c r="F121" i="12"/>
  <c r="H122" i="12"/>
  <c r="F575" i="12"/>
  <c r="H576" i="12"/>
  <c r="F347" i="12"/>
  <c r="H348" i="12"/>
  <c r="F789" i="12"/>
  <c r="H790" i="12"/>
  <c r="F559" i="12"/>
  <c r="H560" i="12"/>
  <c r="F1003" i="12"/>
  <c r="H1004" i="12"/>
  <c r="F988" i="12"/>
  <c r="H989" i="12"/>
  <c r="F979" i="12"/>
  <c r="H980" i="12"/>
  <c r="F944" i="12"/>
  <c r="H945" i="12"/>
  <c r="F905" i="12"/>
  <c r="H906" i="12"/>
  <c r="F885" i="12"/>
  <c r="H886" i="12"/>
  <c r="F843" i="12"/>
  <c r="H844" i="12"/>
  <c r="F826" i="12"/>
  <c r="H827" i="12"/>
  <c r="F816" i="12"/>
  <c r="H817" i="12"/>
  <c r="F800" i="12"/>
  <c r="H800" i="12" s="1"/>
  <c r="H801" i="12"/>
  <c r="F771" i="12"/>
  <c r="H772" i="12"/>
  <c r="F756" i="12"/>
  <c r="H757" i="12"/>
  <c r="F745" i="12"/>
  <c r="H746" i="12"/>
  <c r="F694" i="12"/>
  <c r="H695" i="12"/>
  <c r="F680" i="12"/>
  <c r="H681" i="12"/>
  <c r="F666" i="12"/>
  <c r="H667" i="12"/>
  <c r="F652" i="12"/>
  <c r="H653" i="12"/>
  <c r="F638" i="12"/>
  <c r="H639" i="12"/>
  <c r="F626" i="12"/>
  <c r="H627" i="12"/>
  <c r="F609" i="12"/>
  <c r="H610" i="12"/>
  <c r="F603" i="12"/>
  <c r="H604" i="12"/>
  <c r="F589" i="12"/>
  <c r="H590" i="12"/>
  <c r="F537" i="12"/>
  <c r="H538" i="12"/>
  <c r="F512" i="12"/>
  <c r="H512" i="12" s="1"/>
  <c r="H513" i="12"/>
  <c r="F499" i="12"/>
  <c r="H500" i="12"/>
  <c r="F490" i="12"/>
  <c r="H491" i="12"/>
  <c r="F465" i="12"/>
  <c r="H466" i="12"/>
  <c r="F440" i="12"/>
  <c r="H441" i="12"/>
  <c r="F429" i="12"/>
  <c r="H430" i="12"/>
  <c r="F416" i="12"/>
  <c r="H417" i="12"/>
  <c r="F405" i="12"/>
  <c r="H406" i="12"/>
  <c r="F394" i="12"/>
  <c r="H395" i="12"/>
  <c r="F388" i="12"/>
  <c r="H388" i="12" s="1"/>
  <c r="H389" i="12"/>
  <c r="F304" i="12"/>
  <c r="H305" i="12"/>
  <c r="F292" i="12"/>
  <c r="H293" i="12"/>
  <c r="F282" i="12"/>
  <c r="H283" i="12"/>
  <c r="F268" i="12"/>
  <c r="H269" i="12"/>
  <c r="F241" i="12"/>
  <c r="H242" i="12"/>
  <c r="F226" i="12"/>
  <c r="H227" i="12"/>
  <c r="H169" i="12"/>
  <c r="F168" i="12"/>
  <c r="F163" i="12"/>
  <c r="H164" i="12"/>
  <c r="F148" i="12"/>
  <c r="H149" i="12"/>
  <c r="F116" i="12"/>
  <c r="H117" i="12"/>
  <c r="F101" i="12"/>
  <c r="H102" i="12"/>
  <c r="F91" i="12"/>
  <c r="H92" i="12"/>
  <c r="F44" i="12"/>
  <c r="H45" i="12"/>
  <c r="F998" i="12"/>
  <c r="H999" i="12"/>
  <c r="F993" i="12"/>
  <c r="H994" i="12"/>
  <c r="F984" i="12"/>
  <c r="H984" i="12" s="1"/>
  <c r="H985" i="12"/>
  <c r="F974" i="12"/>
  <c r="H975" i="12"/>
  <c r="F914" i="12"/>
  <c r="H914" i="12" s="1"/>
  <c r="H915" i="12"/>
  <c r="F900" i="12"/>
  <c r="H901" i="12"/>
  <c r="F894" i="12"/>
  <c r="H894" i="12" s="1"/>
  <c r="H895" i="12"/>
  <c r="F889" i="12"/>
  <c r="H889" i="12" s="1"/>
  <c r="H890" i="12"/>
  <c r="F858" i="12"/>
  <c r="H859" i="12"/>
  <c r="F852" i="12"/>
  <c r="H852" i="12" s="1"/>
  <c r="F838" i="12"/>
  <c r="H839" i="12"/>
  <c r="F831" i="12"/>
  <c r="H832" i="12"/>
  <c r="F821" i="12"/>
  <c r="H822" i="12"/>
  <c r="F776" i="12"/>
  <c r="H777" i="12"/>
  <c r="F761" i="12"/>
  <c r="H762" i="12"/>
  <c r="F750" i="12"/>
  <c r="H751" i="12"/>
  <c r="F736" i="12"/>
  <c r="F712" i="12"/>
  <c r="H713" i="12"/>
  <c r="F698" i="12"/>
  <c r="H698" i="12" s="1"/>
  <c r="H699" i="12"/>
  <c r="F687" i="12"/>
  <c r="H688" i="12"/>
  <c r="F673" i="12"/>
  <c r="H674" i="12"/>
  <c r="F659" i="12"/>
  <c r="H660" i="12"/>
  <c r="F631" i="12"/>
  <c r="H632" i="12"/>
  <c r="F619" i="12"/>
  <c r="H620" i="12"/>
  <c r="F596" i="12"/>
  <c r="H597" i="12"/>
  <c r="F583" i="12"/>
  <c r="H584" i="12"/>
  <c r="F568" i="12"/>
  <c r="H569" i="12"/>
  <c r="F552" i="12"/>
  <c r="H553" i="12"/>
  <c r="F532" i="12"/>
  <c r="H533" i="12"/>
  <c r="F518" i="12"/>
  <c r="H519" i="12"/>
  <c r="F508" i="12"/>
  <c r="H509" i="12"/>
  <c r="F483" i="12"/>
  <c r="H484" i="12"/>
  <c r="F448" i="12"/>
  <c r="H449" i="12"/>
  <c r="F422" i="12"/>
  <c r="H423" i="12"/>
  <c r="F411" i="12"/>
  <c r="H412" i="12"/>
  <c r="F375" i="12"/>
  <c r="H376" i="12"/>
  <c r="F358" i="12"/>
  <c r="H359" i="12"/>
  <c r="H341" i="12"/>
  <c r="F340" i="12"/>
  <c r="F335" i="12"/>
  <c r="H336" i="12"/>
  <c r="F329" i="12"/>
  <c r="H330" i="12"/>
  <c r="F299" i="12"/>
  <c r="H300" i="12"/>
  <c r="F287" i="12"/>
  <c r="H288" i="12"/>
  <c r="F275" i="12"/>
  <c r="H276" i="12"/>
  <c r="F256" i="12"/>
  <c r="H257" i="12"/>
  <c r="F236" i="12"/>
  <c r="H237" i="12"/>
  <c r="F230" i="12"/>
  <c r="H231" i="12"/>
  <c r="F208" i="12"/>
  <c r="H209" i="12"/>
  <c r="F158" i="12"/>
  <c r="H159" i="12"/>
  <c r="F152" i="12"/>
  <c r="H152" i="12" s="1"/>
  <c r="H153" i="12"/>
  <c r="F133" i="12"/>
  <c r="H134" i="12"/>
  <c r="F108" i="12"/>
  <c r="H109" i="12"/>
  <c r="F74" i="12"/>
  <c r="H75" i="12"/>
  <c r="F53" i="12"/>
  <c r="H53" i="12" s="1"/>
  <c r="H54" i="12"/>
  <c r="F48" i="12"/>
  <c r="H48" i="12" s="1"/>
  <c r="H49" i="12"/>
  <c r="F19" i="12"/>
  <c r="H20" i="12"/>
  <c r="F12" i="12"/>
  <c r="H13" i="12"/>
  <c r="F24" i="12"/>
  <c r="H25" i="12"/>
  <c r="F38" i="12"/>
  <c r="H39" i="12"/>
  <c r="F170" i="9"/>
  <c r="H170" i="9" s="1"/>
  <c r="H171" i="9"/>
  <c r="F451" i="9"/>
  <c r="H451" i="9" s="1"/>
  <c r="H452" i="9"/>
  <c r="F243" i="9"/>
  <c r="H244" i="9"/>
  <c r="K721" i="9"/>
  <c r="I513" i="9"/>
  <c r="K517" i="9"/>
  <c r="F220" i="9"/>
  <c r="H221" i="9"/>
  <c r="K335" i="9"/>
  <c r="F182" i="9"/>
  <c r="H183" i="9"/>
  <c r="K348" i="9"/>
  <c r="F37" i="9"/>
  <c r="H41" i="9"/>
  <c r="F107" i="9"/>
  <c r="H108" i="9"/>
  <c r="I220" i="9"/>
  <c r="K221" i="9"/>
  <c r="I451" i="9"/>
  <c r="K451" i="9" s="1"/>
  <c r="K452" i="9"/>
  <c r="I11" i="9"/>
  <c r="K12" i="9"/>
  <c r="F564" i="9"/>
  <c r="H564" i="9" s="1"/>
  <c r="H565" i="9"/>
  <c r="F586" i="9"/>
  <c r="H587" i="9"/>
  <c r="F408" i="9"/>
  <c r="H408" i="9" s="1"/>
  <c r="H409" i="9"/>
  <c r="I626" i="9"/>
  <c r="K626" i="9" s="1"/>
  <c r="K627" i="9"/>
  <c r="I134" i="9"/>
  <c r="K134" i="9" s="1"/>
  <c r="K135" i="9"/>
  <c r="F61" i="9"/>
  <c r="H61" i="9" s="1"/>
  <c r="H65" i="9"/>
  <c r="F145" i="9"/>
  <c r="H146" i="9"/>
  <c r="I748" i="9"/>
  <c r="K749" i="9"/>
  <c r="I733" i="9"/>
  <c r="K734" i="9"/>
  <c r="I714" i="9"/>
  <c r="K715" i="9"/>
  <c r="I707" i="9"/>
  <c r="K708" i="9"/>
  <c r="I702" i="9"/>
  <c r="K703" i="9"/>
  <c r="I683" i="9"/>
  <c r="K683" i="9" s="1"/>
  <c r="K684" i="9"/>
  <c r="I679" i="9"/>
  <c r="K679" i="9" s="1"/>
  <c r="K680" i="9"/>
  <c r="I659" i="9"/>
  <c r="K663" i="9"/>
  <c r="I652" i="9"/>
  <c r="K653" i="9"/>
  <c r="K646" i="9"/>
  <c r="I645" i="9"/>
  <c r="F640" i="9"/>
  <c r="H640" i="9" s="1"/>
  <c r="H641" i="9"/>
  <c r="I636" i="9"/>
  <c r="K637" i="9"/>
  <c r="I622" i="9"/>
  <c r="K623" i="9"/>
  <c r="I615" i="9"/>
  <c r="K616" i="9"/>
  <c r="I599" i="9"/>
  <c r="K600" i="9"/>
  <c r="F506" i="9"/>
  <c r="H507" i="9"/>
  <c r="F501" i="9"/>
  <c r="H502" i="9"/>
  <c r="F495" i="9"/>
  <c r="H496" i="9"/>
  <c r="F490" i="9"/>
  <c r="H491" i="9"/>
  <c r="F484" i="9"/>
  <c r="H485" i="9"/>
  <c r="F478" i="9"/>
  <c r="H479" i="9"/>
  <c r="F471" i="9"/>
  <c r="H472" i="9"/>
  <c r="F466" i="9"/>
  <c r="H467" i="9"/>
  <c r="F447" i="9"/>
  <c r="H448" i="9"/>
  <c r="F402" i="9"/>
  <c r="H403" i="9"/>
  <c r="F397" i="9"/>
  <c r="H398" i="9"/>
  <c r="F392" i="9"/>
  <c r="H393" i="9"/>
  <c r="I387" i="9"/>
  <c r="K388" i="9"/>
  <c r="I342" i="9"/>
  <c r="K342" i="9" s="1"/>
  <c r="K343" i="9"/>
  <c r="I330" i="9"/>
  <c r="K331" i="9"/>
  <c r="I317" i="9"/>
  <c r="K318" i="9"/>
  <c r="I310" i="9"/>
  <c r="K311" i="9"/>
  <c r="I298" i="9"/>
  <c r="K299" i="9"/>
  <c r="I291" i="9"/>
  <c r="K292" i="9"/>
  <c r="I286" i="9"/>
  <c r="K287" i="9"/>
  <c r="I281" i="9"/>
  <c r="K282" i="9"/>
  <c r="I276" i="9"/>
  <c r="K277" i="9"/>
  <c r="I271" i="9"/>
  <c r="K272" i="9"/>
  <c r="F236" i="9"/>
  <c r="H237" i="9"/>
  <c r="F228" i="9"/>
  <c r="H229" i="9"/>
  <c r="F213" i="9"/>
  <c r="H214" i="9"/>
  <c r="F208" i="9"/>
  <c r="H209" i="9"/>
  <c r="F203" i="9"/>
  <c r="H204" i="9"/>
  <c r="F198" i="9"/>
  <c r="H199" i="9"/>
  <c r="F193" i="9"/>
  <c r="H194" i="9"/>
  <c r="F163" i="9"/>
  <c r="H164" i="9"/>
  <c r="F748" i="9"/>
  <c r="H749" i="9"/>
  <c r="F733" i="9"/>
  <c r="H734" i="9"/>
  <c r="F714" i="9"/>
  <c r="H715" i="9"/>
  <c r="F707" i="9"/>
  <c r="H708" i="9"/>
  <c r="F702" i="9"/>
  <c r="H703" i="9"/>
  <c r="F683" i="9"/>
  <c r="H683" i="9" s="1"/>
  <c r="H684" i="9"/>
  <c r="F679" i="9"/>
  <c r="H679" i="9" s="1"/>
  <c r="H680" i="9"/>
  <c r="F659" i="9"/>
  <c r="H663" i="9"/>
  <c r="F652" i="9"/>
  <c r="H653" i="9"/>
  <c r="F645" i="9"/>
  <c r="H646" i="9"/>
  <c r="K641" i="9"/>
  <c r="I640" i="9"/>
  <c r="K640" i="9" s="1"/>
  <c r="F636" i="9"/>
  <c r="H637" i="9"/>
  <c r="F622" i="9"/>
  <c r="H623" i="9"/>
  <c r="F615" i="9"/>
  <c r="H616" i="9"/>
  <c r="F599" i="9"/>
  <c r="H600" i="9"/>
  <c r="I506" i="9"/>
  <c r="K507" i="9"/>
  <c r="I501" i="9"/>
  <c r="K502" i="9"/>
  <c r="I495" i="9"/>
  <c r="K496" i="9"/>
  <c r="I490" i="9"/>
  <c r="K491" i="9"/>
  <c r="I484" i="9"/>
  <c r="K485" i="9"/>
  <c r="I478" i="9"/>
  <c r="K479" i="9"/>
  <c r="I471" i="9"/>
  <c r="K472" i="9"/>
  <c r="I466" i="9"/>
  <c r="K467" i="9"/>
  <c r="I447" i="9"/>
  <c r="K448" i="9"/>
  <c r="I402" i="9"/>
  <c r="K403" i="9"/>
  <c r="I397" i="9"/>
  <c r="K398" i="9"/>
  <c r="K393" i="9"/>
  <c r="I392" i="9"/>
  <c r="F387" i="9"/>
  <c r="H388" i="9"/>
  <c r="F342" i="9"/>
  <c r="H342" i="9" s="1"/>
  <c r="H343" i="9"/>
  <c r="F330" i="9"/>
  <c r="H331" i="9"/>
  <c r="F317" i="9"/>
  <c r="H318" i="9"/>
  <c r="F310" i="9"/>
  <c r="H311" i="9"/>
  <c r="F298" i="9"/>
  <c r="H299" i="9"/>
  <c r="F291" i="9"/>
  <c r="H292" i="9"/>
  <c r="F286" i="9"/>
  <c r="H287" i="9"/>
  <c r="F281" i="9"/>
  <c r="H282" i="9"/>
  <c r="F276" i="9"/>
  <c r="H277" i="9"/>
  <c r="F271" i="9"/>
  <c r="H272" i="9"/>
  <c r="I236" i="9"/>
  <c r="K237" i="9"/>
  <c r="I228" i="9"/>
  <c r="K229" i="9"/>
  <c r="I213" i="9"/>
  <c r="K214" i="9"/>
  <c r="I208" i="9"/>
  <c r="K209" i="9"/>
  <c r="I203" i="9"/>
  <c r="K204" i="9"/>
  <c r="I198" i="9"/>
  <c r="K199" i="9"/>
  <c r="I193" i="9"/>
  <c r="K194" i="9"/>
  <c r="I163" i="9"/>
  <c r="K164" i="9"/>
  <c r="F720" i="9"/>
  <c r="H721" i="9"/>
  <c r="F739" i="9"/>
  <c r="H740" i="9"/>
  <c r="I25" i="9"/>
  <c r="K26" i="9"/>
  <c r="I243" i="9"/>
  <c r="K244" i="9"/>
  <c r="I564" i="9"/>
  <c r="K564" i="9" s="1"/>
  <c r="K565" i="9"/>
  <c r="F375" i="9"/>
  <c r="H376" i="9"/>
  <c r="I170" i="9"/>
  <c r="K170" i="9" s="1"/>
  <c r="K171" i="9"/>
  <c r="I586" i="9"/>
  <c r="K587" i="9"/>
  <c r="F26" i="9"/>
  <c r="H30" i="9"/>
  <c r="I36" i="9"/>
  <c r="K37" i="9"/>
  <c r="I72" i="9"/>
  <c r="K72" i="9" s="1"/>
  <c r="K76" i="9"/>
  <c r="F626" i="9"/>
  <c r="H626" i="9" s="1"/>
  <c r="H627" i="9"/>
  <c r="F334" i="9"/>
  <c r="H335" i="9"/>
  <c r="I739" i="9"/>
  <c r="K740" i="9"/>
  <c r="I182" i="9"/>
  <c r="K183" i="9"/>
  <c r="F347" i="9"/>
  <c r="H348" i="9"/>
  <c r="F670" i="9"/>
  <c r="H671" i="9"/>
  <c r="I687" i="9"/>
  <c r="K687" i="9" s="1"/>
  <c r="I375" i="9"/>
  <c r="K376" i="9"/>
  <c r="I408" i="9"/>
  <c r="K408" i="9" s="1"/>
  <c r="K409" i="9"/>
  <c r="F687" i="9"/>
  <c r="H687" i="9" s="1"/>
  <c r="H688" i="9"/>
  <c r="I107" i="9"/>
  <c r="K108" i="9"/>
  <c r="F11" i="9"/>
  <c r="H12" i="9"/>
  <c r="F134" i="9"/>
  <c r="H134" i="9" s="1"/>
  <c r="H135" i="9"/>
  <c r="I129" i="9"/>
  <c r="K130" i="9"/>
  <c r="I119" i="9"/>
  <c r="K120" i="9"/>
  <c r="I90" i="9"/>
  <c r="K91" i="9"/>
  <c r="F129" i="9"/>
  <c r="H130" i="9"/>
  <c r="F124" i="9"/>
  <c r="H125" i="9"/>
  <c r="F119" i="9"/>
  <c r="H120" i="9"/>
  <c r="F114" i="9"/>
  <c r="H115" i="9"/>
  <c r="F102" i="9"/>
  <c r="H103" i="9"/>
  <c r="F95" i="9"/>
  <c r="H96" i="9"/>
  <c r="F90" i="9"/>
  <c r="H91" i="9"/>
  <c r="F55" i="9"/>
  <c r="H56" i="9"/>
  <c r="I124" i="9"/>
  <c r="K125" i="9"/>
  <c r="I114" i="9"/>
  <c r="K115" i="9"/>
  <c r="I102" i="9"/>
  <c r="K103" i="9"/>
  <c r="I95" i="9"/>
  <c r="K96" i="9"/>
  <c r="I55" i="9"/>
  <c r="K56" i="9"/>
  <c r="I133" i="9"/>
  <c r="K133" i="9" s="1"/>
  <c r="F513" i="9"/>
  <c r="I670" i="9"/>
  <c r="F537" i="9"/>
  <c r="I60" i="9"/>
  <c r="F60" i="9"/>
  <c r="I537" i="9" l="1"/>
  <c r="I536" i="9" s="1"/>
  <c r="F526" i="12"/>
  <c r="H526" i="12" s="1"/>
  <c r="F369" i="12"/>
  <c r="F32" i="12"/>
  <c r="H32" i="12" s="1"/>
  <c r="F339" i="12"/>
  <c r="H339" i="12" s="1"/>
  <c r="H340" i="12"/>
  <c r="F735" i="12"/>
  <c r="H736" i="12"/>
  <c r="F749" i="12"/>
  <c r="H749" i="12" s="1"/>
  <c r="H750" i="12"/>
  <c r="F760" i="12"/>
  <c r="H760" i="12" s="1"/>
  <c r="H761" i="12"/>
  <c r="F775" i="12"/>
  <c r="H775" i="12" s="1"/>
  <c r="H776" i="12"/>
  <c r="F167" i="12"/>
  <c r="H167" i="12" s="1"/>
  <c r="H168" i="12"/>
  <c r="F218" i="12"/>
  <c r="H218" i="12" s="1"/>
  <c r="H219" i="12"/>
  <c r="F930" i="12"/>
  <c r="H931" i="12"/>
  <c r="F73" i="12"/>
  <c r="H73" i="12" s="1"/>
  <c r="H74" i="12"/>
  <c r="F107" i="12"/>
  <c r="H108" i="12"/>
  <c r="F132" i="12"/>
  <c r="H132" i="12" s="1"/>
  <c r="H133" i="12"/>
  <c r="F157" i="12"/>
  <c r="H157" i="12" s="1"/>
  <c r="H158" i="12"/>
  <c r="H208" i="12"/>
  <c r="F207" i="12"/>
  <c r="H207" i="12" s="1"/>
  <c r="H230" i="12"/>
  <c r="F235" i="12"/>
  <c r="H235" i="12" s="1"/>
  <c r="H236" i="12"/>
  <c r="F255" i="12"/>
  <c r="H255" i="12" s="1"/>
  <c r="H256" i="12"/>
  <c r="F274" i="12"/>
  <c r="H275" i="12"/>
  <c r="F286" i="12"/>
  <c r="H286" i="12" s="1"/>
  <c r="H287" i="12"/>
  <c r="F298" i="12"/>
  <c r="H298" i="12" s="1"/>
  <c r="H299" i="12"/>
  <c r="H329" i="12"/>
  <c r="F334" i="12"/>
  <c r="H334" i="12" s="1"/>
  <c r="H335" i="12"/>
  <c r="F357" i="12"/>
  <c r="H357" i="12" s="1"/>
  <c r="H358" i="12"/>
  <c r="H369" i="12"/>
  <c r="F374" i="12"/>
  <c r="H374" i="12" s="1"/>
  <c r="H375" i="12"/>
  <c r="F410" i="12"/>
  <c r="H410" i="12" s="1"/>
  <c r="H411" i="12"/>
  <c r="H422" i="12"/>
  <c r="F421" i="12"/>
  <c r="F447" i="12"/>
  <c r="H448" i="12"/>
  <c r="F482" i="12"/>
  <c r="H483" i="12"/>
  <c r="H508" i="12"/>
  <c r="F507" i="12"/>
  <c r="F517" i="12"/>
  <c r="H517" i="12" s="1"/>
  <c r="H518" i="12"/>
  <c r="F531" i="12"/>
  <c r="H531" i="12" s="1"/>
  <c r="H532" i="12"/>
  <c r="F551" i="12"/>
  <c r="H551" i="12" s="1"/>
  <c r="H552" i="12"/>
  <c r="F567" i="12"/>
  <c r="H568" i="12"/>
  <c r="F582" i="12"/>
  <c r="H583" i="12"/>
  <c r="F595" i="12"/>
  <c r="H596" i="12"/>
  <c r="F618" i="12"/>
  <c r="H619" i="12"/>
  <c r="F630" i="12"/>
  <c r="H630" i="12" s="1"/>
  <c r="H631" i="12"/>
  <c r="F658" i="12"/>
  <c r="H659" i="12"/>
  <c r="F672" i="12"/>
  <c r="H673" i="12"/>
  <c r="F686" i="12"/>
  <c r="H687" i="12"/>
  <c r="F711" i="12"/>
  <c r="H712" i="12"/>
  <c r="F820" i="12"/>
  <c r="H821" i="12"/>
  <c r="F830" i="12"/>
  <c r="H830" i="12" s="1"/>
  <c r="H831" i="12"/>
  <c r="F837" i="12"/>
  <c r="H837" i="12" s="1"/>
  <c r="H838" i="12"/>
  <c r="F857" i="12"/>
  <c r="H857" i="12" s="1"/>
  <c r="H858" i="12"/>
  <c r="F899" i="12"/>
  <c r="H899" i="12" s="1"/>
  <c r="H900" i="12"/>
  <c r="F973" i="12"/>
  <c r="H973" i="12" s="1"/>
  <c r="H974" i="12"/>
  <c r="F992" i="12"/>
  <c r="H992" i="12" s="1"/>
  <c r="H993" i="12"/>
  <c r="H998" i="12"/>
  <c r="F997" i="12"/>
  <c r="H997" i="12" s="1"/>
  <c r="F43" i="12"/>
  <c r="H44" i="12"/>
  <c r="F90" i="12"/>
  <c r="H90" i="12" s="1"/>
  <c r="H91" i="12"/>
  <c r="F100" i="12"/>
  <c r="H101" i="12"/>
  <c r="F115" i="12"/>
  <c r="H116" i="12"/>
  <c r="F147" i="12"/>
  <c r="H147" i="12" s="1"/>
  <c r="H148" i="12"/>
  <c r="F162" i="12"/>
  <c r="H162" i="12" s="1"/>
  <c r="H163" i="12"/>
  <c r="F225" i="12"/>
  <c r="H225" i="12" s="1"/>
  <c r="H226" i="12"/>
  <c r="F240" i="12"/>
  <c r="H240" i="12" s="1"/>
  <c r="H241" i="12"/>
  <c r="F267" i="12"/>
  <c r="H268" i="12"/>
  <c r="F281" i="12"/>
  <c r="H282" i="12"/>
  <c r="F291" i="12"/>
  <c r="H291" i="12" s="1"/>
  <c r="H292" i="12"/>
  <c r="F303" i="12"/>
  <c r="H303" i="12" s="1"/>
  <c r="H304" i="12"/>
  <c r="F387" i="12"/>
  <c r="H387" i="12" s="1"/>
  <c r="H394" i="12"/>
  <c r="F404" i="12"/>
  <c r="H404" i="12" s="1"/>
  <c r="H405" i="12"/>
  <c r="F415" i="12"/>
  <c r="H416" i="12"/>
  <c r="F428" i="12"/>
  <c r="H428" i="12" s="1"/>
  <c r="H429" i="12"/>
  <c r="F439" i="12"/>
  <c r="H440" i="12"/>
  <c r="F464" i="12"/>
  <c r="H465" i="12"/>
  <c r="F489" i="12"/>
  <c r="H490" i="12"/>
  <c r="F498" i="12"/>
  <c r="H499" i="12"/>
  <c r="F536" i="12"/>
  <c r="H536" i="12" s="1"/>
  <c r="H537" i="12"/>
  <c r="F588" i="12"/>
  <c r="H589" i="12"/>
  <c r="F602" i="12"/>
  <c r="H603" i="12"/>
  <c r="F608" i="12"/>
  <c r="H609" i="12"/>
  <c r="F625" i="12"/>
  <c r="H625" i="12" s="1"/>
  <c r="H626" i="12"/>
  <c r="H638" i="12"/>
  <c r="F637" i="12"/>
  <c r="F651" i="12"/>
  <c r="H652" i="12"/>
  <c r="F665" i="12"/>
  <c r="H666" i="12"/>
  <c r="F679" i="12"/>
  <c r="H680" i="12"/>
  <c r="F693" i="12"/>
  <c r="H694" i="12"/>
  <c r="F744" i="12"/>
  <c r="H745" i="12"/>
  <c r="F755" i="12"/>
  <c r="H756" i="12"/>
  <c r="H771" i="12"/>
  <c r="F770" i="12"/>
  <c r="F769" i="12" s="1"/>
  <c r="F815" i="12"/>
  <c r="H815" i="12" s="1"/>
  <c r="H816" i="12"/>
  <c r="F825" i="12"/>
  <c r="H825" i="12" s="1"/>
  <c r="H826" i="12"/>
  <c r="F842" i="12"/>
  <c r="H842" i="12" s="1"/>
  <c r="H843" i="12"/>
  <c r="F884" i="12"/>
  <c r="H884" i="12" s="1"/>
  <c r="H885" i="12"/>
  <c r="F904" i="12"/>
  <c r="H904" i="12" s="1"/>
  <c r="H905" i="12"/>
  <c r="F943" i="12"/>
  <c r="H943" i="12" s="1"/>
  <c r="H944" i="12"/>
  <c r="F978" i="12"/>
  <c r="H978" i="12" s="1"/>
  <c r="H979" i="12"/>
  <c r="F983" i="12"/>
  <c r="H983" i="12" s="1"/>
  <c r="H988" i="12"/>
  <c r="F1002" i="12"/>
  <c r="H1002" i="12" s="1"/>
  <c r="H1003" i="12"/>
  <c r="F558" i="12"/>
  <c r="H558" i="12" s="1"/>
  <c r="H559" i="12"/>
  <c r="F788" i="12"/>
  <c r="H789" i="12"/>
  <c r="F346" i="12"/>
  <c r="H347" i="12"/>
  <c r="F574" i="12"/>
  <c r="H575" i="12"/>
  <c r="F120" i="12"/>
  <c r="H120" i="12" s="1"/>
  <c r="H121" i="12"/>
  <c r="F137" i="12"/>
  <c r="H138" i="12"/>
  <c r="F199" i="12"/>
  <c r="H200" i="12"/>
  <c r="F212" i="12"/>
  <c r="H212" i="12" s="1"/>
  <c r="H213" i="12"/>
  <c r="F321" i="12"/>
  <c r="H322" i="12"/>
  <c r="F362" i="12"/>
  <c r="H363" i="12"/>
  <c r="F379" i="12"/>
  <c r="H379" i="12" s="1"/>
  <c r="H380" i="12"/>
  <c r="F847" i="12"/>
  <c r="H847" i="12" s="1"/>
  <c r="H848" i="12"/>
  <c r="F879" i="12"/>
  <c r="H879" i="12" s="1"/>
  <c r="H880" i="12"/>
  <c r="F909" i="12"/>
  <c r="H909" i="12" s="1"/>
  <c r="H910" i="12"/>
  <c r="F1007" i="12"/>
  <c r="H1007" i="12" s="1"/>
  <c r="H1008" i="12"/>
  <c r="F936" i="12"/>
  <c r="H937" i="12"/>
  <c r="F804" i="12"/>
  <c r="H805" i="12"/>
  <c r="F310" i="12"/>
  <c r="H311" i="12"/>
  <c r="F81" i="12"/>
  <c r="H82" i="12"/>
  <c r="F11" i="12"/>
  <c r="H12" i="12"/>
  <c r="F18" i="12"/>
  <c r="H18" i="12" s="1"/>
  <c r="H17" i="12" s="1"/>
  <c r="H16" i="12" s="1"/>
  <c r="H19" i="12"/>
  <c r="F37" i="12"/>
  <c r="H37" i="12" s="1"/>
  <c r="H38" i="12"/>
  <c r="F23" i="12"/>
  <c r="H24" i="12"/>
  <c r="I59" i="9"/>
  <c r="K59" i="9" s="1"/>
  <c r="K60" i="9"/>
  <c r="F536" i="9"/>
  <c r="H537" i="9"/>
  <c r="I669" i="9"/>
  <c r="K670" i="9"/>
  <c r="F669" i="9"/>
  <c r="H670" i="9"/>
  <c r="I181" i="9"/>
  <c r="K181" i="9" s="1"/>
  <c r="K182" i="9"/>
  <c r="I738" i="9"/>
  <c r="K739" i="9"/>
  <c r="F25" i="9"/>
  <c r="H26" i="9"/>
  <c r="H375" i="9"/>
  <c r="I242" i="9"/>
  <c r="K242" i="9" s="1"/>
  <c r="K243" i="9"/>
  <c r="F738" i="9"/>
  <c r="H739" i="9"/>
  <c r="I192" i="9"/>
  <c r="K193" i="9"/>
  <c r="F59" i="9"/>
  <c r="H59" i="9" s="1"/>
  <c r="H60" i="9"/>
  <c r="I169" i="9"/>
  <c r="F10" i="9"/>
  <c r="H10" i="9" s="1"/>
  <c r="H11" i="9"/>
  <c r="I106" i="9"/>
  <c r="K106" i="9" s="1"/>
  <c r="K107" i="9"/>
  <c r="K375" i="9"/>
  <c r="I391" i="9"/>
  <c r="K391" i="9" s="1"/>
  <c r="K392" i="9"/>
  <c r="I644" i="9"/>
  <c r="K644" i="9" s="1"/>
  <c r="K645" i="9"/>
  <c r="F512" i="9"/>
  <c r="H513" i="9"/>
  <c r="F346" i="9"/>
  <c r="H346" i="9" s="1"/>
  <c r="H347" i="9"/>
  <c r="H334" i="9"/>
  <c r="I35" i="9"/>
  <c r="K35" i="9" s="1"/>
  <c r="K36" i="9"/>
  <c r="I585" i="9"/>
  <c r="K586" i="9"/>
  <c r="I24" i="9"/>
  <c r="K24" i="9" s="1"/>
  <c r="K25" i="9"/>
  <c r="F719" i="9"/>
  <c r="H720" i="9"/>
  <c r="I162" i="9"/>
  <c r="K163" i="9"/>
  <c r="I197" i="9"/>
  <c r="K197" i="9" s="1"/>
  <c r="K198" i="9"/>
  <c r="I202" i="9"/>
  <c r="K202" i="9" s="1"/>
  <c r="K203" i="9"/>
  <c r="I207" i="9"/>
  <c r="K207" i="9" s="1"/>
  <c r="K208" i="9"/>
  <c r="I212" i="9"/>
  <c r="K212" i="9" s="1"/>
  <c r="K213" i="9"/>
  <c r="I227" i="9"/>
  <c r="K228" i="9"/>
  <c r="I235" i="9"/>
  <c r="K236" i="9"/>
  <c r="F270" i="9"/>
  <c r="H271" i="9"/>
  <c r="F275" i="9"/>
  <c r="H275" i="9" s="1"/>
  <c r="H276" i="9"/>
  <c r="F280" i="9"/>
  <c r="H280" i="9" s="1"/>
  <c r="H281" i="9"/>
  <c r="F285" i="9"/>
  <c r="H285" i="9" s="1"/>
  <c r="H286" i="9"/>
  <c r="F290" i="9"/>
  <c r="H290" i="9" s="1"/>
  <c r="H291" i="9"/>
  <c r="F297" i="9"/>
  <c r="H297" i="9" s="1"/>
  <c r="H298" i="9"/>
  <c r="F309" i="9"/>
  <c r="H310" i="9"/>
  <c r="F316" i="9"/>
  <c r="H316" i="9" s="1"/>
  <c r="H317" i="9"/>
  <c r="F329" i="9"/>
  <c r="H330" i="9"/>
  <c r="F386" i="9"/>
  <c r="H387" i="9"/>
  <c r="I396" i="9"/>
  <c r="K396" i="9" s="1"/>
  <c r="K397" i="9"/>
  <c r="I401" i="9"/>
  <c r="K401" i="9" s="1"/>
  <c r="K402" i="9"/>
  <c r="I446" i="9"/>
  <c r="K447" i="9"/>
  <c r="I465" i="9"/>
  <c r="K465" i="9" s="1"/>
  <c r="K466" i="9"/>
  <c r="I470" i="9"/>
  <c r="K470" i="9" s="1"/>
  <c r="K471" i="9"/>
  <c r="I477" i="9"/>
  <c r="K478" i="9"/>
  <c r="I483" i="9"/>
  <c r="K483" i="9" s="1"/>
  <c r="K484" i="9"/>
  <c r="I489" i="9"/>
  <c r="K490" i="9"/>
  <c r="I494" i="9"/>
  <c r="K494" i="9" s="1"/>
  <c r="K495" i="9"/>
  <c r="I500" i="9"/>
  <c r="K501" i="9"/>
  <c r="I505" i="9"/>
  <c r="K505" i="9" s="1"/>
  <c r="K506" i="9"/>
  <c r="F598" i="9"/>
  <c r="H598" i="9" s="1"/>
  <c r="H599" i="9"/>
  <c r="F614" i="9"/>
  <c r="H615" i="9"/>
  <c r="F621" i="9"/>
  <c r="H622" i="9"/>
  <c r="H636" i="9"/>
  <c r="F635" i="9"/>
  <c r="F644" i="9"/>
  <c r="H644" i="9" s="1"/>
  <c r="H645" i="9"/>
  <c r="F651" i="9"/>
  <c r="H652" i="9"/>
  <c r="F658" i="9"/>
  <c r="H659" i="9"/>
  <c r="F701" i="9"/>
  <c r="H702" i="9"/>
  <c r="F706" i="9"/>
  <c r="H706" i="9" s="1"/>
  <c r="H707" i="9"/>
  <c r="F713" i="9"/>
  <c r="H714" i="9"/>
  <c r="F732" i="9"/>
  <c r="H732" i="9" s="1"/>
  <c r="H733" i="9"/>
  <c r="F747" i="9"/>
  <c r="H747" i="9" s="1"/>
  <c r="H748" i="9"/>
  <c r="F162" i="9"/>
  <c r="H163" i="9"/>
  <c r="F192" i="9"/>
  <c r="H193" i="9"/>
  <c r="F197" i="9"/>
  <c r="H197" i="9" s="1"/>
  <c r="H198" i="9"/>
  <c r="F202" i="9"/>
  <c r="H202" i="9" s="1"/>
  <c r="H203" i="9"/>
  <c r="F207" i="9"/>
  <c r="H207" i="9" s="1"/>
  <c r="H208" i="9"/>
  <c r="F212" i="9"/>
  <c r="H212" i="9" s="1"/>
  <c r="H213" i="9"/>
  <c r="F227" i="9"/>
  <c r="H228" i="9"/>
  <c r="F235" i="9"/>
  <c r="H236" i="9"/>
  <c r="I270" i="9"/>
  <c r="K271" i="9"/>
  <c r="I275" i="9"/>
  <c r="K275" i="9" s="1"/>
  <c r="K276" i="9"/>
  <c r="I280" i="9"/>
  <c r="K280" i="9" s="1"/>
  <c r="K281" i="9"/>
  <c r="I285" i="9"/>
  <c r="K285" i="9" s="1"/>
  <c r="K286" i="9"/>
  <c r="I290" i="9"/>
  <c r="K290" i="9" s="1"/>
  <c r="K291" i="9"/>
  <c r="I297" i="9"/>
  <c r="K297" i="9" s="1"/>
  <c r="K298" i="9"/>
  <c r="I309" i="9"/>
  <c r="K310" i="9"/>
  <c r="I316" i="9"/>
  <c r="K316" i="9" s="1"/>
  <c r="K317" i="9"/>
  <c r="I329" i="9"/>
  <c r="K330" i="9"/>
  <c r="I386" i="9"/>
  <c r="K386" i="9" s="1"/>
  <c r="K387" i="9"/>
  <c r="F391" i="9"/>
  <c r="H391" i="9" s="1"/>
  <c r="H392" i="9"/>
  <c r="F396" i="9"/>
  <c r="H396" i="9" s="1"/>
  <c r="H397" i="9"/>
  <c r="F401" i="9"/>
  <c r="H401" i="9" s="1"/>
  <c r="H402" i="9"/>
  <c r="F446" i="9"/>
  <c r="H447" i="9"/>
  <c r="F465" i="9"/>
  <c r="H465" i="9" s="1"/>
  <c r="H466" i="9"/>
  <c r="F470" i="9"/>
  <c r="H470" i="9" s="1"/>
  <c r="H471" i="9"/>
  <c r="F477" i="9"/>
  <c r="H478" i="9"/>
  <c r="F483" i="9"/>
  <c r="H483" i="9" s="1"/>
  <c r="H484" i="9"/>
  <c r="F489" i="9"/>
  <c r="H490" i="9"/>
  <c r="F494" i="9"/>
  <c r="H494" i="9" s="1"/>
  <c r="H495" i="9"/>
  <c r="F500" i="9"/>
  <c r="H501" i="9"/>
  <c r="F505" i="9"/>
  <c r="H505" i="9" s="1"/>
  <c r="H506" i="9"/>
  <c r="I598" i="9"/>
  <c r="K598" i="9" s="1"/>
  <c r="K599" i="9"/>
  <c r="I614" i="9"/>
  <c r="K615" i="9"/>
  <c r="I621" i="9"/>
  <c r="K622" i="9"/>
  <c r="K636" i="9"/>
  <c r="I635" i="9"/>
  <c r="I651" i="9"/>
  <c r="K652" i="9"/>
  <c r="I658" i="9"/>
  <c r="K659" i="9"/>
  <c r="I701" i="9"/>
  <c r="K702" i="9"/>
  <c r="I706" i="9"/>
  <c r="K706" i="9" s="1"/>
  <c r="K707" i="9"/>
  <c r="I713" i="9"/>
  <c r="K714" i="9"/>
  <c r="I732" i="9"/>
  <c r="K732" i="9" s="1"/>
  <c r="K733" i="9"/>
  <c r="I747" i="9"/>
  <c r="K747" i="9" s="1"/>
  <c r="K748" i="9"/>
  <c r="F133" i="9"/>
  <c r="H133" i="9" s="1"/>
  <c r="H145" i="9"/>
  <c r="F585" i="9"/>
  <c r="H586" i="9"/>
  <c r="I10" i="9"/>
  <c r="K10" i="9" s="1"/>
  <c r="K11" i="9"/>
  <c r="I219" i="9"/>
  <c r="K220" i="9"/>
  <c r="F106" i="9"/>
  <c r="H106" i="9" s="1"/>
  <c r="H107" i="9"/>
  <c r="F36" i="9"/>
  <c r="H37" i="9"/>
  <c r="I346" i="9"/>
  <c r="K346" i="9" s="1"/>
  <c r="K347" i="9"/>
  <c r="F181" i="9"/>
  <c r="H182" i="9"/>
  <c r="I334" i="9"/>
  <c r="F219" i="9"/>
  <c r="H220" i="9"/>
  <c r="I512" i="9"/>
  <c r="K513" i="9"/>
  <c r="I719" i="9"/>
  <c r="K720" i="9"/>
  <c r="F242" i="9"/>
  <c r="H242" i="9" s="1"/>
  <c r="H243" i="9"/>
  <c r="I54" i="9"/>
  <c r="K55" i="9"/>
  <c r="I94" i="9"/>
  <c r="K94" i="9" s="1"/>
  <c r="K95" i="9"/>
  <c r="I101" i="9"/>
  <c r="K102" i="9"/>
  <c r="I113" i="9"/>
  <c r="K113" i="9" s="1"/>
  <c r="K114" i="9"/>
  <c r="I123" i="9"/>
  <c r="K123" i="9" s="1"/>
  <c r="K124" i="9"/>
  <c r="F54" i="9"/>
  <c r="H55" i="9"/>
  <c r="F89" i="9"/>
  <c r="H90" i="9"/>
  <c r="F94" i="9"/>
  <c r="H94" i="9" s="1"/>
  <c r="H95" i="9"/>
  <c r="F101" i="9"/>
  <c r="H102" i="9"/>
  <c r="F113" i="9"/>
  <c r="H113" i="9" s="1"/>
  <c r="H114" i="9"/>
  <c r="F118" i="9"/>
  <c r="H118" i="9" s="1"/>
  <c r="H119" i="9"/>
  <c r="F123" i="9"/>
  <c r="H123" i="9" s="1"/>
  <c r="H124" i="9"/>
  <c r="F128" i="9"/>
  <c r="H128" i="9" s="1"/>
  <c r="H129" i="9"/>
  <c r="I89" i="9"/>
  <c r="K90" i="9"/>
  <c r="I118" i="9"/>
  <c r="K118" i="9" s="1"/>
  <c r="K119" i="9"/>
  <c r="I128" i="9"/>
  <c r="K128" i="9" s="1"/>
  <c r="K129" i="9"/>
  <c r="K537" i="9" l="1"/>
  <c r="H770" i="12"/>
  <c r="H769" i="12" s="1"/>
  <c r="H755" i="12"/>
  <c r="F754" i="12"/>
  <c r="H744" i="12"/>
  <c r="H743" i="12" s="1"/>
  <c r="F743" i="12"/>
  <c r="F742" i="12" s="1"/>
  <c r="H693" i="12"/>
  <c r="F692" i="12"/>
  <c r="F678" i="12"/>
  <c r="H679" i="12"/>
  <c r="F664" i="12"/>
  <c r="H665" i="12"/>
  <c r="F650" i="12"/>
  <c r="H651" i="12"/>
  <c r="F607" i="12"/>
  <c r="H607" i="12" s="1"/>
  <c r="H608" i="12"/>
  <c r="F601" i="12"/>
  <c r="H602" i="12"/>
  <c r="F587" i="12"/>
  <c r="H587" i="12" s="1"/>
  <c r="H588" i="12"/>
  <c r="F497" i="12"/>
  <c r="F496" i="12" s="1"/>
  <c r="H498" i="12"/>
  <c r="H497" i="12" s="1"/>
  <c r="H496" i="12" s="1"/>
  <c r="F488" i="12"/>
  <c r="H489" i="12"/>
  <c r="F453" i="12"/>
  <c r="H464" i="12"/>
  <c r="F427" i="12"/>
  <c r="H439" i="12"/>
  <c r="H415" i="12"/>
  <c r="F409" i="12"/>
  <c r="H281" i="12"/>
  <c r="F280" i="12"/>
  <c r="F261" i="12"/>
  <c r="H267" i="12"/>
  <c r="H115" i="12"/>
  <c r="F114" i="12"/>
  <c r="F99" i="12"/>
  <c r="H100" i="12"/>
  <c r="H43" i="12"/>
  <c r="F42" i="12"/>
  <c r="H820" i="12"/>
  <c r="H814" i="12" s="1"/>
  <c r="H813" i="12" s="1"/>
  <c r="F814" i="12"/>
  <c r="F710" i="12"/>
  <c r="F709" i="12" s="1"/>
  <c r="H711" i="12"/>
  <c r="H710" i="12" s="1"/>
  <c r="H709" i="12" s="1"/>
  <c r="F685" i="12"/>
  <c r="H686" i="12"/>
  <c r="F671" i="12"/>
  <c r="H672" i="12"/>
  <c r="F657" i="12"/>
  <c r="H658" i="12"/>
  <c r="F617" i="12"/>
  <c r="H617" i="12" s="1"/>
  <c r="H618" i="12"/>
  <c r="H616" i="12" s="1"/>
  <c r="H615" i="12" s="1"/>
  <c r="F616" i="12"/>
  <c r="F615" i="12" s="1"/>
  <c r="F594" i="12"/>
  <c r="H595" i="12"/>
  <c r="F581" i="12"/>
  <c r="H582" i="12"/>
  <c r="F566" i="12"/>
  <c r="H567" i="12"/>
  <c r="F481" i="12"/>
  <c r="H482" i="12"/>
  <c r="F446" i="12"/>
  <c r="H446" i="12" s="1"/>
  <c r="H447" i="12"/>
  <c r="F273" i="12"/>
  <c r="H274" i="12"/>
  <c r="F72" i="12"/>
  <c r="F71" i="12" s="1"/>
  <c r="H81" i="12"/>
  <c r="F297" i="12"/>
  <c r="H310" i="12"/>
  <c r="F799" i="12"/>
  <c r="H804" i="12"/>
  <c r="H799" i="12" s="1"/>
  <c r="H936" i="12"/>
  <c r="F935" i="12"/>
  <c r="H362" i="12"/>
  <c r="F356" i="12"/>
  <c r="F320" i="12"/>
  <c r="H321" i="12"/>
  <c r="F198" i="12"/>
  <c r="H199" i="12"/>
  <c r="H137" i="12"/>
  <c r="F131" i="12"/>
  <c r="F573" i="12"/>
  <c r="H574" i="12"/>
  <c r="H573" i="12" s="1"/>
  <c r="F345" i="12"/>
  <c r="H346" i="12"/>
  <c r="F783" i="12"/>
  <c r="F782" i="12" s="1"/>
  <c r="H788" i="12"/>
  <c r="F636" i="12"/>
  <c r="H637" i="12"/>
  <c r="H507" i="12"/>
  <c r="F506" i="12"/>
  <c r="H421" i="12"/>
  <c r="F420" i="12"/>
  <c r="H420" i="12" s="1"/>
  <c r="F368" i="12"/>
  <c r="F328" i="12"/>
  <c r="F224" i="12"/>
  <c r="F206" i="12"/>
  <c r="F106" i="12"/>
  <c r="H107" i="12"/>
  <c r="F929" i="12"/>
  <c r="H930" i="12"/>
  <c r="H929" i="12" s="1"/>
  <c r="F734" i="12"/>
  <c r="F733" i="12" s="1"/>
  <c r="H735" i="12"/>
  <c r="F10" i="12"/>
  <c r="F9" i="12" s="1"/>
  <c r="H11" i="12"/>
  <c r="H10" i="12" s="1"/>
  <c r="H9" i="12" s="1"/>
  <c r="H8" i="12" s="1"/>
  <c r="H23" i="12"/>
  <c r="F17" i="12"/>
  <c r="I374" i="9"/>
  <c r="K374" i="9" s="1"/>
  <c r="K719" i="9"/>
  <c r="I511" i="9"/>
  <c r="K512" i="9"/>
  <c r="H219" i="9"/>
  <c r="I634" i="9"/>
  <c r="K635" i="9"/>
  <c r="F634" i="9"/>
  <c r="H635" i="9"/>
  <c r="K334" i="9"/>
  <c r="H181" i="9"/>
  <c r="F169" i="9"/>
  <c r="F35" i="9"/>
  <c r="H35" i="9" s="1"/>
  <c r="H36" i="9"/>
  <c r="K219" i="9"/>
  <c r="F584" i="9"/>
  <c r="H584" i="9" s="1"/>
  <c r="H585" i="9"/>
  <c r="I712" i="9"/>
  <c r="K713" i="9"/>
  <c r="I700" i="9"/>
  <c r="K701" i="9"/>
  <c r="I657" i="9"/>
  <c r="K658" i="9"/>
  <c r="I650" i="9"/>
  <c r="K651" i="9"/>
  <c r="I620" i="9"/>
  <c r="K620" i="9" s="1"/>
  <c r="K621" i="9"/>
  <c r="I613" i="9"/>
  <c r="K614" i="9"/>
  <c r="H500" i="9"/>
  <c r="F499" i="9"/>
  <c r="H499" i="9" s="1"/>
  <c r="H489" i="9"/>
  <c r="F482" i="9"/>
  <c r="F476" i="9"/>
  <c r="H476" i="9" s="1"/>
  <c r="H477" i="9"/>
  <c r="H446" i="9"/>
  <c r="F407" i="9"/>
  <c r="I328" i="9"/>
  <c r="K328" i="9" s="1"/>
  <c r="K329" i="9"/>
  <c r="I308" i="9"/>
  <c r="K309" i="9"/>
  <c r="K270" i="9"/>
  <c r="I269" i="9"/>
  <c r="K269" i="9" s="1"/>
  <c r="F234" i="9"/>
  <c r="H234" i="9" s="1"/>
  <c r="H235" i="9"/>
  <c r="F226" i="9"/>
  <c r="H226" i="9" s="1"/>
  <c r="H227" i="9"/>
  <c r="H192" i="9"/>
  <c r="F191" i="9"/>
  <c r="F161" i="9"/>
  <c r="H162" i="9"/>
  <c r="F712" i="9"/>
  <c r="H713" i="9"/>
  <c r="F700" i="9"/>
  <c r="H701" i="9"/>
  <c r="F657" i="9"/>
  <c r="H658" i="9"/>
  <c r="F650" i="9"/>
  <c r="H651" i="9"/>
  <c r="F620" i="9"/>
  <c r="H620" i="9" s="1"/>
  <c r="H621" i="9"/>
  <c r="F613" i="9"/>
  <c r="H614" i="9"/>
  <c r="I499" i="9"/>
  <c r="K499" i="9" s="1"/>
  <c r="K500" i="9"/>
  <c r="K489" i="9"/>
  <c r="I482" i="9"/>
  <c r="I476" i="9"/>
  <c r="K476" i="9" s="1"/>
  <c r="K477" i="9"/>
  <c r="K446" i="9"/>
  <c r="I407" i="9"/>
  <c r="H386" i="9"/>
  <c r="F374" i="9"/>
  <c r="H374" i="9" s="1"/>
  <c r="F328" i="9"/>
  <c r="H329" i="9"/>
  <c r="F308" i="9"/>
  <c r="H309" i="9"/>
  <c r="H270" i="9"/>
  <c r="F269" i="9"/>
  <c r="H269" i="9" s="1"/>
  <c r="I234" i="9"/>
  <c r="K234" i="9" s="1"/>
  <c r="K235" i="9"/>
  <c r="I226" i="9"/>
  <c r="K226" i="9" s="1"/>
  <c r="K227" i="9"/>
  <c r="I161" i="9"/>
  <c r="K162" i="9"/>
  <c r="H719" i="9"/>
  <c r="I584" i="9"/>
  <c r="K584" i="9" s="1"/>
  <c r="K585" i="9"/>
  <c r="F511" i="9"/>
  <c r="H512" i="9"/>
  <c r="I373" i="9"/>
  <c r="K373" i="9" s="1"/>
  <c r="I168" i="9"/>
  <c r="K169" i="9"/>
  <c r="K192" i="9"/>
  <c r="I191" i="9"/>
  <c r="F731" i="9"/>
  <c r="H731" i="9" s="1"/>
  <c r="H738" i="9"/>
  <c r="F373" i="9"/>
  <c r="H373" i="9" s="1"/>
  <c r="F24" i="9"/>
  <c r="H24" i="9" s="1"/>
  <c r="H25" i="9"/>
  <c r="I731" i="9"/>
  <c r="K731" i="9" s="1"/>
  <c r="K738" i="9"/>
  <c r="H669" i="9"/>
  <c r="F668" i="9"/>
  <c r="K536" i="9"/>
  <c r="I535" i="9"/>
  <c r="I668" i="9"/>
  <c r="K669" i="9"/>
  <c r="F535" i="9"/>
  <c r="H536" i="9"/>
  <c r="I88" i="9"/>
  <c r="K89" i="9"/>
  <c r="H101" i="9"/>
  <c r="F100" i="9"/>
  <c r="F88" i="9"/>
  <c r="H89" i="9"/>
  <c r="F53" i="9"/>
  <c r="H53" i="9" s="1"/>
  <c r="H54" i="9"/>
  <c r="K101" i="9"/>
  <c r="I100" i="9"/>
  <c r="I53" i="9"/>
  <c r="K53" i="9" s="1"/>
  <c r="K54" i="9"/>
  <c r="F813" i="12" l="1"/>
  <c r="F16" i="12"/>
  <c r="F8" i="12" s="1"/>
  <c r="F105" i="12"/>
  <c r="H105" i="12" s="1"/>
  <c r="H106" i="12"/>
  <c r="F223" i="12"/>
  <c r="H224" i="12"/>
  <c r="H223" i="12" s="1"/>
  <c r="F367" i="12"/>
  <c r="H367" i="12" s="1"/>
  <c r="H368" i="12"/>
  <c r="F635" i="12"/>
  <c r="H636" i="12"/>
  <c r="H635" i="12" s="1"/>
  <c r="F344" i="12"/>
  <c r="H345" i="12"/>
  <c r="H344" i="12" s="1"/>
  <c r="F197" i="12"/>
  <c r="H198" i="12"/>
  <c r="F319" i="12"/>
  <c r="H320" i="12"/>
  <c r="H319" i="12" s="1"/>
  <c r="F296" i="12"/>
  <c r="H297" i="12"/>
  <c r="H296" i="12" s="1"/>
  <c r="F272" i="12"/>
  <c r="H273" i="12"/>
  <c r="H272" i="12" s="1"/>
  <c r="F480" i="12"/>
  <c r="H481" i="12"/>
  <c r="H480" i="12" s="1"/>
  <c r="F565" i="12"/>
  <c r="H566" i="12"/>
  <c r="H565" i="12" s="1"/>
  <c r="F580" i="12"/>
  <c r="H581" i="12"/>
  <c r="H580" i="12" s="1"/>
  <c r="F593" i="12"/>
  <c r="H594" i="12"/>
  <c r="H593" i="12" s="1"/>
  <c r="F113" i="12"/>
  <c r="H114" i="12"/>
  <c r="H113" i="12" s="1"/>
  <c r="F279" i="12"/>
  <c r="H280" i="12"/>
  <c r="H279" i="12" s="1"/>
  <c r="H409" i="12"/>
  <c r="H385" i="12" s="1"/>
  <c r="F385" i="12"/>
  <c r="F691" i="12"/>
  <c r="H692" i="12"/>
  <c r="H691" i="12" s="1"/>
  <c r="F205" i="12"/>
  <c r="H206" i="12"/>
  <c r="F327" i="12"/>
  <c r="F326" i="12" s="1"/>
  <c r="H328" i="12"/>
  <c r="H327" i="12" s="1"/>
  <c r="F505" i="12"/>
  <c r="H506" i="12"/>
  <c r="H505" i="12" s="1"/>
  <c r="F130" i="12"/>
  <c r="H131" i="12"/>
  <c r="H130" i="12" s="1"/>
  <c r="H356" i="12"/>
  <c r="F355" i="12"/>
  <c r="F656" i="12"/>
  <c r="H657" i="12"/>
  <c r="H656" i="12" s="1"/>
  <c r="F670" i="12"/>
  <c r="H671" i="12"/>
  <c r="H670" i="12" s="1"/>
  <c r="F684" i="12"/>
  <c r="H685" i="12"/>
  <c r="H684" i="12" s="1"/>
  <c r="F98" i="12"/>
  <c r="H99" i="12"/>
  <c r="F260" i="12"/>
  <c r="H261" i="12"/>
  <c r="H260" i="12" s="1"/>
  <c r="F426" i="12"/>
  <c r="H427" i="12"/>
  <c r="H426" i="12" s="1"/>
  <c r="F452" i="12"/>
  <c r="H453" i="12"/>
  <c r="H452" i="12" s="1"/>
  <c r="F487" i="12"/>
  <c r="H488" i="12"/>
  <c r="H487" i="12" s="1"/>
  <c r="H601" i="12"/>
  <c r="H600" i="12" s="1"/>
  <c r="F600" i="12"/>
  <c r="F649" i="12"/>
  <c r="H650" i="12"/>
  <c r="H649" i="12" s="1"/>
  <c r="F663" i="12"/>
  <c r="H664" i="12"/>
  <c r="H663" i="12" s="1"/>
  <c r="F677" i="12"/>
  <c r="H678" i="12"/>
  <c r="H677" i="12" s="1"/>
  <c r="H718" i="9"/>
  <c r="I667" i="9"/>
  <c r="K668" i="9"/>
  <c r="I190" i="9"/>
  <c r="K190" i="9" s="1"/>
  <c r="K191" i="9"/>
  <c r="I534" i="9"/>
  <c r="K535" i="9"/>
  <c r="K534" i="9" s="1"/>
  <c r="F667" i="9"/>
  <c r="H668" i="9"/>
  <c r="I167" i="9"/>
  <c r="K168" i="9"/>
  <c r="F718" i="9"/>
  <c r="I406" i="9"/>
  <c r="K407" i="9"/>
  <c r="I475" i="9"/>
  <c r="K475" i="9" s="1"/>
  <c r="K482" i="9"/>
  <c r="F190" i="9"/>
  <c r="H190" i="9" s="1"/>
  <c r="H191" i="9"/>
  <c r="F406" i="9"/>
  <c r="H406" i="9" s="1"/>
  <c r="H407" i="9"/>
  <c r="F475" i="9"/>
  <c r="H475" i="9" s="1"/>
  <c r="H482" i="9"/>
  <c r="F168" i="9"/>
  <c r="H169" i="9"/>
  <c r="I718" i="9"/>
  <c r="H535" i="9"/>
  <c r="H534" i="9" s="1"/>
  <c r="F534" i="9"/>
  <c r="F510" i="9"/>
  <c r="H511" i="9"/>
  <c r="I160" i="9"/>
  <c r="K161" i="9"/>
  <c r="K160" i="9" s="1"/>
  <c r="H308" i="9"/>
  <c r="F296" i="9"/>
  <c r="H328" i="9"/>
  <c r="F327" i="9"/>
  <c r="H327" i="9" s="1"/>
  <c r="F612" i="9"/>
  <c r="H612" i="9" s="1"/>
  <c r="H613" i="9"/>
  <c r="F649" i="9"/>
  <c r="H649" i="9" s="1"/>
  <c r="H650" i="9"/>
  <c r="F656" i="9"/>
  <c r="H656" i="9" s="1"/>
  <c r="H657" i="9"/>
  <c r="F699" i="9"/>
  <c r="H699" i="9" s="1"/>
  <c r="H700" i="9"/>
  <c r="F711" i="9"/>
  <c r="H712" i="9"/>
  <c r="H711" i="9" s="1"/>
  <c r="F160" i="9"/>
  <c r="H161" i="9"/>
  <c r="H160" i="9" s="1"/>
  <c r="K308" i="9"/>
  <c r="I296" i="9"/>
  <c r="I612" i="9"/>
  <c r="K612" i="9" s="1"/>
  <c r="K613" i="9"/>
  <c r="I649" i="9"/>
  <c r="K649" i="9" s="1"/>
  <c r="K650" i="9"/>
  <c r="I656" i="9"/>
  <c r="K656" i="9" s="1"/>
  <c r="K657" i="9"/>
  <c r="I699" i="9"/>
  <c r="K699" i="9" s="1"/>
  <c r="K700" i="9"/>
  <c r="I711" i="9"/>
  <c r="K712" i="9"/>
  <c r="K711" i="9" s="1"/>
  <c r="I218" i="9"/>
  <c r="I327" i="9"/>
  <c r="K327" i="9" s="1"/>
  <c r="F619" i="9"/>
  <c r="H634" i="9"/>
  <c r="I619" i="9"/>
  <c r="K634" i="9"/>
  <c r="F218" i="9"/>
  <c r="I510" i="9"/>
  <c r="K510" i="9" s="1"/>
  <c r="K511" i="9"/>
  <c r="K718" i="9"/>
  <c r="K100" i="9"/>
  <c r="I99" i="9"/>
  <c r="K99" i="9" s="1"/>
  <c r="H100" i="9"/>
  <c r="F99" i="9"/>
  <c r="H99" i="9" s="1"/>
  <c r="H88" i="9"/>
  <c r="K88" i="9"/>
  <c r="H384" i="12" l="1"/>
  <c r="H112" i="12"/>
  <c r="F97" i="12"/>
  <c r="H572" i="12"/>
  <c r="F572" i="12"/>
  <c r="F384" i="12"/>
  <c r="F112" i="12"/>
  <c r="F479" i="12"/>
  <c r="H326" i="12"/>
  <c r="H479" i="12"/>
  <c r="I9" i="9"/>
  <c r="F9" i="9"/>
  <c r="K167" i="9"/>
  <c r="H218" i="9"/>
  <c r="H217" i="9" s="1"/>
  <c r="F217" i="9"/>
  <c r="I611" i="9"/>
  <c r="K619" i="9"/>
  <c r="K611" i="9" s="1"/>
  <c r="K296" i="9"/>
  <c r="K295" i="9" s="1"/>
  <c r="I295" i="9"/>
  <c r="F295" i="9"/>
  <c r="H296" i="9"/>
  <c r="H295" i="9" s="1"/>
  <c r="F611" i="9"/>
  <c r="H619" i="9"/>
  <c r="H611" i="9" s="1"/>
  <c r="K218" i="9"/>
  <c r="K217" i="9" s="1"/>
  <c r="I217" i="9"/>
  <c r="F372" i="9"/>
  <c r="H510" i="9"/>
  <c r="H372" i="9" s="1"/>
  <c r="H168" i="9"/>
  <c r="H167" i="9" s="1"/>
  <c r="F167" i="9"/>
  <c r="I372" i="9"/>
  <c r="K406" i="9"/>
  <c r="K372" i="9" s="1"/>
  <c r="F666" i="9"/>
  <c r="H667" i="9"/>
  <c r="H666" i="9" s="1"/>
  <c r="I666" i="9"/>
  <c r="K667" i="9"/>
  <c r="K666" i="9" s="1"/>
  <c r="H9" i="9"/>
  <c r="K9" i="9"/>
  <c r="F7" i="12" l="1"/>
  <c r="H7" i="12"/>
  <c r="I7" i="9"/>
  <c r="F7" i="9"/>
  <c r="H7" i="9" s="1"/>
  <c r="K7" i="9"/>
</calcChain>
</file>

<file path=xl/sharedStrings.xml><?xml version="1.0" encoding="utf-8"?>
<sst xmlns="http://schemas.openxmlformats.org/spreadsheetml/2006/main" count="22252" uniqueCount="1152">
  <si>
    <t>Наименование дохода</t>
  </si>
  <si>
    <t>Налог, взимаемый в связи с применением упрощенной системы налогообложения</t>
  </si>
  <si>
    <t>Налог на имущество организаций</t>
  </si>
  <si>
    <t>Налог на доходы физических лиц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</si>
  <si>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</si>
  <si>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</si>
  <si>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</si>
  <si>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</si>
  <si>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</si>
  <si>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</si>
  <si>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</si>
  <si>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</si>
  <si>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</si>
  <si>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</si>
  <si>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Отдел по вопросам культуры Администрации местного самоуправления Моздокского района</t>
  </si>
  <si>
    <t>Управление образования Администрации местного самоуправления Моздокского района</t>
  </si>
  <si>
    <t xml:space="preserve">Субвенции бюджетам муниципальных рай­онов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 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</si>
  <si>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</si>
  <si>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</si>
  <si>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</si>
  <si>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Субвенции бюджетам муниципальных районов на  выполнение передаваемых полномочий субъектов Российской Федерации  (организация деятельности административных комиссий)</t>
  </si>
  <si>
    <t>Субвенции бюджетам 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</si>
  <si>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</si>
  <si>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Российской Федерации</t>
  </si>
  <si>
    <t>Сумма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</si>
  <si>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</si>
  <si>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</si>
  <si>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</si>
  <si>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</si>
  <si>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</si>
  <si>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</si>
  <si>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1 03 00000 00 0000 000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</si>
  <si>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</si>
  <si>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</si>
  <si>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</si>
  <si>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</si>
  <si>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</si>
  <si>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1 06 00000 00 0000 000</t>
  </si>
  <si>
    <t xml:space="preserve">Налоги на имущество </t>
  </si>
  <si>
    <t>1 06 02000 02 0000 110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</si>
  <si>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</si>
  <si>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</si>
  <si>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</si>
  <si>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</si>
  <si>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</si>
  <si>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</si>
  <si>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</si>
  <si>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</si>
  <si>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</si>
  <si>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</si>
  <si>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</si>
  <si>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</si>
  <si>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</si>
  <si>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</si>
  <si>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</si>
  <si>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Наименование</t>
  </si>
  <si>
    <t>Раздел</t>
  </si>
  <si>
    <t>Подраздел</t>
  </si>
  <si>
    <t>Целевая статья расходов</t>
  </si>
  <si>
    <t xml:space="preserve">ВСЕГО РАСХОДОВ: </t>
  </si>
  <si>
    <t>ОБЩЕГОСУДАРСТВЕННЫЕ ВОПРОСЫ</t>
  </si>
  <si>
    <t>01</t>
  </si>
  <si>
    <t>00</t>
  </si>
  <si>
    <t>00 0 00 0000 0</t>
  </si>
  <si>
    <t>000</t>
  </si>
  <si>
    <t>Функционирование высшего должностного лица субъекта РФ и муниципального образования</t>
  </si>
  <si>
    <t>02</t>
  </si>
  <si>
    <t>Обеспечение функционирования Главы муниципального образования и Администрации местного самоуправления</t>
  </si>
  <si>
    <t>77 0  00 0000 0</t>
  </si>
  <si>
    <t>Глава муниципального образования</t>
  </si>
  <si>
    <t>77 3 00 0000 0</t>
  </si>
  <si>
    <t>Расходы на оплату труда работников органов местного самоуправления</t>
  </si>
  <si>
    <t>77 3 00 0011 0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</si>
  <si>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</si>
  <si>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</si>
  <si>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</si>
  <si>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77 3 00 0019 0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</si>
  <si>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</si>
  <si>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</si>
  <si>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функционирования Представительного органа муниципального образования</t>
  </si>
  <si>
    <t>78 0 00 0000 0</t>
  </si>
  <si>
    <t>Представительный  орган  муниципального образования</t>
  </si>
  <si>
    <t>78 3 00 0000 0</t>
  </si>
  <si>
    <t>78 3 00 0011 0</t>
  </si>
  <si>
    <t>78 3 00 0019 0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</si>
  <si>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</si>
  <si>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</si>
  <si>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</si>
  <si>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</si>
  <si>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</si>
  <si>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</si>
  <si>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>77 0 00 0000 0</t>
  </si>
  <si>
    <t>77 4 00 0000 0</t>
  </si>
  <si>
    <t>77 4 00 0011 0</t>
  </si>
  <si>
    <t>77 4 00 0019 0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</si>
  <si>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</si>
  <si>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</si>
  <si>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 отдельных органов муниципального образования</t>
  </si>
  <si>
    <t>88 0 00 0000 0</t>
  </si>
  <si>
    <t>88 1 00 0000 0</t>
  </si>
  <si>
    <t>Расходы на оплату труда  работников органов местного самоуправления</t>
  </si>
  <si>
    <t>88 1 00 0011 0</t>
  </si>
  <si>
    <t>88 1 00 0019 0</t>
  </si>
  <si>
    <t>Обеспечение функционирования финансового органа муниципального образования</t>
  </si>
  <si>
    <t>88 2 00 0000 0</t>
  </si>
  <si>
    <t>88 2 00 0011 0</t>
  </si>
  <si>
    <t>88 2 00 0019 0</t>
  </si>
  <si>
    <t>Обеспечение проведения выборов и референдумов</t>
  </si>
  <si>
    <t>07</t>
  </si>
  <si>
    <t>Непрограммные расходы органов местного самоуправления</t>
  </si>
  <si>
    <t>99 0 00 0000 0</t>
  </si>
  <si>
    <t>Иные непрограммные расходы</t>
  </si>
  <si>
    <t>99 9 00 0000 0</t>
  </si>
  <si>
    <t>99 9 00 1102 0</t>
  </si>
  <si>
    <t>Резервные фонды</t>
  </si>
  <si>
    <t xml:space="preserve">Резервные фонды администрации местного самоуправления </t>
  </si>
  <si>
    <t>99 7 00 6000 0</t>
  </si>
  <si>
    <t>Резервные средства</t>
  </si>
  <si>
    <t>Другие общегосударственные вопросы</t>
  </si>
  <si>
    <t>09 0 00 0000 0</t>
  </si>
  <si>
    <t>09 1 00 0000 0</t>
  </si>
  <si>
    <t>09 1 01 0000 0</t>
  </si>
  <si>
    <t>09 2 00 0000 0</t>
  </si>
  <si>
    <t>09 2 01 0000 0</t>
  </si>
  <si>
    <t>09 2 01 6925 0</t>
  </si>
  <si>
    <t>Межбюджетные трансферты бюджетам муниципальных образований</t>
  </si>
  <si>
    <t>99 4 00 0000 0</t>
  </si>
  <si>
    <t>Субвенции бюджетам муниципальных образований на осуществление полномочий Республики Северная Осетия-Алания  по организации деятельности административных комиссий</t>
  </si>
  <si>
    <t>99 4 00 2274 0</t>
  </si>
  <si>
    <t>99 9 00 0059 0</t>
  </si>
  <si>
    <t>Расходы на выплаты персоналу казенных учреждений</t>
  </si>
  <si>
    <t>99 9 00 6056 0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</si>
  <si>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</si>
  <si>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</si>
  <si>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</si>
  <si>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</si>
  <si>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99 4 00 5118 0</t>
  </si>
  <si>
    <t>Межбюджетные трансферты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</si>
  <si>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</si>
  <si>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</si>
  <si>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</si>
  <si>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</si>
  <si>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05 0 00 0000 0</t>
  </si>
  <si>
    <t>05 1 00 0000 0</t>
  </si>
  <si>
    <t>Основное мероприятие «Участие в предупреждении и ликвидации последствий чрезвычайных ситуаций на территории Моздокского района»</t>
  </si>
  <si>
    <t>05 1 01 0000 0</t>
  </si>
  <si>
    <t>Расходы на информирование населения, приобретение средств оповещения и сигнализации</t>
  </si>
  <si>
    <t>05 1 01 6521 0</t>
  </si>
  <si>
    <t>Расходы на приобретение средств индивидуальной защиты (СИЗ)  для работников АМС Моздокского района и средств обучения руководящего состава ГО района</t>
  </si>
  <si>
    <t>05 1 01 6522 0</t>
  </si>
  <si>
    <t>Расходы на обеспечение общественной потребности в аварийно-спасательных услугах - ликвидация последствий всех видов ЧС</t>
  </si>
  <si>
    <t>05 1 01 6523 0</t>
  </si>
  <si>
    <t>05 2 00 0000 0</t>
  </si>
  <si>
    <t>Основное мероприятие «Обеспечение работы МКУ «Единая дежурно-диспетчерская служба Моздокского района»</t>
  </si>
  <si>
    <t>05 2 01 0000 0</t>
  </si>
  <si>
    <t>Расходы на Содержание МКУ «ЕДДС Моздокского района»</t>
  </si>
  <si>
    <t>05 2 01 6524 0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</si>
  <si>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</si>
  <si>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безопасности и правоохранительной деятельности</t>
  </si>
  <si>
    <t>14</t>
  </si>
  <si>
    <t>02 0 00 0000 0</t>
  </si>
  <si>
    <t>Подпрограмма «Обеспечение антитеррористической защищенности образовательных организаций Моздокского района»</t>
  </si>
  <si>
    <t>02 1 00 0000 0</t>
  </si>
  <si>
    <t>Основное мероприятие «Система мер по антитеррористической защищенности в образовательных организациях Моздокского района»</t>
  </si>
  <si>
    <t>02 1 01 0000 0</t>
  </si>
  <si>
    <t>Расходы на мероприятия по устранению недостатков антитеррористической защищенности образовательных организаций Моздокского района</t>
  </si>
  <si>
    <t>02 1 01 6221 0</t>
  </si>
  <si>
    <t>Предоставление субсидий бюджетным, автономным учреждениям и иным некоммерческим организациям</t>
  </si>
  <si>
    <t xml:space="preserve"> Субсидии бюджетным учреждениям</t>
  </si>
  <si>
    <t>НАЦИОНАЛЬНАЯ ЭКОНОМИКА</t>
  </si>
  <si>
    <t>Общеэкономические вопросы</t>
  </si>
  <si>
    <t>13 0 00 0000 0</t>
  </si>
  <si>
    <t>Расходы на проведение обязательных энергетических обследований муниципальных бюджетных учреждений (энергоаудит)</t>
  </si>
  <si>
    <t>Основное мероприятие «Развитие энергосбережения и повышения энергоэффективности»</t>
  </si>
  <si>
    <t>Расходы на выполнение мероприятий по энергосбережению в бюджетных учреждениях</t>
  </si>
  <si>
    <t>Субсидии бюджетным учреждениям</t>
  </si>
  <si>
    <t>14 0 00 0000 0</t>
  </si>
  <si>
    <t>Подпрограмма «Содействие в трудоустройстве и снижение напряженности на рынке труда за счет средств местного бюджета</t>
  </si>
  <si>
    <t>14 1 00 0000 0</t>
  </si>
  <si>
    <t>Основное мероприятие «Организация временного трудоустройства граждан»</t>
  </si>
  <si>
    <t>14 1 01 0000 0</t>
  </si>
  <si>
    <t>Расходы на организацию временного трудоустройства несовершеннолетних граждан, в возрасте от 14-18 лет в свободное от учебы время</t>
  </si>
  <si>
    <t>14 1 01 6041 0</t>
  </si>
  <si>
    <t>Иные выплаты населению</t>
  </si>
  <si>
    <t>08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</si>
  <si>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</si>
  <si>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Дорожное хозяйство (дорожные фонды)</t>
  </si>
  <si>
    <t>10 0 00 0000 0</t>
  </si>
  <si>
    <t>10 1 00 0000 0</t>
  </si>
  <si>
    <t>Основное мероприятие «Ремонт и содержание автомобильных дорог общего пользования»</t>
  </si>
  <si>
    <t>Расходы на текущий ремонт и содержание  автомобильных дорог за счет местного бюджета</t>
  </si>
  <si>
    <t>Расходы на организацию безопасности дорожного движения</t>
  </si>
  <si>
    <t>Расходы на выполнение работ по разработке проектно-сметной документации</t>
  </si>
  <si>
    <t>Другие вопросы в области национальной экономики</t>
  </si>
  <si>
    <t>12</t>
  </si>
  <si>
    <t>04 0 00 0000 0</t>
  </si>
  <si>
    <t>Основное мероприятие «Финансовая поддержка малого и среднего предпринимательства»</t>
  </si>
  <si>
    <t xml:space="preserve">Расходы на  развитие и поддержку малого и среднего предпринимательства </t>
  </si>
  <si>
    <t>06 0 00 0000 0</t>
  </si>
  <si>
    <t>06 3 00 0000 0</t>
  </si>
  <si>
    <t>Основное мероприятие «Обеспечение условий для развития жилищного строительства на территории Моздокского района»</t>
  </si>
  <si>
    <t>06 3 01 0000 0</t>
  </si>
  <si>
    <t>Расходы на подготовку документов территориального планирования, градостроительного зонирования и документации по планировке территорий</t>
  </si>
  <si>
    <t>06 3 01 6623 0</t>
  </si>
  <si>
    <t>Расходы по подготовке документации по планировке и межеванию территорий, предназначенных для развития жилищного комплекса</t>
  </si>
  <si>
    <t>06 3 01 6624 0</t>
  </si>
  <si>
    <t>06 3 01 6625 0</t>
  </si>
  <si>
    <t>ЖИЛИЩНО-КОММУНАЛЬНОЕ ХОЗЯЙСТВО</t>
  </si>
  <si>
    <t>05</t>
  </si>
  <si>
    <t>Жилищное хозяйство</t>
  </si>
  <si>
    <t>Коммунальное хозяйство</t>
  </si>
  <si>
    <t>03 0 00 0000 0</t>
  </si>
  <si>
    <t>03 5 00 0000 0</t>
  </si>
  <si>
    <t>Основное мероприятие «Обеспечение мероприятий  по реконструкции объектов теплоснабжения муниципальных бюджетных организаций»</t>
  </si>
  <si>
    <t>03 5 01 0000 0</t>
  </si>
  <si>
    <t>Расходы на строительство и реконструкцию объектов теплоснабжения муниципальных бюджетных образовательных организаций</t>
  </si>
  <si>
    <t>11 0 00 0000 0</t>
  </si>
  <si>
    <t>Субсидии муниципальным образованиям на софинансирование расходных полномочий по снабжению населения топливом</t>
  </si>
  <si>
    <t>99 9 00 6126 0</t>
  </si>
  <si>
    <t>ОБРАЗОВАНИЕ</t>
  </si>
  <si>
    <t>Дошкольное образование</t>
  </si>
  <si>
    <t>Подпрограмма "Развитие системы дошкольного образования"</t>
  </si>
  <si>
    <t>03 1 00 0000 0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</si>
  <si>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</si>
  <si>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03 1 01 0000 0</t>
  </si>
  <si>
    <t>Расходы на обеспечение деятельности муниципальных дошкольных образовательных организаций за счет республиканского бюджета</t>
  </si>
  <si>
    <t>03 1 01 2124 0</t>
  </si>
  <si>
    <t xml:space="preserve">Расходы на обеспечение муниципальных дошкольных образовательных организаций за счет местного бюджета </t>
  </si>
  <si>
    <t>03 1 01 6321 0</t>
  </si>
  <si>
    <t>Подпрограмма «Одаренные дети»</t>
  </si>
  <si>
    <t>03 3 00 0000 0</t>
  </si>
  <si>
    <t>Основное мероприятие «Выявление и поддержка одаренных детей»</t>
  </si>
  <si>
    <t>03 3 01 0000 0</t>
  </si>
  <si>
    <t>Расходы на мероприятия для одаренных детей дошкольного возраста</t>
  </si>
  <si>
    <t>Подпрограмма «Здоровый ребенок»</t>
  </si>
  <si>
    <t>03 4 00 0000 0</t>
  </si>
  <si>
    <t>Основное мероприятие «Организация питания в общеобразовательных учреждениях»</t>
  </si>
  <si>
    <t>03 4 01 0000 0</t>
  </si>
  <si>
    <t>Здоровый дошкольник</t>
  </si>
  <si>
    <t>03 9 00 0000 0</t>
  </si>
  <si>
    <t>Основное мероприятие «Обеспечение мероприятий по противопожарной безопасности в образовательных учреждениях Моздокского района»</t>
  </si>
  <si>
    <t>03 9 01 0000 0</t>
  </si>
  <si>
    <t>Расходы на противопожарную безопасность в дошкольных учреждениях</t>
  </si>
  <si>
    <t>Общее образование</t>
  </si>
  <si>
    <t>03 2 00 0000 0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</si>
  <si>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в муниципальных общеобразовательных организациях»</t>
  </si>
  <si>
    <t>03 2 01 0000 0</t>
  </si>
  <si>
    <t>Расходы на обеспечение деятельности общеобразовательных учреждений за счет республиканского бюджета</t>
  </si>
  <si>
    <t>03 2 01 2128 0</t>
  </si>
  <si>
    <t>Расходы на обеспечение деятельности общеобразовательных учреждений за счет местного бюджета</t>
  </si>
  <si>
    <t>03 2 01 6323 0</t>
  </si>
  <si>
    <t>03 2 01 6324 0</t>
  </si>
  <si>
    <t>Расходы на мероприятия для одаренных детей школьного возраста</t>
  </si>
  <si>
    <t>Основное мероприятие «Организация питания в образовательных учреждениях»</t>
  </si>
  <si>
    <t>Расходы на организацию питания в учреждениях общего образования</t>
  </si>
  <si>
    <t>Расходы на противопожарную безопасность в общеобразовательных учреждениях</t>
  </si>
  <si>
    <t>Дополнительное образование детей</t>
  </si>
  <si>
    <t>01 0 00 0000 0</t>
  </si>
  <si>
    <t>Подпрограмма  «Реализация государственной политики в сфере художественно-эстетического образования в Моздокском районе»</t>
  </si>
  <si>
    <t>01 1 00 0000 0</t>
  </si>
  <si>
    <t>01 1 01 0000 0</t>
  </si>
  <si>
    <t>Расходы на обеспечение деятельности учреждений дополнительного образования детей в сфере культуры, за счет местного бюджета</t>
  </si>
  <si>
    <t>01 1 01 6121 0</t>
  </si>
  <si>
    <t>Расходы на мероприятия для одаренных детей в учреждения дополнительного образования</t>
  </si>
  <si>
    <t>Расходы на противопожарную безопасность в учреждениях дополнительного образования</t>
  </si>
  <si>
    <t>Основное мероприятие «Организация предоставления дополнительного образования детей в муниципальных организациях дополнительного образования»</t>
  </si>
  <si>
    <t>Расходы на обеспечение деятельности учреждений дополнительного образования  за счет местного бюджета</t>
  </si>
  <si>
    <t xml:space="preserve"> Другие вопросы в области образования</t>
  </si>
  <si>
    <t>03 8 00 0000 0</t>
  </si>
  <si>
    <t>Основное мероприятие «Обеспечение деятельности Управления образования Администрации местного самоуправления Моздокского района»</t>
  </si>
  <si>
    <t>03 8 01 0000 0</t>
  </si>
  <si>
    <t>Обеспечение деятельности прочих учреждений  образования</t>
  </si>
  <si>
    <t>КУЛЬТУРА, КИНЕМАТОГРАФИЯ</t>
  </si>
  <si>
    <t>Культура</t>
  </si>
  <si>
    <t xml:space="preserve">Подпрограмма «Реализация государственной политики в сфере культуры Моздокского района» </t>
  </si>
  <si>
    <t>01 2 00 0000 0</t>
  </si>
  <si>
    <t>Основное мероприятие «Развитие деятельности культурно-досуговых учреждений»</t>
  </si>
  <si>
    <t>01 2 01 0000 0</t>
  </si>
  <si>
    <t>Расходы на обеспечение деятельности МБКДУ "Моздокский районный Дворец культуры" за счет республиканского бюджета</t>
  </si>
  <si>
    <t>01 2 01 2200 0</t>
  </si>
  <si>
    <t>Расходы на обеспечение деятельности МБКДУ "Моздокский районный Дворец культуры" за счет местного бюджета</t>
  </si>
  <si>
    <t>01 2 01 6122 0</t>
  </si>
  <si>
    <t>Основное мероприятие «Развитие библиотечного дела»</t>
  </si>
  <si>
    <t>01 2 02 0000 0</t>
  </si>
  <si>
    <t>Расходы на обеспечение деятельности МБУК "Моздокская централизованная библиотечная система" за счет местного бюджета</t>
  </si>
  <si>
    <t>01 2 02 6123 0</t>
  </si>
  <si>
    <t>01 3 00 0000 0</t>
  </si>
  <si>
    <t>Основное мероприятие «Обеспечение деятельности Отдела по вопросам культуры Администрации местного самоуправления Моздокского района»</t>
  </si>
  <si>
    <t>01 3 01 0000 0</t>
  </si>
  <si>
    <t>Расходы на обеспечение содержания здания Моздокского музея краеведения</t>
  </si>
  <si>
    <t>01 3 01 0159 0</t>
  </si>
  <si>
    <t>99 4 00 2200 0</t>
  </si>
  <si>
    <t>Другие вопросы в области культуры, кинематографии</t>
  </si>
  <si>
    <t>00 0 00 00000</t>
  </si>
  <si>
    <t>01 0 00 00000</t>
  </si>
  <si>
    <t>01 3 01 0011 0</t>
  </si>
  <si>
    <t>01 3 01 0019 0</t>
  </si>
  <si>
    <t xml:space="preserve">Расходы на обеспечение деятельности прочих учреждений культуры </t>
  </si>
  <si>
    <t>01 3 01 0059 0</t>
  </si>
  <si>
    <t>СОЦИАЛЬНАЯ ПОЛИТИКА</t>
  </si>
  <si>
    <t>10</t>
  </si>
  <si>
    <t xml:space="preserve">00 0 00 0000 0 </t>
  </si>
  <si>
    <t>Пенсионное обеспечение</t>
  </si>
  <si>
    <t>12 0 00 0000 0</t>
  </si>
  <si>
    <t>12 1 00 0000 0</t>
  </si>
  <si>
    <t>12 1 01 0000 0</t>
  </si>
  <si>
    <t>12 1 01 0021 0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</si>
  <si>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</si>
  <si>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</si>
  <si>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</si>
  <si>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Расходы на оздоровительную компанию за счет республиканского бюджета</t>
  </si>
  <si>
    <t>Основное мероприятие «Обеспечение жильем молодых семей»</t>
  </si>
  <si>
    <t>Социальные выплаты гражданам, кроме публичных нормативных социальных выплат</t>
  </si>
  <si>
    <t>08 0 00 0000 0</t>
  </si>
  <si>
    <t>Подпрограмма «Оказание единовременной социальной помощи отдельным категориям граждан»</t>
  </si>
  <si>
    <t>12 2 00 0000 0</t>
  </si>
  <si>
    <t>12 2 01 0000 0</t>
  </si>
  <si>
    <t>12 2 01 0022 0</t>
  </si>
  <si>
    <t>Подпрограмма «Обеспечение социальной поддержки отдельным общественным организациям и иным социально-ориентированным некоммерческим объединениям»</t>
  </si>
  <si>
    <t>12 3 00 0000 0</t>
  </si>
  <si>
    <t>12 3 01 0000 0</t>
  </si>
  <si>
    <t>12 3 01 0023 0</t>
  </si>
  <si>
    <t>Субсидии некоммерческим организациям (за исключением государственных (муниципальных) учреждений)</t>
  </si>
  <si>
    <t>Охрана семьи и детства</t>
  </si>
  <si>
    <t>Подпрограмма «Обеспечение мероприятий по поддержке семьи и детства»</t>
  </si>
  <si>
    <t>03 7 00 0000 0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</si>
  <si>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</t>
  </si>
  <si>
    <t>03 7 01 0000 0</t>
  </si>
  <si>
    <t xml:space="preserve">Компенсация части родительской платы за содержание ребенка в муниципальных дошкольных образовательных  учреждениях </t>
  </si>
  <si>
    <t>ФИЗИЧЕСКАЯ КУЛЬТУРА И СПОРТ</t>
  </si>
  <si>
    <t>11</t>
  </si>
  <si>
    <t xml:space="preserve">ФИЗИЧЕСКАЯ КУЛЬТУРА </t>
  </si>
  <si>
    <t>07 0 00 0000 0</t>
  </si>
  <si>
    <t>07 1 00 0000 0</t>
  </si>
  <si>
    <t>Основное мероприятие «Организация и проведение спортивных соревнований»</t>
  </si>
  <si>
    <t>07 1 01 0000 0</t>
  </si>
  <si>
    <t>Расходы на развитие физической  культуры и спорта среди молодежи и детей</t>
  </si>
  <si>
    <t>07 1 01 6721 0</t>
  </si>
  <si>
    <t>07 2 00 0000 0</t>
  </si>
  <si>
    <t>Основное мероприятие «Реализация молодежной политики в Моздокском районе»</t>
  </si>
  <si>
    <t>07 2 01 0000 0</t>
  </si>
  <si>
    <t>Расходы на прочие мероприятия по работе с молодежью и пропаганде здорового образа жизни</t>
  </si>
  <si>
    <t>07 2 01 6722 0</t>
  </si>
  <si>
    <t>Массовый спорт</t>
  </si>
  <si>
    <t>07 1 00 0000 0</t>
  </si>
  <si>
    <t>Основное мероприятие «Обеспечение деятельности МАУ «Центр развития спорта Моздокского района»»</t>
  </si>
  <si>
    <t>07 1 02 0000 0</t>
  </si>
  <si>
    <t>Расходы на массовый спорт</t>
  </si>
  <si>
    <t>07 1 02 6724 0</t>
  </si>
  <si>
    <t xml:space="preserve">Субсидии автономным учреждениям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</si>
  <si>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</si>
  <si>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</si>
  <si>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Непрограммные расходы органов местного самоуправления Моздокского района </t>
  </si>
  <si>
    <t>Процентные платежи по муниципальному долгу органов местного самоуправления Моздокского района</t>
  </si>
  <si>
    <t>99 9 00 6003 0</t>
  </si>
  <si>
    <t>Обслуживание государственного (муниципального) долга</t>
  </si>
  <si>
    <t>Обслуживание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</si>
  <si>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</si>
  <si>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</si>
  <si>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Непрограммные расходы  муниципальных образований</t>
  </si>
  <si>
    <t>Выравнивание бюджетной обеспеченности поселений из республиканского бюджета</t>
  </si>
  <si>
    <t>99 4 00 2272 0</t>
  </si>
  <si>
    <t xml:space="preserve">Дотации </t>
  </si>
  <si>
    <t>Выравнивание бюджетной обеспеченности поселений из местного бюджета</t>
  </si>
  <si>
    <t>99 4 00 6005 0</t>
  </si>
  <si>
    <t>Прочие межбюджетные трансферты общего характера</t>
  </si>
  <si>
    <t>Расходы на текущий ремонт и содержание автомобильных дорог за счет местного бюджета</t>
  </si>
  <si>
    <t>Подпрограмма «Содействие в трудоустройстве и снижение напряженности на рынке труда за счет средств местного бюджета»</t>
  </si>
  <si>
    <t>Основное мероприятие «Организация временного трудоустройства»</t>
  </si>
  <si>
    <t>Расходы на содействие в организации и проведении оплачиваемых общественных работ</t>
  </si>
  <si>
    <t>14 1 01 6042 0</t>
  </si>
  <si>
    <t>Расходы на содействие в организации временного трудоустройства безработных граждан, испытывающих трудности в поиске работы</t>
  </si>
  <si>
    <t>14 1 01 6043 0</t>
  </si>
  <si>
    <t>Непрограммные расходы</t>
  </si>
  <si>
    <t>99 4 00 6004 0</t>
  </si>
  <si>
    <t>ППП</t>
  </si>
  <si>
    <t>Вид расходов</t>
  </si>
  <si>
    <t>Администрация местного самоуправления Моздокского района</t>
  </si>
  <si>
    <t>Обеспечение функционирования Администрации местного самоуправления</t>
  </si>
  <si>
    <t xml:space="preserve">Непрограммные расходы </t>
  </si>
  <si>
    <t xml:space="preserve">Резервный фонд </t>
  </si>
  <si>
    <t>Непрограммные расходы органом местного самоуправления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</si>
  <si>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</si>
  <si>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00 0 00 0000 </t>
  </si>
  <si>
    <t>Подпрограмма «Предупреждение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районе»</t>
  </si>
  <si>
    <t>Расходы на приобретение средств индивидуальной защиты (СИЗ) для работников АМС Моздокского района и средств обучения руководящего состава ГО района</t>
  </si>
  <si>
    <t>Расходы на содержание МКУ «ЕДДС Моздокского района»</t>
  </si>
  <si>
    <t xml:space="preserve">Другие вопросы в области национальной экономики </t>
  </si>
  <si>
    <t>Подпрограмма «Обеспечение создания условий для реализации Муниципальной программы Моздокского района «Обеспечение доступным и комфортным жильем жителей Моздокского района Республики Северная Осетия-Алания на 2015 - 2019 годы»</t>
  </si>
  <si>
    <t>Расходы по разработке плана реализации схемы территориального планирования муниципального образования - Моздокский район</t>
  </si>
  <si>
    <t>12 1 01 0021 0</t>
  </si>
  <si>
    <t>07 1 01 0000 0</t>
  </si>
  <si>
    <t>Обеспечение деятельности отдельных органов муниципального образования</t>
  </si>
  <si>
    <t>Дорожное хозяйство (дорожные фонды)</t>
  </si>
  <si>
    <t xml:space="preserve">Расходы на организацию безопасности дорожного движения </t>
  </si>
  <si>
    <t xml:space="preserve">Дополнительное образование детей </t>
  </si>
  <si>
    <t>Подпрограмма «Реализация государственной политики в сфере художественно-эстетического образования в Моздокском районе»</t>
  </si>
  <si>
    <t>Расходы на обеспечение деятельности учреждений дополнительного образования детей в сфере культуры за счет местного бюджета</t>
  </si>
  <si>
    <t>Основное мероприятие «Развитие библиотечного дела Моздокского района»</t>
  </si>
  <si>
    <t xml:space="preserve"> Другие вопросы в области культуры, кинематографии</t>
  </si>
  <si>
    <t xml:space="preserve">Расходы на обеспечение деятельности прочих учреждений  культуры </t>
  </si>
  <si>
    <t>Субсидии автономным учреждениям</t>
  </si>
  <si>
    <t>НАЦИОНАЛЬНАЯ БЕЗОПАСТНОСТЬ И ПРАВООХРАНИТЕЛЬНАЯ ДЕЯТЕЛЬНОСТЬ</t>
  </si>
  <si>
    <t>Основное мероприятие «Внедрение энергосберегающих технологий  энергетически эффективного оборудования»</t>
  </si>
  <si>
    <t>Основное мероприятие «Обеспечение мероприятий по реконструкции объектов теплоснабжения муниципальных бюджетных образовательных организаций»</t>
  </si>
  <si>
    <t xml:space="preserve">Подпрограмма «Развитие системы дошкольного образования» </t>
  </si>
  <si>
    <t>Расходы на обеспечение деятельности муниципальных дошкольных организаций за счет республиканского бюджета</t>
  </si>
  <si>
    <t>Подпрограмма  «Одаренные дети»</t>
  </si>
  <si>
    <t>Расходы на  противопожарную безопасность в дошкольных учреждениях</t>
  </si>
  <si>
    <t xml:space="preserve">Расходы на обеспечение деятельности общеобразовательных учреждений за счет местного бюджета </t>
  </si>
  <si>
    <t>Расходы на обеспечение деятельности школы - интерната за счет средств местного бюджета</t>
  </si>
  <si>
    <t>Расходы на мероприятия для одаренных детей в учреждениях дополнительного образования</t>
  </si>
  <si>
    <t>Другие вопросы в области образования</t>
  </si>
  <si>
    <t>Расходы на обеспечение деятельности прочих учреждений  образования</t>
  </si>
  <si>
    <t>Подпрограмма «Обеспечение мероприятий  по поддержке семьи и детства»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</si>
  <si>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образования»</t>
  </si>
  <si>
    <t>Компенсация части родительской платы за содержание ребенка в муниципальных дошкольных образовательных учреждениях</t>
  </si>
  <si>
    <t>МКУ «Централизованная бухгалтерия» Моздокского района РСО-Алания</t>
  </si>
  <si>
    <t>Управление финансов Администрации местного самоуправления Моздокского района</t>
  </si>
  <si>
    <t xml:space="preserve">Обеспечение функционирования финансового органа муниципального образования </t>
  </si>
  <si>
    <t xml:space="preserve">Расходы на развитие и поддержку малого и среднего предпринимательства </t>
  </si>
  <si>
    <t xml:space="preserve">Коммунальное хозяйство </t>
  </si>
  <si>
    <t>Процентные платежи по муниципальному долгу Моздокского района</t>
  </si>
  <si>
    <t xml:space="preserve">МЕЖБЮДЖЕТНЫЕ ТРАНСФЕРТЫ ОБЩЕГО ХАРАКТЕРА БЮДЖЕТАМ  БЮДЖЕТНОЙ СИСТЕМЫ РОССИЙСКОЙ ФЕДЕРАЦИИ </t>
  </si>
  <si>
    <t xml:space="preserve">Непрограммные расходы  </t>
  </si>
  <si>
    <t>Дотации</t>
  </si>
  <si>
    <t xml:space="preserve">Прочие межбюджетные трансферты общего характера </t>
  </si>
  <si>
    <t>Собрание представителей Моздокского района Республики Северная Осетия-Алания</t>
  </si>
  <si>
    <t xml:space="preserve">Расходы на оплату труда работников органов местного самоуправления </t>
  </si>
  <si>
    <t>Представительный орган муниципального образования</t>
  </si>
  <si>
    <t>Всего:</t>
  </si>
  <si>
    <t>ВСЕГО РАСХОДОВ:</t>
  </si>
  <si>
    <t>Основное мероприятие «Обеспечение деятельности Отдела по вопросам культуры Администрации местного самоуправления Моздокского района</t>
  </si>
  <si>
    <t>Расходы на обеспечение деятельности прочих учреждений культуры</t>
  </si>
  <si>
    <t xml:space="preserve"> Подпрограмма «Обеспечение антитеррористической защищенности образовательных организаций Моздокского района»</t>
  </si>
  <si>
    <t>02 01 01 0000 0</t>
  </si>
  <si>
    <t>Расходы на обеспечение деятельности муниципальных дошкольных образовательных организациях за счет республиканского бюджета</t>
  </si>
  <si>
    <t>Расходы на обеспечение муниципальных дошкольных образовательных организаций за счет средств местного бюджета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</si>
  <si>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организациях»</t>
  </si>
  <si>
    <t>Расходы на обеспечение деятельности школы – интерната за счет местного бюджета</t>
  </si>
  <si>
    <t>СОЦИАЛЬНАЯ ПОМОЩЬ</t>
  </si>
  <si>
    <t>Общее образований</t>
  </si>
  <si>
    <t>Компенсация части родительской платы за содержание ребенка в муниципальных  дошкольных образовательных учреждениях</t>
  </si>
  <si>
    <t xml:space="preserve">Расходы на обеспечение деятельности прочих учреждений  образования </t>
  </si>
  <si>
    <t>Расходы на противопожарную безопасность  в общеобразовательных учреждениях</t>
  </si>
  <si>
    <t>Расходы на обеспечение деятельности учреждений дополнительного образования за счет местного бюджета</t>
  </si>
  <si>
    <t>05 1 01 00000 0</t>
  </si>
  <si>
    <t xml:space="preserve">Расходы на информирование населения, приобретение средств оповещения и сигнализации </t>
  </si>
  <si>
    <t>Расходы на приобретение средств индивидуальной защиты (СИЗ) для работников АМС Моздокского района и средства обучения руководящего состава ГО района</t>
  </si>
  <si>
    <t>Основное мероприятие МКУ «Единая дежурно-диспетчерская служба Моздокского района»</t>
  </si>
  <si>
    <t>Социальная помощь</t>
  </si>
  <si>
    <t>Другие вопросы в области социальной политики</t>
  </si>
  <si>
    <t>Подпрограмма  «Содействие в трудоустройстве и снижение напряженности на рынке труда за  счет средств местного бюджета»</t>
  </si>
  <si>
    <t xml:space="preserve"> НАЦИОНАЛЬНАЯ ЭКОНОМИКА</t>
  </si>
  <si>
    <t xml:space="preserve"> Общеэкономические вопросы</t>
  </si>
  <si>
    <t>МЕЖБЮДЖЕТНЫЕ ТРАНСФЕРТЫ ОБЩЕГО ХАРАКТЕРА БЮДЖЕТАМ БЮДЖЕТНОЙ СИСТЕМЫ РОССИЙСКОЙ ФЕДЕРАЦИИ</t>
  </si>
  <si>
    <t xml:space="preserve"> Прочие межбюджетные трансферты общего характера</t>
  </si>
  <si>
    <t xml:space="preserve"> МЕЖБЮДЖЕТНЫЕ ТРАНСФЕРТЫ ОБЩЕГО ХАРАКТЕРА БЮДЖЕТАМ БЮДЖЕТНОЙ СИСТЕМЫ РОССИЙСКОЙ ФЕДЕРАЦИИ</t>
  </si>
  <si>
    <t>(тысяч рублей)</t>
  </si>
  <si>
    <t>№№ пп</t>
  </si>
  <si>
    <t xml:space="preserve">сумма </t>
  </si>
  <si>
    <t>Веселовское</t>
  </si>
  <si>
    <t>Кизлярское</t>
  </si>
  <si>
    <t>Притеречное</t>
  </si>
  <si>
    <t>Терское</t>
  </si>
  <si>
    <t xml:space="preserve">Наименование распорядителя </t>
  </si>
  <si>
    <t xml:space="preserve">    Наименование</t>
  </si>
  <si>
    <t>Целевая статья</t>
  </si>
  <si>
    <t>120</t>
  </si>
  <si>
    <t>100</t>
  </si>
  <si>
    <t>09 1 01 6921 0</t>
  </si>
  <si>
    <t>240</t>
  </si>
  <si>
    <t>Подпрограмма «Проведение информационно-пропагандистских мероприятий по профилактике терроризма и экстремизма в Моздокском районе»</t>
  </si>
  <si>
    <t>Основное мероприятие «Информационная пропаганда в Моздокском районе»</t>
  </si>
  <si>
    <t>Расходы на мероприятия по разработке и размещению наглядной агитации, выпуск тематических наглядных пособий</t>
  </si>
  <si>
    <t>200</t>
  </si>
  <si>
    <t>02 2 00 0000 0</t>
  </si>
  <si>
    <t>02 2 01 0000 0</t>
  </si>
  <si>
    <t>02 2 01 6223 0</t>
  </si>
  <si>
    <t>800</t>
  </si>
  <si>
    <t>810</t>
  </si>
  <si>
    <t>Субсидии муниципальным образованиям на софинансирование расходных полномочий по снабжению населения топливом за счет средств местного бюджета</t>
  </si>
  <si>
    <t>99 9 00 00000 0</t>
  </si>
  <si>
    <t xml:space="preserve">99 4 00 S275 1 </t>
  </si>
  <si>
    <t xml:space="preserve">99 4 00 S275 2 </t>
  </si>
  <si>
    <t>15 0 00 0000 0</t>
  </si>
  <si>
    <t>Основное мероприятие «Повышение доступности объектов социальной инфраструктуры, информационных ресурсов для лиц с ограниченными возможностями здоровья»</t>
  </si>
  <si>
    <t>15 0 01 0000 0</t>
  </si>
  <si>
    <t>600</t>
  </si>
  <si>
    <t>610</t>
  </si>
  <si>
    <t>522</t>
  </si>
  <si>
    <t>02 02 01 0000 0</t>
  </si>
  <si>
    <t xml:space="preserve">Расходы на мероприятия по разработке и размещению наглядной агитации, выпуск тематических наглядныых пособий </t>
  </si>
  <si>
    <t xml:space="preserve">Физическая культура </t>
  </si>
  <si>
    <t xml:space="preserve">Массовый спорт </t>
  </si>
  <si>
    <t>Физическая культура</t>
  </si>
  <si>
    <t>77  0 00 0000 0</t>
  </si>
  <si>
    <t>78  0 00 0000 0</t>
  </si>
  <si>
    <t>77  3 00 0000 0</t>
  </si>
  <si>
    <t>77  4 00 0000 0</t>
  </si>
  <si>
    <t>77  4 00 0011 0</t>
  </si>
  <si>
    <t>850</t>
  </si>
  <si>
    <t>78  3 00 0000 0</t>
  </si>
  <si>
    <t>78 3  00 0019 0</t>
  </si>
  <si>
    <t>88  0 00 0000 0</t>
  </si>
  <si>
    <t xml:space="preserve">Обеспечение деятельности отдельных органов муниципального образования </t>
  </si>
  <si>
    <t>88 1  00 0019 0</t>
  </si>
  <si>
    <t>Обеспечение деятельности финансового органа муниципального образования</t>
  </si>
  <si>
    <t>88 2  00 0019 0</t>
  </si>
  <si>
    <t>99  0 00 0000 0</t>
  </si>
  <si>
    <t>500</t>
  </si>
  <si>
    <t>530</t>
  </si>
  <si>
    <t>510</t>
  </si>
  <si>
    <t>99 4 00 S275 2</t>
  </si>
  <si>
    <t>99 7 00 0000 0</t>
  </si>
  <si>
    <t>870</t>
  </si>
  <si>
    <t>110</t>
  </si>
  <si>
    <t>700</t>
  </si>
  <si>
    <t>730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</si>
  <si>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</si>
  <si>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заключения договоров аренды указанных земельных участков</t>
  </si>
  <si>
    <t>1 14 06013 05 0000 430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</si>
  <si>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</si>
  <si>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11 0 01 0000 0</t>
  </si>
  <si>
    <t>Судебная система</t>
  </si>
  <si>
    <t>Субвенции на осущестлвение полномочий по составлению (изменению, дополнению) списков кандидатов в присяжные заседатели, федеральных судов общей юрисдикции в Российской Федерации бюджетам субъектов Российской Федерации</t>
  </si>
  <si>
    <t>99 4 00 5120 0</t>
  </si>
  <si>
    <t>16 0 00 0000 0</t>
  </si>
  <si>
    <t>16 0 01 0000 0</t>
  </si>
  <si>
    <t>Расходы на изготовление проектно-сметной документации с положительным заключением государственной экспертизы на объекты</t>
  </si>
  <si>
    <t>16 0 01 6161 0</t>
  </si>
  <si>
    <t>Непрограммные расходы на иные мероприятия, связанные с муниципальной собственностью</t>
  </si>
  <si>
    <t>99 9 00 6927 0</t>
  </si>
  <si>
    <t>17 0 00 0000 0</t>
  </si>
  <si>
    <t>Основное мероприятие "Уменьшение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</si>
  <si>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17 0 01 0000 0</t>
  </si>
  <si>
    <t>Расходы на разработку и изготовление наружной агитации по профилактике правонарушений и воспитанию законопослушного гражданина</t>
  </si>
  <si>
    <t>17 0 01 6162 0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</si>
  <si>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</si>
  <si>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18 0 00 0000 0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</si>
  <si>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</si>
  <si>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</si>
  <si>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</si>
  <si>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19 0 00 0000 0</t>
  </si>
  <si>
    <t>19 0 01 0000 0</t>
  </si>
  <si>
    <t>Расходы, направленные на 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</si>
  <si>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19 0 01 6164 0</t>
  </si>
  <si>
    <t>540</t>
  </si>
  <si>
    <t>Основное мероприятие «Обеспечение деятельности МАУ «Центр развития спорта Моздокского района»</t>
  </si>
  <si>
    <t>13 0 01 0000 0</t>
  </si>
  <si>
    <t>13 0 01 6031 0</t>
  </si>
  <si>
    <t>10 0 01 0000 0</t>
  </si>
  <si>
    <t>10 0 01 6021 0</t>
  </si>
  <si>
    <t>10 0 01 6025 0</t>
  </si>
  <si>
    <t>10 0 01 6923 0</t>
  </si>
  <si>
    <t>04 0 01 0000 0</t>
  </si>
  <si>
    <t>04 0 01 6421 0</t>
  </si>
  <si>
    <t>Расходы на обеспечение деятельности (оказания услуг) территориальной избирательной комиссии по Моздокскому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</si>
  <si>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</si>
  <si>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Центральный аппарат Администрации местного самоуправления</t>
  </si>
  <si>
    <t>Субвенции бюджетам муниципальных образований на осуществление полномочий Республики Северная Осетия-Алания по организации и поддержке учреждений культуры</t>
  </si>
  <si>
    <t>Закупка товаров, работ и услуг для обеспечения государственных (муниципальных) нужд</t>
  </si>
  <si>
    <t>Дорожное хозяйство (дорожный фонд)</t>
  </si>
  <si>
    <t>Основное мероприятие "Ремонт и содержание автомобильных дорог общего пользования"</t>
  </si>
  <si>
    <t>Расходы на текущий ремонт и содержание автомобильных дорог на счет местного бюджета (акцизы)</t>
  </si>
  <si>
    <t>Расходы по эффективному управлению земельными ресурсами</t>
  </si>
  <si>
    <t>11 0 01 6028 0</t>
  </si>
  <si>
    <t>20 0 00 0000 0</t>
  </si>
  <si>
    <t>20 0 01 6029 0</t>
  </si>
  <si>
    <t>20 0 01 0000 0</t>
  </si>
  <si>
    <t>Расходы по утверждению документов территориального планирования и градостроительного проектирования</t>
  </si>
  <si>
    <t xml:space="preserve">000 </t>
  </si>
  <si>
    <t xml:space="preserve">15 0 01 L027 3 </t>
  </si>
  <si>
    <t>06 0 01 0000 0</t>
  </si>
  <si>
    <t>06 0 01 L497 3</t>
  </si>
  <si>
    <t>300</t>
  </si>
  <si>
    <t>320</t>
  </si>
  <si>
    <t>310</t>
  </si>
  <si>
    <t>Расходы на предоставление государственной поддержки на приобретение жилья молодым семьям за счет местного бюджета</t>
  </si>
  <si>
    <t>Основное мероприятие «Обеспечение  противопожарной безопасности в образовательных учреждениях Моздокского района»</t>
  </si>
  <si>
    <t xml:space="preserve">Субсидии бюджетным учреждениям </t>
  </si>
  <si>
    <t xml:space="preserve">Центральный аппарат </t>
  </si>
  <si>
    <t>Субсидии бюджетам муниципальных районов на реализацию мероприятий по обеспечению жильем молодых семей</t>
  </si>
  <si>
    <t>Подпрограмма «Обеспечение деятельности учреждений дополнительного образования»</t>
  </si>
  <si>
    <t>Подпрограмма «Обеспечение социальной поддержки  социально-ориентированным и иным некоммерческим организациям»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</si>
  <si>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 »</t>
  </si>
  <si>
    <t>Расходы на поддержку социально ориентированных и иных некоммер-ческих объединений</t>
  </si>
  <si>
    <t>Расходы на социальное обеспечение лиц, замещавших муниципальные должности и должности муниципальной службы в виде доплаты к пенсиям</t>
  </si>
  <si>
    <t>Подпрограмма "Обеспечение деятельности учреждений дополнительного образования"</t>
  </si>
  <si>
    <t>Расходы  на оказание единовременной материальной поддержки нуждающимся гражданам,  материальной помощи участникам ВОВ</t>
  </si>
  <si>
    <t>Подпрограмма "Развитие общего образования "</t>
  </si>
  <si>
    <t>Основное мероприятие «Оказание единовременной материальной поддержки нуждающимся гражданам,  материальной помощи участникам ВОВ»</t>
  </si>
  <si>
    <t>Основное мероприятие «Поддержка социально-ориентированных организаций и иных некоммерческих объедений»</t>
  </si>
  <si>
    <t xml:space="preserve">Основное мероприятие «Социальная поддержка отдельных общественных организаций и иных социально-ориентированных некоммерческих объединений» </t>
  </si>
  <si>
    <t>Расходы на поддержку отдельных общественных организаций и иных социально-ориентированных некоммерческих объединений»</t>
  </si>
  <si>
    <t>Контрольно-счетная палата Моздокского района</t>
  </si>
  <si>
    <t xml:space="preserve">Обеспечение деятельности контрольно-счетной палаты </t>
  </si>
  <si>
    <t>Обеспечение деятельности контрольно-счетной палаты</t>
  </si>
  <si>
    <t>202 15001 05 0000 150</t>
  </si>
  <si>
    <t>2 02 25497 05 0000 150</t>
  </si>
  <si>
    <t>2 02 25519 05 0000 150</t>
  </si>
  <si>
    <t>2 02 25555 05 0000 150</t>
  </si>
  <si>
    <t>202 35118 05 0000 150</t>
  </si>
  <si>
    <t>Дотации бюджетам муниципальных районов на поддержку мер по обеспечению сбалансированности бюджетов</t>
  </si>
  <si>
    <t>21 0 00 0000 0</t>
  </si>
  <si>
    <t>21 0 01 0000 0</t>
  </si>
  <si>
    <t>Основное мероприятие "Формирование современной информационной и телекоммуникационной инфраструктуры, предоставление на ее основе качественных услуг и обеспечение высокого уровня доступности для населения"</t>
  </si>
  <si>
    <t>Расходы по формированию современной информационной и телекоммуникационной инфраструктуры</t>
  </si>
  <si>
    <t>21 0 01 6030 0</t>
  </si>
  <si>
    <t>10 0 01 6924 0</t>
  </si>
  <si>
    <t>Расходы на осуществление работ по установке, реконструкции и демонтажу сооружений и конструкций ( не относящихся к муниципальной собственности)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</si>
  <si>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 образования в муниципальных дошкольных образовательных организациях)</t>
  </si>
  <si>
    <t>2 02 10000 00 0000 150</t>
  </si>
  <si>
    <t>2 02 20000 00 0000 150</t>
  </si>
  <si>
    <t>2 02 30000 00 0000 150</t>
  </si>
  <si>
    <t>2 02 35118 05 0000 150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</si>
  <si>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</si>
  <si>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</si>
  <si>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</si>
  <si>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</si>
  <si>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</si>
  <si>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</si>
  <si>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2 02 30029 05 0064 150</t>
  </si>
  <si>
    <t>2 02 40000 00 0000 150</t>
  </si>
  <si>
    <t>2 02 40014 05 0000 150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</si>
  <si>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</si>
  <si>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2 02 20216 05 0060 150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</si>
  <si>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республиканского бюджета</t>
  </si>
  <si>
    <t>10 0 01 S6751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</si>
  <si>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местного бюджета</t>
  </si>
  <si>
    <t>10 0 01 S6752</t>
  </si>
  <si>
    <t>202 35120 05 0000 150</t>
  </si>
  <si>
    <t xml:space="preserve"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 </t>
  </si>
  <si>
    <t>Подпрограмма "Управление муниципальным имуществом муниципального образования Моздокский район"</t>
  </si>
  <si>
    <t>Расходы на проведение технической инвентаризации, паспортизации имуества, находящимся в муниципальной собственности муниципального образования Моздокский район"</t>
  </si>
  <si>
    <t>09 3 00 0000 0</t>
  </si>
  <si>
    <t>09 3 01 00000 0</t>
  </si>
  <si>
    <t>09 3 01 6926 0</t>
  </si>
  <si>
    <t>Муниципальная программа "Обеспечение защиты прав потребителей в муниципальном образовании Моздокский район"</t>
  </si>
  <si>
    <t>Расходы на публикацию информационно-справочных материалов по вопросам защиты прав потребителей в средствах массовой информации</t>
  </si>
  <si>
    <t>23 0 00 0000 0</t>
  </si>
  <si>
    <t>23 0 01 0000 0</t>
  </si>
  <si>
    <t>23 0 01 6165 0</t>
  </si>
  <si>
    <t xml:space="preserve">Муниципальная программа "Обеспечение мероприятий гражданской обороны, предупреждения и ликвидации последствий чрезвычайных ситуаций на территории Моздокского района" </t>
  </si>
  <si>
    <t>Муниципальная программа "Профилактика терроризма и экстремизма в Моздокском районе Республики Северная Осетия-Алания"</t>
  </si>
  <si>
    <t>Основное мероприятие "Развитие энергосбережения и повышение энергоэффективности"</t>
  </si>
  <si>
    <t>Муниципальная программа "Энергосбережение и повышение энергетической эффективности"</t>
  </si>
  <si>
    <t>Основное мероприятие "Обеспечение коммунальными и охранными услугами имущества муниципального образования Моздокский район"</t>
  </si>
  <si>
    <t xml:space="preserve">Муниципальная программа "Социальная поддержка населения Моздокского района" </t>
  </si>
  <si>
    <t>620</t>
  </si>
  <si>
    <t>Муниципальная программа "Развитие культуры Моздокского района"</t>
  </si>
  <si>
    <t>Расходы за счет субсидии на поддержку отрасли культуры из местного бюджета</t>
  </si>
  <si>
    <t>01 2 02 L519 3</t>
  </si>
  <si>
    <t>Муниципальная программа "Социальная поддержка населения Моздокского района"</t>
  </si>
  <si>
    <t xml:space="preserve">Муниципальная программа "Содействие занятости населения Моздокского района Республики Северная Осетия-Алания" </t>
  </si>
  <si>
    <t>Резерв финансовых средств для локализации, ликвидации последствий аварий в образовательных организациях</t>
  </si>
  <si>
    <t>99 9 00 6340 0</t>
  </si>
  <si>
    <t>Муниципальная программа "Развитие муниципальной системы образования в Моздокском районе"</t>
  </si>
  <si>
    <t>Муниципальная программа "Развитие муниципальной системы образования  в Моздокском районе"</t>
  </si>
  <si>
    <t>Муниципальная программа «Доступная среда»</t>
  </si>
  <si>
    <t>Расходы за счет субсидий на реализацию мероприятий в рамках государственной программы Российской Федерации «Доступная среда» за счет средств местного бюджета</t>
  </si>
  <si>
    <t>Подпрограмма "Создание условий для  реализации муниципальной программы «Развитие муниципальной системы образования в Моздокском районе"</t>
  </si>
  <si>
    <t>Муниципальная программа "Развитие и поддержка малого и среднего предпринимательства Моздокского района"</t>
  </si>
  <si>
    <t>08 0 01 0000 0</t>
  </si>
  <si>
    <t>Муниципальная программа "Содержание, реконструкция и ремонт автомобильных дорог муниципального образования Моздокский район"</t>
  </si>
  <si>
    <t>Подпрограмма «Содержание автомобильных дорог общего пользования муниципального образования Моздокский район»</t>
  </si>
  <si>
    <t>Муниципальная программа "Социальная поддержка населения Моздокского район"</t>
  </si>
  <si>
    <t xml:space="preserve">Муниципальная программа "Развитие информационного общества в муниципальном образовании Моздокский район" </t>
  </si>
  <si>
    <t>Подпрограмма «Обеспечение создания условий для реализации муниципальной программы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</si>
  <si>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пенсиям»</t>
  </si>
  <si>
    <t xml:space="preserve">Муниципальная программа «Социальная поддержка населения Моздокского района» </t>
  </si>
  <si>
    <t>Муниципальная программа "Содействие занятости населения Моздокского района Республики Северная Осетия-Алания"</t>
  </si>
  <si>
    <t>Муниципальная программа "Обеспечение жильем молодых семей Моздокского района Республики Северная Осетия-Алания"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</si>
  <si>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Моздокский район" </t>
  </si>
  <si>
    <t>Муниципальная программа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</si>
  <si>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>Муниципальная программа «Развитие муниципальной системы образования  в Моздокском районе»</t>
  </si>
  <si>
    <t>Подпрограмма "Создание условий для реализации муниципальной программы "Развитие муниципальной системы образования в Моздокском районе"</t>
  </si>
  <si>
    <t>Муниципальная программа «Развитие культуры Моздокского района»</t>
  </si>
  <si>
    <t>Подпрограмма «Обеспечение условий для реализации муниципальной программы «Развитие культуры Моздокского района»»</t>
  </si>
  <si>
    <t>Муниципальная программа «Развитие муниципальной системы образования в Моздокском районе»</t>
  </si>
  <si>
    <t>Муниципальная программа «Обеспечение жильем молодых семей Моздокского района Республики Северная Осетия-Алания»</t>
  </si>
  <si>
    <t>Муниципальная программа «Развитие муниципальной системы образования в   Моздокском районе Республики Северная Осетия-Алания»</t>
  </si>
  <si>
    <t xml:space="preserve">Муниципальная программа «Содействие занятости населения Моздокского района Республики Северная Осетия-Алания» </t>
  </si>
  <si>
    <t>Подпрограмма «Обеспечение создания условий для реализации муниципальной программы «Обеспечение мероприятий гражданской обороны, предупреждения и ликвидации последствий чрезвычайных ситуаций на территории Моздокского района»</t>
  </si>
  <si>
    <t xml:space="preserve">Муниципальная программа «Развитие и поддержка малого и среднего предпринимательства Моздокского района» </t>
  </si>
  <si>
    <t>Муниципальная программа «Развитие муниципальной системы образования в Моздокском районе »</t>
  </si>
  <si>
    <t>Подпрограмма «Обеспечение условий для реализации муниципальной программы «Развитие культуры Моздокского района»</t>
  </si>
  <si>
    <t xml:space="preserve">Муниципальная программа «Профилактика терроризма и экстремизма в Моздокском районе Республика Северная Осетия-Алания» </t>
  </si>
  <si>
    <t>Подпрограмма «Создание условий  для  реализации муниципальной программы «Развитие муниципальной системы образования  в Моздокском районе»</t>
  </si>
  <si>
    <t xml:space="preserve">Муниципальная программа «Обеспечение мероприятий гражданской обороны,  предупреждения и ликвидации последствий чрезвычайных ситуаций на территории Моздокского района» </t>
  </si>
  <si>
    <t>09 3 01 0000 0</t>
  </si>
  <si>
    <t xml:space="preserve">Муниципальная программа «Энергосбережение и повышение энергетической эффективности» </t>
  </si>
  <si>
    <t xml:space="preserve">Муниципальная программа «Доступная среда» </t>
  </si>
  <si>
    <t>Расходы  в рамках реализации государственной программы Российской Федерации "Доступная среда" за счет средств местного бюджета</t>
  </si>
  <si>
    <t>Муниципальная программа "Профилактика правонарушений в муниципальном образовании Моздокский район"</t>
  </si>
  <si>
    <t>Муниципальная программа "Формирование законопослушного поведения участников дорожного движения в муниципальном образовании Моздокский район"</t>
  </si>
  <si>
    <t>Основное мероприятие "Повышение уровня правового воспитания участников дорожного движения, культуры их поведения, профилактика детского дорожного травматизма в муниципальном образовании Моздокский район"</t>
  </si>
  <si>
    <t>Подпрограмма "Содержание объектов муниципальной собственности муниципального образования Моздокский район"</t>
  </si>
  <si>
    <t>Муниципальная программа "Формирование законопослушного поведения участников дорожного движения в муниципальном образовании  Моздокский район"</t>
  </si>
  <si>
    <t xml:space="preserve"> Муниципальная программа "Управление земельными ресурсами в муниципальном образовании Моздокский район Республики Северная Осетия-Алания"</t>
  </si>
  <si>
    <t>Основное мероприятие "Повышение эффективности и прозрачности управления земельными ресурсами муниципального образования  Моздокский район Республики Северная Осетия-Алания"</t>
  </si>
  <si>
    <t>Основное мероприятие «Создание условий для комплексного и устойчивого развития территории муниципального образования 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условий»</t>
  </si>
  <si>
    <t>Муниципальная программа "Территориальное планирование и обеспечение градостроительной деятельности на територии муниципального образования  Моздокский район Республики Северная Осетия - Алания"</t>
  </si>
  <si>
    <t xml:space="preserve">Муниципальная программа «Содержание, реконструкция и ремонт автомобильных дорог муниципального образования  Моздокский район» </t>
  </si>
  <si>
    <t>Муниципальная программа "Содержание, реконструкция и ремонт автомобильных дорог муниципального образования  Моздокский район"</t>
  </si>
  <si>
    <t xml:space="preserve">Муниципальная программа «Управление земельными ресурсами в муниципальном образовании  Моздокский район Республики Северная Осетия-Алания» 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</si>
  <si>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 Моздокский район" </t>
  </si>
  <si>
    <t>Муниципальная программа "Профилактика правонарушений в муниципальном образовании  Моздокский район"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</si>
  <si>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 Моздокский район Республики Северная Осетия-Алания"</t>
  </si>
  <si>
    <t xml:space="preserve">Муниципальная программа «Развитие информационного общества в муниципальном образовании   Моздокский район" 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</si>
  <si>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район" 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</si>
  <si>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Моздокский район Республики Северная Осетия- Алания"</t>
  </si>
  <si>
    <t>Расходы на проведение текущего и капитального ремонта имущества, находящегося в муниципальной собственности и составляющего казну муниципального образования Моздокский район</t>
  </si>
  <si>
    <t>Расходы на проведение технической инвентаризации, паспортизации имущества, находящимся в муниципальной собственности муниципального образования Моздокский район"</t>
  </si>
  <si>
    <t>Основное мероприятие "Разработка проектно-сметной документации на объекты, которые планируется реконструировать, либо планируемые к строительству"</t>
  </si>
  <si>
    <t>Муниципальная программа  "Содержание, реконструкция и ремонт автомобильных дорог муниципального образования  Моздокский район"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</si>
  <si>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- Алания"</t>
  </si>
  <si>
    <t>Муниципальная программа "Управление земельными ресурсами в муниципальном образовании Моздокский район Республики Северная Осетия - Алания"</t>
  </si>
  <si>
    <t>Основные мероприятия "Повышение эффективности и прозрачности управления земельными ресурсами в муниципальном образовании Моздокский район Республики Северная Осетия - Алания "</t>
  </si>
  <si>
    <t>Основные мероприятия "Создание условий для комплексного и устойчивого развития территории 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"</t>
  </si>
  <si>
    <t>Расходы на обеспечение всеми неоходимыми услугами по содержанию имущества, находящегося в муниципальной собственности"</t>
  </si>
  <si>
    <t>Непрограммные расходы по обеспечению расходов на исполнение полномочий муниципального образования Моздокский район на территории сельских поселений, предусмотренных частью 1 статьи 14 Федерального закона от 06.10.2003г.  №131-ФЗ</t>
  </si>
  <si>
    <t>Расходы на поддержку социально-ориентированных и иных некоммерческих объединений</t>
  </si>
  <si>
    <t>Подпрограмма «Социальное обеспечение лиц,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законодательством»</t>
  </si>
  <si>
    <t>Подпрограмма «Содействие в трудоустройстве и снижение напряженности на рынке труда за счет средств местного бюджета"</t>
  </si>
  <si>
    <t>Подпрограмма «Развитие общего образования»</t>
  </si>
  <si>
    <t>Муниципальная программа «Развитие муниципальной системы образования в  Моздокском районе»</t>
  </si>
  <si>
    <t>Основное мероприятие «Повышение эффективности и прозрачности управления земельными ресурсами муниципального образования Моздокский район Рсепублики Северная Осетия-Алания»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</si>
  <si>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и  Моздокский район РСО-Алания"</t>
  </si>
  <si>
    <t>Основное мероприятие "Создание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условий"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</si>
  <si>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Моздокский район РСО-Алания"</t>
  </si>
  <si>
    <t>Подпрограмма "Обеспечение создания условий для реализации муниципальной программы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</si>
  <si>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 xml:space="preserve">Налоги на товары  (работы, услуги), реализуемые на территории Российской Федерации </t>
  </si>
  <si>
    <t>1 05 01000 00 0000 110</t>
  </si>
  <si>
    <t>Налог, взимаемый в связи с применением патентной системы налогообложения</t>
  </si>
  <si>
    <t>1 08 00000 00 0000 000</t>
  </si>
  <si>
    <t>1 12 00000 00 0000 000</t>
  </si>
  <si>
    <t>Прочие неналоговые доходы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</si>
  <si>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</si>
  <si>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</si>
  <si>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</si>
  <si>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</si>
  <si>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Подпрограмма «Содержание объектов муниципальной собственности муниципального образования Моздокский район" </t>
  </si>
  <si>
    <t xml:space="preserve">Муниципальная программа «Развитие информационного общества  в муниципальном образовании Моздокский район" </t>
  </si>
  <si>
    <t>Расходы на обеспечение всеми неоходимыми услугами по содержанию имущества, находяегося в муниципальной собственности"</t>
  </si>
  <si>
    <t xml:space="preserve">Подпрограмма  "Содержание объектов муниципальной собственности муниципального образования  Моздокский район" </t>
  </si>
  <si>
    <t>Расходы на обеспечение всеми необходимыми услугами по содержанию имущества, находящегося в  муниципальной  собственности</t>
  </si>
  <si>
    <t xml:space="preserve"> Подпрограмма «Проведение информационно-пропагандистских мероприятий по профилактике терроризма и экстремизма в Моздокском районе»</t>
  </si>
  <si>
    <t>Непрограммные расходы на осуществление работ по установке, реконструкции и демонтажу сооружений и конструкций (не относящиеся к муниципальной собственности)</t>
  </si>
  <si>
    <t>99 9 00 61260</t>
  </si>
  <si>
    <t>Основное мероприятие "Реализация мер по обеспечению семей сельского населения благоустроенным жильем на сельских территоиях"</t>
  </si>
  <si>
    <t>08 0 01 L576 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</si>
  <si>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</si>
  <si>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</si>
  <si>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</si>
  <si>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</si>
  <si>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обеспечение развития материально-технической базы домов культуры за счет средств местногго бюджета</t>
  </si>
  <si>
    <t>543</t>
  </si>
  <si>
    <t>01 2 01 L467 3</t>
  </si>
  <si>
    <t>13 0 01 6032 0</t>
  </si>
  <si>
    <t>03 7 01 6331 0</t>
  </si>
  <si>
    <t>03 4 01 6326 0</t>
  </si>
  <si>
    <t>03 5 01 6329 0</t>
  </si>
  <si>
    <t>03 8 01 6333 0</t>
  </si>
  <si>
    <t>03 8  01 6333 0</t>
  </si>
  <si>
    <t>Подпрограмма «Обеспечение противопожарной безопасности в образовательных организациях»</t>
  </si>
  <si>
    <t>03 4 01 6327 0</t>
  </si>
  <si>
    <t>03 5 01 6330 0</t>
  </si>
  <si>
    <t>Подпрограмма "Обеспечение противопожарной безопасности в образовательных учреждениях»</t>
  </si>
  <si>
    <t>03 8  01 6334 0</t>
  </si>
  <si>
    <t>03 4 01 6328 0</t>
  </si>
  <si>
    <t>03 3 01 6325 0</t>
  </si>
  <si>
    <t>Подпрограмма «Обеспечение противопожарной безопасности в образовательных учреждениях»</t>
  </si>
  <si>
    <t>03 8 01 6335 0</t>
  </si>
  <si>
    <t>03 9 01 0011 0</t>
  </si>
  <si>
    <t>03 9 01 0019 0</t>
  </si>
  <si>
    <t>03 9 01 0059 0</t>
  </si>
  <si>
    <t>03 5 01 2227 0</t>
  </si>
  <si>
    <t>03 6 00 2165 0</t>
  </si>
  <si>
    <t>03 6 01 0000 0</t>
  </si>
  <si>
    <t>03 6 00 0000 0</t>
  </si>
  <si>
    <t>Благоустройство</t>
  </si>
  <si>
    <t>547</t>
  </si>
  <si>
    <t>22 0 00 0000 0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</si>
  <si>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"</t>
  </si>
  <si>
    <t>22 1 00 0000 0</t>
  </si>
  <si>
    <t>Расходы  на поддержку государственных программ РФ и муниципальных программ формирования городской среды за счет средств вышестоящего бюджета</t>
  </si>
  <si>
    <t>22 1 F2 5555 1</t>
  </si>
  <si>
    <t>Расходы на формирование современной городской среды  за счет средств местного бюджета</t>
  </si>
  <si>
    <t>22 1 F2 5555 3</t>
  </si>
  <si>
    <t>Расходы на обеспечение развития материально-технической базы домов культуры за счет средств вышестоящего бюджета</t>
  </si>
  <si>
    <t>99 4 00 L467 1</t>
  </si>
  <si>
    <t>Расходы на обеспечение развития материально-технической базы домов культуры за счет средств местного бюджета</t>
  </si>
  <si>
    <t>99 4 00 L467 3</t>
  </si>
  <si>
    <t>Подпрограмма «Обеспечение функционирования объектов   теплоснабжения образовательных организаций»</t>
  </si>
  <si>
    <t>03 6 01 2165 0</t>
  </si>
  <si>
    <t>Подпрограмма "Обеспечение противопожарной безопасности в образовательных учреждениях"</t>
  </si>
  <si>
    <t>03 8 01 6334 0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</si>
  <si>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</si>
  <si>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</si>
  <si>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2 02 25299 05 0000 150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</si>
  <si>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</si>
  <si>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</si>
  <si>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2 02 45303 05 0000 150</t>
  </si>
  <si>
    <t>Подпрограмма «Обеспечение функционирования объектов теплоснабжения образовательных организаций»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</si>
  <si>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Осетия-Алания""</t>
  </si>
  <si>
    <t>Основное мероприятие "Реализация мер по обеспечению семей сельского населениблагоустроенным жильем на сельских территориях"</t>
  </si>
  <si>
    <t xml:space="preserve">08 0 01 L576 3 </t>
  </si>
  <si>
    <t>Расходы на 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 за счет средств местного бюджета</t>
  </si>
  <si>
    <t>23 1 F2 5555 1</t>
  </si>
  <si>
    <t xml:space="preserve">Итого </t>
  </si>
  <si>
    <t>202 25467 05 0000 150</t>
  </si>
  <si>
    <t>Подпрограмма "Ремонт объектов муниципальной собственности, составляющих казну муниципального образования Моздокский район"</t>
  </si>
  <si>
    <t>Основное мероприятие "Обеспечение проведения ремонта (текущего, капитального) имущества, находящегося в казне муниципального образования Моздокский район"</t>
  </si>
  <si>
    <t>Основное мероприятие "Обеспечение выполнения мероприятий по учету, контролю и распоряжению муниципаьным имуществом, находящимся в собственности муниципального образования Моздокский район"</t>
  </si>
  <si>
    <t xml:space="preserve">Муниципальная программа "Управление муниципальной собственностью муниципального образования Моздокский район" </t>
  </si>
  <si>
    <t>Основное мероприятие "Содействие повышению правовой грамотности и информированности населения района в вопросах защиты прав потребителей"</t>
  </si>
  <si>
    <t>Расходы на обеспечение общественной потребности в аварийно-спрасательных услугах-ликвидация последствий всех видов ЧС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</si>
  <si>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</si>
  <si>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федер бюджета</t>
  </si>
  <si>
    <t>08 0 01 L576 1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</si>
  <si>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респ бюджета</t>
  </si>
  <si>
    <t>08 0 01 L576 2</t>
  </si>
  <si>
    <t>Расходы на обеспечение развития материально-технической базы домов культуры за счет средств вышестоящих бюджетов</t>
  </si>
  <si>
    <t>Расходы на пополнение книжного фонда и периодических изданий библиотек Моздокского района за счет средств Резервного фонда Главы РСО-Алания</t>
  </si>
  <si>
    <t>01 2 02 6128 0</t>
  </si>
  <si>
    <t>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района, реализующих образовательные программы начального общего основного общего и среднего общего образования, в том числе адаптированные основные общеобразовательные программы, за счет средств вышестоящего бюджета</t>
  </si>
  <si>
    <t>03 2 01 5303 0</t>
  </si>
  <si>
    <t>Расходы на реализацию мероприятий по организации бесплатного питания обучающихся, получающих начальное общее образование в муниципальных образовательных организациях Моздокского района за счет средств вышестоящего бюджета</t>
  </si>
  <si>
    <t>03 5 01 R304 0</t>
  </si>
  <si>
    <t>Расходы на организацию бесплатного горячего питания обучающихся из семей,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</t>
  </si>
  <si>
    <t>03 5 01 1048 4</t>
  </si>
  <si>
    <t>Муниципальная программа "Молодежная политика и развитие физической культуры и спорта "</t>
  </si>
  <si>
    <t>Подпрограмма   "Поддержка развития физической культуры массового спорта и туризма"</t>
  </si>
  <si>
    <t>Основное мероприятие "Организация и проведение спортивных соревнований"</t>
  </si>
  <si>
    <t>Расходы на развитие физической культуры и спорта среди молодежи и детей</t>
  </si>
  <si>
    <t>Межбюджетные трансферты на поддержку отрасли культуры за счет вышестоящих бюджетов</t>
  </si>
  <si>
    <t>99 4 A2 5519 1</t>
  </si>
  <si>
    <t>Межбюджетные трансферты на поддержку отрасли культуры за счет местного бюджетов</t>
  </si>
  <si>
    <t>99 4 A2 5519 3</t>
  </si>
  <si>
    <t>Непрограммные расходы по обустройству и восстановлению воинских захоронений за счет средств вышестоящего бюджета</t>
  </si>
  <si>
    <t>99 4 00 L299 1</t>
  </si>
  <si>
    <t>Непрограммные расходы по обустройству и восстановлению воинских захоронений за счет средств местного бюджета</t>
  </si>
  <si>
    <t>99 4 00 L299 3</t>
  </si>
  <si>
    <t>Расходы на предоставление государственной поддержки на приобретение жилья молодым семья за счет средств вышестоящего бюджета</t>
  </si>
  <si>
    <t>06 0 01 L497 1</t>
  </si>
  <si>
    <t>Расходы на предоставление государственной поддержки на приобретение жилья молодым семья за счет средств местного бюджета</t>
  </si>
  <si>
    <t>Межбюджетные трансферты общего характера на осуществление части полномочий по решению социально-значимых вопросов местного значения</t>
  </si>
  <si>
    <t>99 4 00 6010 0</t>
  </si>
  <si>
    <t>Основное мероприятие "Уменьшение числа зарегистрированных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</si>
  <si>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Расходы на обеспечение развития материально-технической базы домов культуры за счет вышестоящих бюджетов</t>
  </si>
  <si>
    <t>01 2 01 L467 1</t>
  </si>
  <si>
    <t>Расходы на предоставление государственной поддержки на приобретение жилья молодым семьям за счет вышестоящего бюджета</t>
  </si>
  <si>
    <t>Расходы на предоставление государственной поддержки на приобретение жилья молодым семьям за счет средств местного бюджета</t>
  </si>
  <si>
    <t>Основное мероприятие "Содействие повышению правовой грамотности и информированности населения района в вопросах заиты прав потребителей"</t>
  </si>
  <si>
    <t>Межбюджетные трансферты на поддержку отрасли культуры за счет местного бюджета</t>
  </si>
  <si>
    <t>1 05 02000 00 0000 110</t>
  </si>
  <si>
    <t>Единый налог на вмененный доход для отдельных видов деятельности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</si>
  <si>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 федеральной целевой программы "Увековечение памяти погибших при защите Отечества на 2019 - 2024 годы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</si>
  <si>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</si>
  <si>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</si>
  <si>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</si>
  <si>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</si>
  <si>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</si>
  <si>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(Организация бесплатного горячего питания обучающихся,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организациях)</t>
  </si>
  <si>
    <t>Расходы на строительный контроль за выполнением работ</t>
  </si>
  <si>
    <t>Расходы по изготовлению проектно-сметных документаций с положительным заключением государственной экспертизы на объекты</t>
  </si>
  <si>
    <r>
      <rPr>
        <sz val="10"/>
        <color rgb="FF000000"/>
        <rFont val="Bookman Old Style"/>
        <family val="1"/>
        <charset val="204"/>
      </rPr>
      <t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</t>
    </r>
    <r>
      <rPr>
        <b/>
        <sz val="10"/>
        <color rgb="FF000000"/>
        <rFont val="Bookman Old Style"/>
        <family val="1"/>
        <charset val="204"/>
      </rPr>
      <t xml:space="preserve"> "</t>
    </r>
  </si>
  <si>
    <t>Непрограммные расходы на обеспечение мероприятий по переселению граждан из аварийного жилищного фонда за счет средств республиканского бюджета</t>
  </si>
  <si>
    <t>Субсидии</t>
  </si>
  <si>
    <t>520</t>
  </si>
  <si>
    <t>99 4 00 9602 0</t>
  </si>
  <si>
    <t>Муниципальная программа "Доступная среда"</t>
  </si>
  <si>
    <t>Основное мероприятие "Повышение доступности объектов социальной инфраструктуры, информационных ресурсов для лиц с ограниченными возможностями здоровья"</t>
  </si>
  <si>
    <t>Расходы за счет субсидии на реализацию мероприятий в рамках государственной программы Российской Федерации "Доступная среда на 2011-2021годы" за счет средств местного бюджета</t>
  </si>
  <si>
    <t>Основное мероприятие "Содействие повышению правовой граммотности и информированности населения района в вопросах защиты прав потребителей"</t>
  </si>
  <si>
    <t>Иные непрограммные мероприятия</t>
  </si>
  <si>
    <t xml:space="preserve">Муниципальная программа "Ремонт и содержание объектов муниципальной собственности муниципального образования Моздокский район" </t>
  </si>
  <si>
    <t>99 4 00 0960 2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</si>
  <si>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на 2019-2024гг"</t>
  </si>
  <si>
    <t>Основное мероприятие"Повышение доступности объектов социальной инфраструктуры, информационных ресурсов для лиц с ограниченными возможностями здоровья"</t>
  </si>
  <si>
    <t>Расходы на обеспечение деятельности общеобразовательных учреждений за счет средств местного бюджета</t>
  </si>
  <si>
    <t>Расходы на обеспечение деятельности школы-интерната за счет средств местного бюджета</t>
  </si>
  <si>
    <t>Расходы за счет субсидий на реализацию мероприятий в рамках государственной программы Российской Федерации «Доступная среда на 2011-2021годы» за счет средств местного бюджета</t>
  </si>
  <si>
    <t>Подпрограмма "Развитие дополнительного образования"</t>
  </si>
  <si>
    <t>99 0  00 0000 0</t>
  </si>
  <si>
    <t>Межбюджетные трансферты бюджетам муниципальных муниципальных образований</t>
  </si>
  <si>
    <t>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района, реализующих образовательные программы начального общего основного общего и среднего общего образования, в том числе адаптированные основные общеобразовательные программы,за счет средств выщестоящего бюджета</t>
  </si>
  <si>
    <t>Непрграммные расходы на обеспечение м ероприятий по переселению граждан из аварийного жилищного фонда за счет средств республиканского бюджета</t>
  </si>
  <si>
    <t>Непрограммные расходы по обустройству и восстановлению воинских захоронений за счет вышестоящих бюджетов</t>
  </si>
  <si>
    <t>99 4 00 L2991</t>
  </si>
  <si>
    <t>Непрограммные расходы по обустройству и восстановлению воинских захоронений за счет местного бюджета</t>
  </si>
  <si>
    <t>99 4 00 L2993</t>
  </si>
  <si>
    <t>2 02 20299 05 0000 150</t>
  </si>
  <si>
    <t>Субсидии бюджетам муниципальных районов на поддержку отрасли культуры</t>
  </si>
  <si>
    <t>2 02 35120 05 0000 150</t>
  </si>
  <si>
    <t>202 15002 05 0000 150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</si>
  <si>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</si>
  <si>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</si>
  <si>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</si>
  <si>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2025 год</t>
  </si>
  <si>
    <t>01 2 02 L519 1</t>
  </si>
  <si>
    <t>Расходы за счет субсидии на поддержку отрасли культуры из вышестоящих бюджетов</t>
  </si>
  <si>
    <t>630</t>
  </si>
  <si>
    <t>25 0 00 0000 0</t>
  </si>
  <si>
    <t>25 0 01 0000 0</t>
  </si>
  <si>
    <t>25 0 01 6250 0</t>
  </si>
  <si>
    <t>Сельское хозяйство и рыболовсто</t>
  </si>
  <si>
    <t>Муниципальная программа "Осуществление деятельности по обращению с животными без владельцев на территории муниципального образования Моздокский район"</t>
  </si>
  <si>
    <t>Основное мероприятие "Создание благоприятных условий проживания граждан Моздокского района и сокращение численности животных без владельцев на территории Моздокского района"</t>
  </si>
  <si>
    <t>Расходы на мероприятие по осуществлению деятельности по обращению с животными без владельцев</t>
  </si>
  <si>
    <t>Расходы за счет субсидии на поддержку отрасли культуры из вышестоящего бюджета</t>
  </si>
  <si>
    <t xml:space="preserve">06 0 01 L497 3 </t>
  </si>
  <si>
    <t xml:space="preserve">06 0 01 L497 1 </t>
  </si>
  <si>
    <t>Расходы на предоставление государственной поддержки на приобретение жилья молодым семьям за счет средств вышестоящего бюджета</t>
  </si>
  <si>
    <t>Муниципальная программа "Формирование современной городской среды"</t>
  </si>
  <si>
    <t xml:space="preserve">Муниципальная программа "Развитие молодежной политики, физической культуры и спорта в Моздокском районе" </t>
  </si>
  <si>
    <t>Подпрограмма «Развитие молодежной политики»</t>
  </si>
  <si>
    <t>Подпрограмма «Развитие физической культуры и спорта»</t>
  </si>
  <si>
    <t>Наименование муниципальных образований городского и сельских поселений, входящих в состав муниципального образования Моздокский район</t>
  </si>
  <si>
    <t>2 02 49999 05 0152 150</t>
  </si>
  <si>
    <t>Прочие межбюджетные трансферты, передаваемые бюджетам муниципальных районов (Ежемесячная денежная выплата учителям муниципальных общеобразовыательных учреждений, которым присвоен статус учителя-методиста, учителя-наставника)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</si>
  <si>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</si>
  <si>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</si>
  <si>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99 9 00 6928 0</t>
  </si>
  <si>
    <t>Непрограммные расходы на иные мероприятия общего характера (не относящиеся к муниципальной собственности)</t>
  </si>
  <si>
    <t>03 2 01 1069 6</t>
  </si>
  <si>
    <t>Расходы на обеспечение ежемесячной денежной выплаты учителям муниципальных общеобразовательных организаций Моздокского района, которым присвоен статус учителя-методиста, учителя-наставника, за счет средств вышестоящего бюджета"</t>
  </si>
  <si>
    <t>03 2 01 5179 0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</si>
  <si>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за счет средств вышестоящего бюджета</t>
  </si>
  <si>
    <t>Расходы на исполнение полномочий района сельскими поселениями по дорожной деятельности в отношении автомобильных  дорог общего пользования местного значения переданных по Соглашениям</t>
  </si>
  <si>
    <t>Непрограммные расходы на исполнение полномочий сельских поселений по осуществлению бухгалтерского и  бюджетного  учета, принятых по Соглашениям</t>
  </si>
  <si>
    <t>Муниципальная программа «Развитие культуры в муниципальном образовании Моздокский район»</t>
  </si>
  <si>
    <t>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(за исключением полномочий по содержанию автомобильных дорог) по соглашениям</t>
  </si>
  <si>
    <t>Непрограммные расходы по обеспечению расходов поселений на исполнение полномочий района, переданных по Соглашениям</t>
  </si>
  <si>
    <t>Таблица №6</t>
  </si>
  <si>
    <t>Доходы
бюджета муниципального образования  Моздокский район 
на 2024 год</t>
  </si>
  <si>
    <t xml:space="preserve">Прочие межбюджетные трансферты на грантовую поддержку образовательных организаций, которые внесли значительный вклад в качественное образование обучающихся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</si>
  <si>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</si>
  <si>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</si>
  <si>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1 14 14040 05 0000 410</t>
  </si>
  <si>
    <t>Денежные средства, полученные от реализации иного имущества, обращенного в собственность муниципального района, подлежащие зачислению в бюджет муниципального района (в части реализации основных средств по указанному имуществу)</t>
  </si>
  <si>
    <t xml:space="preserve">Доходы
бюджета муниципального образования  Моздокский район 
на плановый период 2025 и 2026 годов
</t>
  </si>
  <si>
    <t>2026 год</t>
  </si>
  <si>
    <t xml:space="preserve">Ведомственная структура расходов бюджета муниципального образования  Моздокский район
на 2024 год
</t>
  </si>
  <si>
    <t>Сумма 2024 год</t>
  </si>
  <si>
    <t>Расходы за достижение показателей деятельности органов местного самоуправления Моздокского района</t>
  </si>
  <si>
    <t>99 9 00 5549 1</t>
  </si>
  <si>
    <t>Исполнение судебных актов</t>
  </si>
  <si>
    <t>830</t>
  </si>
  <si>
    <t>Основное мероприятие "Осуществление единовременной выплаты членам семей погибших военнослужащих Вооруженных Сил Российской Федерации, военнослужащих (сотрудников) Федеральной службы войск национальной гвардии Российской Федерации и погибших бойцов добровольческих подразделений, принимавших участие в специальной военной операции на территории Украины, Донецкой народной Республики, Луганской Народной Республики с 24 февраля 2022 года"</t>
  </si>
  <si>
    <t>12 2 02 0000 0</t>
  </si>
  <si>
    <t>Расходы на осуществление единовременной выплаты членам семей погибших военнослужащих Вооруженных Сил Российской Федерации, военнослужащих (сотрудников) Федеральной службы войск национальной гвардии Российской Федерации и погибших бойцов добровольческих подразделений, принимавших участие в специальной военной операции на территории Украины, Донецкой народной Республики, Луганской Народной Республики с 24 февраля 2022 года</t>
  </si>
  <si>
    <t>12 2 02 0024 0</t>
  </si>
  <si>
    <t xml:space="preserve">Расходы на прочие мероприятия по работе с молодежью </t>
  </si>
  <si>
    <t>07 1 01 6722 0</t>
  </si>
  <si>
    <t>Основное мероприятие "Патриотическое воспитание молодежи"</t>
  </si>
  <si>
    <t>Расходы на прочие мероприятия по патриотическому воспитанию молодежи</t>
  </si>
  <si>
    <t>07 1 02 6722 0</t>
  </si>
  <si>
    <t>Основное мероприятие "Профилактика правонарушений среди несовершеннолетних"</t>
  </si>
  <si>
    <t>07 1 03 0000 0</t>
  </si>
  <si>
    <t>Расходы на прочие мероприятия по профилактике правонарушений среди несовершеннолетних</t>
  </si>
  <si>
    <t>07 1 03 6722 0</t>
  </si>
  <si>
    <t>Расходы на мероприятия по обеспечению, оганизации и проведение спортивных соревнований</t>
  </si>
  <si>
    <t>07 2 01 6721 0</t>
  </si>
  <si>
    <t>Подпрограмма "Мероприятия по работе с молодежью и пропаганде здорового образа жизни"</t>
  </si>
  <si>
    <t>Основное мероприятие: "Обеспечение деятельности МАУ "Центр развития спорта Моздокского района"</t>
  </si>
  <si>
    <t>07 2 02 0000 0</t>
  </si>
  <si>
    <t>07 2 02 6724 0</t>
  </si>
  <si>
    <t>Расходы на организацию и проведение государственной итоговой аттестации обучающихся общеобразовательных организаций РСО-Алания для обеспечения выплаты компенсации педагогическим работникам, участвующим в подготовке и проведении государственной итоговой аттестации по образовательным программам основного общего и среднего общего образования на территории РСО-Алания, за счет средств вышестоящего бюджета</t>
  </si>
  <si>
    <t>03 2 01 2158 0</t>
  </si>
  <si>
    <t>Подпрограмма "Развитие физической культуры и спорта"</t>
  </si>
  <si>
    <t>Основное мероприятие: "Обеспечение, организация и проведение спортивных соревнований"</t>
  </si>
  <si>
    <t>Расходы на мероприятие по обеспечению, организации и проведение спортивных мероприятий</t>
  </si>
  <si>
    <t>Расходы по предоставлению денежной компенсации родителям (законным представителям) за питание обучающихся в муниципальных бюджетных образовательных учреждениях Моздокского района в условиях дистанционного обучения</t>
  </si>
  <si>
    <t>99 9 00 6342 0</t>
  </si>
  <si>
    <t>Непрограммные расходы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реформирования ЖКХ</t>
  </si>
  <si>
    <t>99 4 F3 6748 3</t>
  </si>
  <si>
    <t>99 4 F3 6748 4</t>
  </si>
  <si>
    <t>Другие вопросы в области жилищно-коммунального хозяйства</t>
  </si>
  <si>
    <t>Основное мероприятие "Межбюджетные трансферты бюджетам муниципальных образований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</si>
  <si>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22 2 00 0000 0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</si>
  <si>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</t>
  </si>
  <si>
    <t>22 2 F2 5424 3</t>
  </si>
  <si>
    <t xml:space="preserve">Ведомственная структура расходов бюджета муниципального образования  Моздокский район
на 2025 и 2026 годы
</t>
  </si>
  <si>
    <t>Сумма 2025 год</t>
  </si>
  <si>
    <t>Сумма 2026 год</t>
  </si>
  <si>
    <t xml:space="preserve">Распределение бюджетных ассигнований по разделам и подразделам, 
целевым статьям (муниципальным программам Моздокского района и непрограммным направлениям деятельности), группам и подгруппам видов расходов 
классификации расходов
 бюджета муниципального образования  Моздокский район 
на 2024 год
</t>
  </si>
  <si>
    <t xml:space="preserve"> Сумма 2024 год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</si>
  <si>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средыза счет средств местного бюджета</t>
  </si>
  <si>
    <t xml:space="preserve">Распределение бюджетных ассигнований по разделам и подразделам, 
целевым статьям (муниципальным программам Моздокского района и непрограммным направлениям деятельности), группам и подгруппам видов расходов 
классификации расходов
 бюджета муниципального образования  Моздокский район 
на 2025 и 2026 годы
</t>
  </si>
  <si>
    <t xml:space="preserve"> Сумма 2025 год</t>
  </si>
  <si>
    <t xml:space="preserve"> Сумма 2026 год</t>
  </si>
  <si>
    <t xml:space="preserve">
Распределение бюджетных ассигнований по целевым статьям 
(муниципальным программам Моздокского района и непрограммным направлениям деятельности),  разделам, 
подразделам, группам и подгруппам видов расходов классификации 
расходов бюджета муниципального образования  Моздокский район  
на 2024 год
</t>
  </si>
  <si>
    <t xml:space="preserve">
Распределение бюджетных ассигнований по целевым статьям 
(муниципальным программам Моздокского района и непрограммным направлениям деятельности),  разделам, 
подразделам, группам и подгруппам видов расходов классификации 
расходов бюджета муниципального образования  Моздокский район  
на 2025 и 2026 годы
</t>
  </si>
  <si>
    <t>Распределение межбюджетных трансфертов на обеспечение развития материально-технической базы сельских домов культуры из вышестоящего бюджета Республики Северная Осетия-Алания на 2024 год</t>
  </si>
  <si>
    <t>2 02 49999 05 0000 150</t>
  </si>
  <si>
    <t>Резервные фонды администрации местного самоуправления</t>
  </si>
  <si>
    <t>Условно утверждаемые расходы</t>
  </si>
  <si>
    <t>00  0 00 0000 0</t>
  </si>
  <si>
    <t>360</t>
  </si>
  <si>
    <t>03 2 01 7404 0</t>
  </si>
  <si>
    <t>Расходы на грантовую поддержку образовательных организаций республики Северная Осетия-Алания, которые внесли значительный вклад в качественное образование обучающихся за счет средств вышестоящего бюджета</t>
  </si>
  <si>
    <t>544</t>
  </si>
  <si>
    <t>Расходы на реализацию проектов по благоустройству сельских территорий Моздокского района Республики Северная Осетия-Алания</t>
  </si>
  <si>
    <t>24 0 01 6823 0</t>
  </si>
  <si>
    <t>Муниципальная программа "Благоустройство сельских территорий Моздокского района"</t>
  </si>
  <si>
    <t>24 0 00 0000 0</t>
  </si>
  <si>
    <t>Основное мероприятие "Реализация проектов по багоустройству сельских территорий Моздокского района Республики Северная Осетия-Алания"</t>
  </si>
  <si>
    <t>24 0 01 0000 0</t>
  </si>
  <si>
    <t>Расходы на реализацию проектов по багоустройству сельских территорий Моздокского района Республики Северная Осетия-Алания за счет средств местного бюджета</t>
  </si>
  <si>
    <t>Расходы на прочие мероприятия по работе с молодежью</t>
  </si>
  <si>
    <t>Изменение №1</t>
  </si>
  <si>
    <t>99 4 00 7374 0</t>
  </si>
  <si>
    <t>10 0 01 S2061</t>
  </si>
  <si>
    <t>10 0 01 S2062</t>
  </si>
  <si>
    <t>99 9 00 R3721</t>
  </si>
  <si>
    <t>08 0 01 R576 1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</si>
  <si>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вышестоящего бюджета</t>
  </si>
  <si>
    <t>08 0 01 R576 3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</si>
  <si>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местного бюджета</t>
  </si>
  <si>
    <t>24 0 01 R576 1</t>
  </si>
  <si>
    <t>Расходы на реализацию проектов по багоустройству сельских территорий Моздокского района Республики Северная Осетия-Алания за счет средств вышестоящего бюджета</t>
  </si>
  <si>
    <t>24 0 01 R576 3</t>
  </si>
  <si>
    <t>01 2 01 7381 0</t>
  </si>
  <si>
    <t>01 2 A1 5454 1</t>
  </si>
  <si>
    <t>Расходы за счет субсидии на создание модельных муниципальных библиотек за счет средств вышестоящего бюджета</t>
  </si>
  <si>
    <t>01 2 A1 5454 3</t>
  </si>
  <si>
    <t>Расходы за счет субсидии на создание модельных муниципальных библиотек за счет средств местного бюджета</t>
  </si>
  <si>
    <t>03 1 01 7377 0</t>
  </si>
  <si>
    <t>03 2 01 7378 0</t>
  </si>
  <si>
    <t>03 2 01 7403 0</t>
  </si>
  <si>
    <t>03 2 01 R303 0</t>
  </si>
  <si>
    <t>03 2 EB 5179 1</t>
  </si>
  <si>
    <t>03 5 01 7402 0</t>
  </si>
  <si>
    <t>03 5 01 7373 0</t>
  </si>
  <si>
    <t>03 6 01 2058 0</t>
  </si>
  <si>
    <t>99 4 00 7381 0</t>
  </si>
  <si>
    <t>99 4 00 7372 0</t>
  </si>
  <si>
    <t>Субсидии бюджетам муниципальных районов на развитие транспортной инфраструктуры на сельских территориях (подъезд к кирпичному заводу и ферме с.Виноградное) за счет средств федерального бюджета</t>
  </si>
  <si>
    <t>Субсидии бюджетным организациям</t>
  </si>
  <si>
    <t>изменение №1</t>
  </si>
  <si>
    <t>сумма</t>
  </si>
  <si>
    <t>Садовое</t>
  </si>
  <si>
    <t>Иные межбюджетные трансферты на социально-значимые расходы на 2024 год</t>
  </si>
  <si>
    <t>Ново-Осетинское</t>
  </si>
  <si>
    <t>Предгорненское</t>
  </si>
  <si>
    <t>Таблица № 14</t>
  </si>
  <si>
    <t>2 02 25372 05 0000 150</t>
  </si>
  <si>
    <t>Субсидии бюджетам муниципальных районов на развитие транспортной инфраструктуры на сельских территориях</t>
  </si>
  <si>
    <t>2 02 25454 05 0000 150</t>
  </si>
  <si>
    <t>Субсидии бюджетам муниципальных районов на создание модельных муниципальных библиотек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</si>
  <si>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</si>
  <si>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</si>
  <si>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</si>
  <si>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</si>
  <si>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2 02 30024 05 7377 150</t>
  </si>
  <si>
    <t>2 02 30024 05 7378 150</t>
  </si>
  <si>
    <t xml:space="preserve"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начального общего, основного общего, среднего общего, дополнительного образования детей в муниципальных общеобразовательных организациях) </t>
  </si>
  <si>
    <t>2 02 30024 05 7381 150</t>
  </si>
  <si>
    <t>2 02 30029 05 2058 150</t>
  </si>
  <si>
    <t>2 02 49999 05 5304 150</t>
  </si>
  <si>
    <t>2 02 49999 05 7402 150</t>
  </si>
  <si>
    <t>Прочие межбюджетные трансферты, передаваемые бюджетам муниципальных районов (Организация бесплатного горячего питания обучающихся из семей,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организациях)</t>
  </si>
  <si>
    <t>2 02 49999 05 7403 150</t>
  </si>
  <si>
    <t>Прочие межбюджетные трансферты, передаваемые бюджетам муниципальных районов (Ежемесячная денежная выплата учителям муниципальных общеобразовыательных организаций, которым присвоен статус учителя-методиста, учителя-наставника)</t>
  </si>
  <si>
    <t>2 02 49999 05 7404 150</t>
  </si>
  <si>
    <t>4 02 49999 05 7404 150</t>
  </si>
  <si>
    <t>Приложение №2
к решению Собрания представителей
Моздокского района № 183 от 26.12.2023 г.</t>
  </si>
  <si>
    <t xml:space="preserve">Приложение №3
к решению Собрания представителей
Моздокского района № 183 от 26.12.2023 г.
</t>
  </si>
  <si>
    <t>Приложение №4
к решению Собрания представителей
Моздокского района № 183 от 26.12.2023 г.</t>
  </si>
  <si>
    <t>Приложение №5
к решению Собрания представителей
Моздокского района № 183 от 26.12.2023 г.</t>
  </si>
  <si>
    <t>Приложение №6
к решению Собрания представителей
Моздокского района № 183 от 26.12.2023 г.</t>
  </si>
  <si>
    <t>Приложение №7
к решению Собрания представителей
Моздокского района № 183 от 26.12.2023 г.</t>
  </si>
  <si>
    <t>Приложение №8
к решению Собрания представителей
Моздокского района № 183 от 26.12.2023 г.</t>
  </si>
  <si>
    <t>Приложение №9
к решению Собрания представителей
Моздокского района № 183 от 26.12.2023 г.</t>
  </si>
  <si>
    <t>Приложение №10
к решению Собрания представителей
Моздокского района № 183 от 26.12.2023 г.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</si>
  <si>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</si>
  <si>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0000 01 00 00 00 00 0000 000</t>
  </si>
  <si>
    <t>ИСТОЧНИКИ ВНУТРЕННЕГО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</si>
  <si>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</si>
  <si>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</si>
  <si>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</si>
  <si>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</si>
  <si>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</si>
  <si>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</si>
  <si>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</si>
  <si>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</si>
  <si>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</si>
  <si>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</si>
  <si>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000 01 03 01 00 05 0000 810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</si>
  <si>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</si>
  <si>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</si>
  <si>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</si>
  <si>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</si>
  <si>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</si>
  <si>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</si>
  <si>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</si>
  <si>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</si>
  <si>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</si>
  <si>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</si>
  <si>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</si>
  <si>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</si>
  <si>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</si>
  <si>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</si>
  <si>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</si>
  <si>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</si>
  <si>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</si>
  <si>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</si>
  <si>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</si>
  <si>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</si>
  <si>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</si>
  <si>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</si>
  <si>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</si>
  <si>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</si>
  <si>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</si>
  <si>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</si>
  <si>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</si>
  <si>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</si>
  <si>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</si>
  <si>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000 01 05 02 01 0 50000 610</t>
  </si>
  <si>
    <t>Уменьшение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</si>
  <si>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</si>
  <si>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</si>
  <si>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</si>
  <si>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</si>
  <si>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</si>
  <si>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</si>
  <si>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</si>
  <si>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 xml:space="preserve">Средства от продажи акций и иных форм участия в капитале, находящихся в собственности муниципальных районов 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</si>
  <si>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</si>
  <si>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</si>
  <si>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</si>
  <si>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</si>
  <si>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</si>
  <si>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</si>
  <si>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</si>
  <si>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</si>
  <si>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Приложение №12
к решению Собрания представителей
Моздокского района № 183 от 26.12.2023 г.
</t>
  </si>
  <si>
    <t xml:space="preserve">Источники финансирования дефицита 
бюджета муниципального образования  Моздокский район 
на 2024 год
</t>
  </si>
  <si>
    <t>2023 год</t>
  </si>
  <si>
    <t>Приложение №1
к решению Собрания представителей
Моздокского района № 193 от 20.02.2024 г.</t>
  </si>
  <si>
    <t>Приложение №2
к решению Собрания представителей
Моздокского района № 193 от 20.02.2024 г.</t>
  </si>
  <si>
    <t>Приложение №3
к решению Собрания представителей
Моздокского района № 193 от 20.02.2024 г.</t>
  </si>
  <si>
    <t>Приложение №6
к решению Собрания представителей
Моздокского района № 193 от 20.02.2024 г.</t>
  </si>
  <si>
    <t>Приложение №11
к решению Собрания представителей
Моздокского района № 193 от 20.02.2024 г.</t>
  </si>
  <si>
    <t>Приложение №10
к решению Собрания представителей
Моздокского района № 193 от 20.02.2024 г.</t>
  </si>
  <si>
    <t>Приложение №9
к решению Собрания представителей
Моздокского района № 193 от 20.02.2024 г.</t>
  </si>
  <si>
    <t>Приложение №8
к решению Собрания представителей
Моздокского района № 193 от 20.02.2024 г.</t>
  </si>
  <si>
    <t>Приложение №4
к решению Собрания представителей
Моздокского района № 193 от 20.02.2024 г.</t>
  </si>
  <si>
    <t>Приложение №5
к решению Собрания представителей
Моздокского района № 193 от 20.02.2024 г.</t>
  </si>
  <si>
    <t>Приложение №7
к решению Собрания представителей
Моздокского района № 193 от 20.02.2024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</si>
</sst>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\ _₽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rgb="FF000000"/>
      <name val="Arial Cyr"/>
    </font>
    <font>
      <sz val="10"/>
      <color theme="1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b/>
      <sz val="10"/>
      <name val="Bookman Old Style"/>
      <family val="1"/>
      <charset val="204"/>
    </font>
    <font>
      <b/>
      <i/>
      <sz val="10"/>
      <color theme="1"/>
      <name val="Bookman Old Style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5DBECB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9" fontId="2" fillId="0" borderId="6">
      <alignment horizontal="center" vertical="top" shrinkToFit="1"/>
    </xf>
    <xf numFmtId="0" fontId="1" fillId="0" borderId="0"/>
    <xf numFmtId="0" fontId="1" fillId="0" borderId="0"/>
  </cellStyleXfs>
  <cellXfs count="233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4" fontId="3" fillId="0" borderId="0" xfId="0" applyNumberFormat="1" applyFont="1" applyFill="1"/>
    <xf numFmtId="0" fontId="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7" fillId="0" borderId="0" xfId="0" applyFont="1" applyFill="1"/>
    <xf numFmtId="164" fontId="7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Fill="1"/>
    <xf numFmtId="0" fontId="3" fillId="2" borderId="0" xfId="0" applyFont="1" applyFill="1"/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4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vertical="top" wrapText="1"/>
    </xf>
    <xf numFmtId="0" fontId="3" fillId="0" borderId="5" xfId="4" applyNumberFormat="1" applyFont="1" applyFill="1" applyBorder="1" applyAlignment="1">
      <alignment vertical="top" wrapText="1"/>
    </xf>
    <xf numFmtId="0" fontId="3" fillId="0" borderId="1" xfId="3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/>
    </xf>
    <xf numFmtId="0" fontId="3" fillId="0" borderId="7" xfId="4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6" fillId="0" borderId="1" xfId="1" applyNumberFormat="1" applyFont="1" applyFill="1" applyBorder="1" applyAlignment="1">
      <alignment horizontal="center" wrapText="1"/>
    </xf>
    <xf numFmtId="0" fontId="6" fillId="0" borderId="5" xfId="3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left" vertical="top" wrapText="1"/>
    </xf>
    <xf numFmtId="0" fontId="6" fillId="0" borderId="5" xfId="4" applyNumberFormat="1" applyFont="1" applyFill="1" applyBorder="1" applyAlignment="1">
      <alignment vertical="top" wrapText="1"/>
    </xf>
    <xf numFmtId="0" fontId="6" fillId="0" borderId="1" xfId="3" applyNumberFormat="1" applyFont="1" applyFill="1" applyBorder="1" applyAlignment="1">
      <alignment vertical="top" wrapText="1"/>
    </xf>
    <xf numFmtId="0" fontId="6" fillId="0" borderId="1" xfId="4" applyNumberFormat="1" applyFont="1" applyFill="1" applyBorder="1" applyAlignment="1">
      <alignment vertical="top" wrapText="1"/>
    </xf>
    <xf numFmtId="0" fontId="8" fillId="0" borderId="5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2" applyFont="1" applyFill="1" applyBorder="1" applyAlignment="1" applyProtection="1">
      <alignment horizontal="right" wrapText="1" shrinkToFi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6" fillId="0" borderId="1" xfId="2" applyFont="1" applyFill="1" applyBorder="1" applyAlignment="1" applyProtection="1">
      <alignment horizontal="center" wrapText="1" shrinkToFi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6" fillId="0" borderId="1" xfId="3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165" fontId="3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4" fontId="7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/>
    <xf numFmtId="164" fontId="7" fillId="0" borderId="4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wrapText="1"/>
    </xf>
    <xf numFmtId="0" fontId="3" fillId="0" borderId="7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6" fillId="0" borderId="0" xfId="0" applyFont="1" applyFill="1" applyAlignment="1"/>
    <xf numFmtId="0" fontId="8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 applyProtection="1">
      <alignment vertical="top" wrapText="1"/>
      <protection locked="0"/>
    </xf>
  </cellXfs>
  <cellStyles count="5">
    <cellStyle name="xl29" xfId="2"/>
    <cellStyle name="Обычный" xfId="0" builtinId="0"/>
    <cellStyle name="Обычный_прил 2" xfId="4"/>
    <cellStyle name="Обычный_прил 3." xfId="3"/>
    <cellStyle name="Обычный_прил 6.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F76"/>
  <sheetViews>
    <sheetView view="pageBreakPreview" topLeftCell="A57" zoomScale="110" zoomScaleNormal="80" zoomScaleSheetLayoutView="110" workbookViewId="0">
      <selection activeCell="B75" sqref="B75"/>
    </sheetView>
  </sheetViews>
  <sheetFormatPr defaultColWidth="9.140625" defaultRowHeight="15" outlineLevelCol="1" x14ac:dyDescent="0.3"/>
  <cols>
    <col min="1" max="1" width="27.42578125" style="1" customWidth="1"/>
    <col min="2" max="2" width="63.140625" style="10" customWidth="1"/>
    <col min="3" max="4" width="24.28515625" style="1" hidden="1" customWidth="1" outlineLevel="1"/>
    <col min="5" max="5" width="24.28515625" style="1" customWidth="1" collapsed="1"/>
    <col min="6" max="6" width="26.7109375" style="1" customWidth="1"/>
    <col min="7" max="10" width="9.140625" style="1"/>
    <col min="11" max="11" width="58.5703125" style="1" customWidth="1"/>
    <col min="12" max="16384" width="9.140625" style="1"/>
  </cols>
  <sheetData>
    <row r="1" spans="1:5" ht="60" customHeight="1" x14ac:dyDescent="0.3">
      <c r="A1" s="193" t="s">
        <v>1141</v>
      </c>
      <c r="B1" s="193"/>
      <c r="C1" s="193"/>
      <c r="D1" s="193"/>
      <c r="E1" s="193"/>
    </row>
    <row r="2" spans="1:5" ht="58.5" customHeight="1" x14ac:dyDescent="0.3">
      <c r="B2" s="193" t="s">
        <v>1068</v>
      </c>
      <c r="C2" s="193"/>
      <c r="D2" s="193"/>
      <c r="E2" s="193"/>
    </row>
    <row r="3" spans="1:5" ht="49.9" customHeight="1" x14ac:dyDescent="0.3">
      <c r="A3" s="196" t="s">
        <v>936</v>
      </c>
      <c r="B3" s="196"/>
      <c r="C3" s="196"/>
      <c r="D3" s="196"/>
      <c r="E3" s="196"/>
    </row>
    <row r="4" spans="1:5" x14ac:dyDescent="0.3">
      <c r="C4" s="109"/>
      <c r="D4" s="109"/>
      <c r="E4" s="109" t="s">
        <v>458</v>
      </c>
    </row>
    <row r="5" spans="1:5" ht="50.25" customHeight="1" x14ac:dyDescent="0.3">
      <c r="A5" s="194" t="s">
        <v>23</v>
      </c>
      <c r="B5" s="194" t="s">
        <v>0</v>
      </c>
      <c r="C5" s="195" t="s">
        <v>24</v>
      </c>
      <c r="D5" s="195" t="s">
        <v>1012</v>
      </c>
      <c r="E5" s="195" t="s">
        <v>24</v>
      </c>
    </row>
    <row r="6" spans="1:5" x14ac:dyDescent="0.3">
      <c r="A6" s="194"/>
      <c r="B6" s="194"/>
      <c r="C6" s="195"/>
      <c r="D6" s="195"/>
      <c r="E6" s="195"/>
    </row>
    <row r="7" spans="1:5" x14ac:dyDescent="0.3">
      <c r="A7" s="2"/>
      <c r="B7" s="157" t="s">
        <v>25</v>
      </c>
      <c r="C7" s="3">
        <f>C8+C34</f>
        <v>1917634.8999999997</v>
      </c>
      <c r="D7" s="3">
        <f>D8+D34</f>
        <v>133187.94000000003</v>
      </c>
      <c r="E7" s="3">
        <f>E8+E34</f>
        <v>2050822.8399999999</v>
      </c>
    </row>
    <row r="8" spans="1:5" x14ac:dyDescent="0.3">
      <c r="A8" s="86" t="s">
        <v>26</v>
      </c>
      <c r="B8" s="157" t="s">
        <v>27</v>
      </c>
      <c r="C8" s="3">
        <f>C9+C11+C12+C17+C20+C26+C28+C32+C33+C19</f>
        <v>725958.29999999981</v>
      </c>
      <c r="D8" s="3">
        <f>D9+D11+D12+D17+D20+D26+D28+D32+D33+D19</f>
        <v>0</v>
      </c>
      <c r="E8" s="3">
        <f>E9+E11+E12+E17+E20+E26+E28+E32+E33+E19</f>
        <v>725958.29999999981</v>
      </c>
    </row>
    <row r="9" spans="1:5" x14ac:dyDescent="0.3">
      <c r="A9" s="86" t="s">
        <v>28</v>
      </c>
      <c r="B9" s="157" t="s">
        <v>29</v>
      </c>
      <c r="C9" s="3">
        <f>C10</f>
        <v>426188</v>
      </c>
      <c r="D9" s="3">
        <f>D10</f>
        <v>0</v>
      </c>
      <c r="E9" s="3">
        <f>E10</f>
        <v>426188</v>
      </c>
    </row>
    <row r="10" spans="1:5" x14ac:dyDescent="0.3">
      <c r="A10" s="87" t="s">
        <v>30</v>
      </c>
      <c r="B10" s="158" t="s">
        <v>3</v>
      </c>
      <c r="C10" s="64">
        <v>426188</v>
      </c>
      <c r="D10" s="64">
        <v>0</v>
      </c>
      <c r="E10" s="64">
        <f>C10+D10</f>
        <v>426188</v>
      </c>
    </row>
    <row r="11" spans="1:5" ht="25.5" x14ac:dyDescent="0.3">
      <c r="A11" s="88" t="s">
        <v>31</v>
      </c>
      <c r="B11" s="157" t="s">
        <v>732</v>
      </c>
      <c r="C11" s="3">
        <v>54062.1</v>
      </c>
      <c r="D11" s="3">
        <v>0</v>
      </c>
      <c r="E11" s="3">
        <v>54062.1</v>
      </c>
    </row>
    <row r="12" spans="1:5" x14ac:dyDescent="0.3">
      <c r="A12" s="86" t="s">
        <v>32</v>
      </c>
      <c r="B12" s="157" t="s">
        <v>33</v>
      </c>
      <c r="C12" s="3">
        <f>C13+C15+C16+C14</f>
        <v>111150</v>
      </c>
      <c r="D12" s="3">
        <f>D13+D15+D16+D14</f>
        <v>0</v>
      </c>
      <c r="E12" s="3">
        <f>E13+E15+E16+E14</f>
        <v>111150</v>
      </c>
    </row>
    <row r="13" spans="1:5" ht="30" x14ac:dyDescent="0.3">
      <c r="A13" s="87" t="s">
        <v>733</v>
      </c>
      <c r="B13" s="158" t="s">
        <v>1</v>
      </c>
      <c r="C13" s="64">
        <v>97600</v>
      </c>
      <c r="D13" s="64">
        <v>0</v>
      </c>
      <c r="E13" s="64">
        <f>C13+D13</f>
        <v>97600</v>
      </c>
    </row>
    <row r="14" spans="1:5" ht="30" hidden="1" x14ac:dyDescent="0.3">
      <c r="A14" s="87" t="s">
        <v>856</v>
      </c>
      <c r="B14" s="158" t="s">
        <v>857</v>
      </c>
      <c r="C14" s="64">
        <v>0</v>
      </c>
      <c r="D14" s="64">
        <v>0</v>
      </c>
      <c r="E14" s="64">
        <f t="shared" ref="E14:E16" si="0">C14+D14</f>
        <v>0</v>
      </c>
    </row>
    <row r="15" spans="1:5" x14ac:dyDescent="0.3">
      <c r="A15" s="87" t="s">
        <v>34</v>
      </c>
      <c r="B15" s="158" t="s">
        <v>35</v>
      </c>
      <c r="C15" s="64">
        <v>4700</v>
      </c>
      <c r="D15" s="64">
        <v>0</v>
      </c>
      <c r="E15" s="64">
        <f t="shared" si="0"/>
        <v>4700</v>
      </c>
    </row>
    <row r="16" spans="1:5" ht="30" x14ac:dyDescent="0.3">
      <c r="A16" s="87" t="s">
        <v>36</v>
      </c>
      <c r="B16" s="158" t="s">
        <v>734</v>
      </c>
      <c r="C16" s="64">
        <v>8850</v>
      </c>
      <c r="D16" s="64">
        <v>0</v>
      </c>
      <c r="E16" s="64">
        <f t="shared" si="0"/>
        <v>8850</v>
      </c>
    </row>
    <row r="17" spans="1:5" x14ac:dyDescent="0.3">
      <c r="A17" s="86" t="s">
        <v>37</v>
      </c>
      <c r="B17" s="157" t="s">
        <v>38</v>
      </c>
      <c r="C17" s="3">
        <f>C18</f>
        <v>27000</v>
      </c>
      <c r="D17" s="3">
        <f>D18</f>
        <v>0</v>
      </c>
      <c r="E17" s="3">
        <f>E18</f>
        <v>27000</v>
      </c>
    </row>
    <row r="18" spans="1:5" x14ac:dyDescent="0.3">
      <c r="A18" s="87" t="s">
        <v>39</v>
      </c>
      <c r="B18" s="158" t="s">
        <v>2</v>
      </c>
      <c r="C18" s="64">
        <v>27000</v>
      </c>
      <c r="D18" s="64">
        <v>0</v>
      </c>
      <c r="E18" s="64">
        <v>27000</v>
      </c>
    </row>
    <row r="19" spans="1:5" x14ac:dyDescent="0.3">
      <c r="A19" s="86" t="s">
        <v>735</v>
      </c>
      <c r="B19" s="157" t="s">
        <v>40</v>
      </c>
      <c r="C19" s="3">
        <v>8700</v>
      </c>
      <c r="D19" s="3">
        <v>0</v>
      </c>
      <c r="E19" s="3">
        <v>8700</v>
      </c>
    </row>
    <row r="20" spans="1:5" ht="28.15" customHeight="1" x14ac:dyDescent="0.3">
      <c r="A20" s="86" t="s">
        <v>41</v>
      </c>
      <c r="B20" s="157" t="s">
        <v>42</v>
      </c>
      <c r="C20" s="3">
        <f>C21+C22+C23+C24+C25</f>
        <v>86938.299999999988</v>
      </c>
      <c r="D20" s="3">
        <f>D21+D22+D23+D24+D25</f>
        <v>0</v>
      </c>
      <c r="E20" s="3">
        <f>E21+E22+E23+E24+E25</f>
        <v>86938.299999999988</v>
      </c>
    </row>
    <row r="21" spans="1:5" ht="88.5" customHeight="1" x14ac:dyDescent="0.3">
      <c r="A21" s="87" t="s">
        <v>519</v>
      </c>
      <c r="B21" s="159" t="s">
        <v>558</v>
      </c>
      <c r="C21" s="64">
        <v>79900</v>
      </c>
      <c r="D21" s="64">
        <v>0</v>
      </c>
      <c r="E21" s="64">
        <f>C21+D21</f>
        <v>79900</v>
      </c>
    </row>
    <row r="22" spans="1:5" ht="92.25" customHeight="1" x14ac:dyDescent="0.3">
      <c r="A22" s="87" t="s">
        <v>8</v>
      </c>
      <c r="B22" s="159" t="s">
        <v>9</v>
      </c>
      <c r="C22" s="64">
        <v>4480</v>
      </c>
      <c r="D22" s="64">
        <v>0</v>
      </c>
      <c r="E22" s="64">
        <f t="shared" ref="E22:E25" si="1">C22+D22</f>
        <v>4480</v>
      </c>
    </row>
    <row r="23" spans="1:5" ht="61.5" customHeight="1" x14ac:dyDescent="0.3">
      <c r="A23" s="87" t="s">
        <v>12</v>
      </c>
      <c r="B23" s="158" t="s">
        <v>13</v>
      </c>
      <c r="C23" s="64">
        <v>330</v>
      </c>
      <c r="D23" s="64">
        <v>0</v>
      </c>
      <c r="E23" s="64">
        <f t="shared" si="1"/>
        <v>330</v>
      </c>
    </row>
    <row r="24" spans="1:5" ht="30" customHeight="1" x14ac:dyDescent="0.3">
      <c r="A24" s="87" t="s">
        <v>11</v>
      </c>
      <c r="B24" s="158" t="s">
        <v>4</v>
      </c>
      <c r="C24" s="64">
        <v>2080.4</v>
      </c>
      <c r="D24" s="64">
        <v>0</v>
      </c>
      <c r="E24" s="64">
        <f t="shared" si="1"/>
        <v>2080.4</v>
      </c>
    </row>
    <row r="25" spans="1:5" ht="90.75" customHeight="1" x14ac:dyDescent="0.3">
      <c r="A25" s="87" t="s">
        <v>938</v>
      </c>
      <c r="B25" s="158" t="s">
        <v>939</v>
      </c>
      <c r="C25" s="64">
        <v>147.9</v>
      </c>
      <c r="D25" s="64">
        <v>0</v>
      </c>
      <c r="E25" s="64">
        <f t="shared" si="1"/>
        <v>147.9</v>
      </c>
    </row>
    <row r="26" spans="1:5" x14ac:dyDescent="0.3">
      <c r="A26" s="86" t="s">
        <v>736</v>
      </c>
      <c r="B26" s="157" t="s">
        <v>43</v>
      </c>
      <c r="C26" s="3">
        <f>C27</f>
        <v>3040.2</v>
      </c>
      <c r="D26" s="3">
        <f>D27</f>
        <v>0</v>
      </c>
      <c r="E26" s="3">
        <f>E27</f>
        <v>3040.2</v>
      </c>
    </row>
    <row r="27" spans="1:5" x14ac:dyDescent="0.3">
      <c r="A27" s="87" t="s">
        <v>44</v>
      </c>
      <c r="B27" s="158" t="s">
        <v>5</v>
      </c>
      <c r="C27" s="64">
        <v>3040.2</v>
      </c>
      <c r="D27" s="64">
        <v>0</v>
      </c>
      <c r="E27" s="64">
        <f>C27+D27</f>
        <v>3040.2</v>
      </c>
    </row>
    <row r="28" spans="1:5" ht="28.9" customHeight="1" x14ac:dyDescent="0.3">
      <c r="A28" s="86" t="s">
        <v>45</v>
      </c>
      <c r="B28" s="157" t="s">
        <v>46</v>
      </c>
      <c r="C28" s="3">
        <f>C29+C30+C31</f>
        <v>3779.7</v>
      </c>
      <c r="D28" s="3">
        <f>D29+D30+D31</f>
        <v>0</v>
      </c>
      <c r="E28" s="3">
        <f>E29+E30+E31</f>
        <v>3779.7</v>
      </c>
    </row>
    <row r="29" spans="1:5" ht="60.75" customHeight="1" x14ac:dyDescent="0.3">
      <c r="A29" s="87" t="s">
        <v>521</v>
      </c>
      <c r="B29" s="159" t="s">
        <v>7</v>
      </c>
      <c r="C29" s="64">
        <v>1100</v>
      </c>
      <c r="D29" s="64">
        <v>0</v>
      </c>
      <c r="E29" s="64">
        <f>C29+D29</f>
        <v>1100</v>
      </c>
    </row>
    <row r="30" spans="1:5" ht="42.6" customHeight="1" x14ac:dyDescent="0.3">
      <c r="A30" s="87" t="s">
        <v>10</v>
      </c>
      <c r="B30" s="159" t="s">
        <v>6</v>
      </c>
      <c r="C30" s="64">
        <v>2400</v>
      </c>
      <c r="D30" s="64">
        <v>0</v>
      </c>
      <c r="E30" s="64">
        <f t="shared" ref="E30:E31" si="2">C30+D30</f>
        <v>2400</v>
      </c>
    </row>
    <row r="31" spans="1:5" ht="73.5" customHeight="1" x14ac:dyDescent="0.3">
      <c r="A31" s="87" t="s">
        <v>940</v>
      </c>
      <c r="B31" s="159" t="s">
        <v>941</v>
      </c>
      <c r="C31" s="64">
        <v>279.7</v>
      </c>
      <c r="D31" s="64">
        <v>0</v>
      </c>
      <c r="E31" s="64">
        <f t="shared" si="2"/>
        <v>279.7</v>
      </c>
    </row>
    <row r="32" spans="1:5" x14ac:dyDescent="0.3">
      <c r="A32" s="86" t="s">
        <v>47</v>
      </c>
      <c r="B32" s="157" t="s">
        <v>48</v>
      </c>
      <c r="C32" s="3">
        <v>4000</v>
      </c>
      <c r="D32" s="3">
        <v>0</v>
      </c>
      <c r="E32" s="3">
        <f>C32+D32</f>
        <v>4000</v>
      </c>
    </row>
    <row r="33" spans="1:5" x14ac:dyDescent="0.3">
      <c r="A33" s="86" t="s">
        <v>49</v>
      </c>
      <c r="B33" s="157" t="s">
        <v>737</v>
      </c>
      <c r="C33" s="3">
        <v>1100</v>
      </c>
      <c r="D33" s="3">
        <v>0</v>
      </c>
      <c r="E33" s="3">
        <f>C33+D33</f>
        <v>1100</v>
      </c>
    </row>
    <row r="34" spans="1:5" x14ac:dyDescent="0.3">
      <c r="A34" s="89" t="s">
        <v>50</v>
      </c>
      <c r="B34" s="160" t="s">
        <v>51</v>
      </c>
      <c r="C34" s="90">
        <f>C35</f>
        <v>1191676.5999999999</v>
      </c>
      <c r="D34" s="90">
        <f>D35</f>
        <v>133187.94000000003</v>
      </c>
      <c r="E34" s="90">
        <f>E35</f>
        <v>1324864.54</v>
      </c>
    </row>
    <row r="35" spans="1:5" ht="25.5" x14ac:dyDescent="0.3">
      <c r="A35" s="89" t="s">
        <v>52</v>
      </c>
      <c r="B35" s="160" t="s">
        <v>53</v>
      </c>
      <c r="C35" s="90">
        <f>C36+C39+C52+C66</f>
        <v>1191676.5999999999</v>
      </c>
      <c r="D35" s="90">
        <f>D36+D39+D52+D66</f>
        <v>133187.94000000003</v>
      </c>
      <c r="E35" s="90">
        <f>E36+E39+E52+E66</f>
        <v>1324864.54</v>
      </c>
    </row>
    <row r="36" spans="1:5" ht="25.5" x14ac:dyDescent="0.3">
      <c r="A36" s="89" t="s">
        <v>612</v>
      </c>
      <c r="B36" s="160" t="s">
        <v>738</v>
      </c>
      <c r="C36" s="90">
        <f>C37+C38</f>
        <v>133139</v>
      </c>
      <c r="D36" s="90">
        <f>D37+D38</f>
        <v>0</v>
      </c>
      <c r="E36" s="90">
        <f>E37+E38</f>
        <v>133139</v>
      </c>
    </row>
    <row r="37" spans="1:5" ht="45" customHeight="1" x14ac:dyDescent="0.3">
      <c r="A37" s="91" t="s">
        <v>598</v>
      </c>
      <c r="B37" s="161" t="s">
        <v>798</v>
      </c>
      <c r="C37" s="93">
        <v>125244</v>
      </c>
      <c r="D37" s="93">
        <v>0</v>
      </c>
      <c r="E37" s="93">
        <f>C37+D37</f>
        <v>125244</v>
      </c>
    </row>
    <row r="38" spans="1:5" ht="31.5" customHeight="1" x14ac:dyDescent="0.3">
      <c r="A38" s="100" t="s">
        <v>896</v>
      </c>
      <c r="B38" s="158" t="s">
        <v>603</v>
      </c>
      <c r="C38" s="93">
        <v>7895</v>
      </c>
      <c r="D38" s="93">
        <v>0</v>
      </c>
      <c r="E38" s="93">
        <f>C38+D38</f>
        <v>7895</v>
      </c>
    </row>
    <row r="39" spans="1:5" ht="30.6" customHeight="1" x14ac:dyDescent="0.3">
      <c r="A39" s="89" t="s">
        <v>613</v>
      </c>
      <c r="B39" s="160" t="s">
        <v>740</v>
      </c>
      <c r="C39" s="90">
        <f t="shared" ref="C39" si="3">C40+C41+C43+C46+C49+C50+C48+C42+C47+C44+C51+C45</f>
        <v>80412</v>
      </c>
      <c r="D39" s="90">
        <f>D40+D41+D43+D46+D49+D50+D48+D42+D47+D44+D51+D45</f>
        <v>111578.09000000001</v>
      </c>
      <c r="E39" s="90">
        <f>E40+E41+E43+E46+E49+E50+E48+E42+E47+E44+E51+E45</f>
        <v>191990.08999999997</v>
      </c>
    </row>
    <row r="40" spans="1:5" ht="90.75" customHeight="1" x14ac:dyDescent="0.3">
      <c r="A40" s="94" t="s">
        <v>626</v>
      </c>
      <c r="B40" s="161" t="s">
        <v>625</v>
      </c>
      <c r="C40" s="93">
        <v>33958.6</v>
      </c>
      <c r="D40" s="93">
        <v>0</v>
      </c>
      <c r="E40" s="93">
        <f>C40+D40</f>
        <v>33958.6</v>
      </c>
    </row>
    <row r="41" spans="1:5" ht="31.15" hidden="1" customHeight="1" x14ac:dyDescent="0.3">
      <c r="A41" s="94" t="s">
        <v>893</v>
      </c>
      <c r="B41" s="161" t="s">
        <v>522</v>
      </c>
      <c r="C41" s="93">
        <v>0</v>
      </c>
      <c r="D41" s="93">
        <v>0</v>
      </c>
      <c r="E41" s="93">
        <f t="shared" ref="E41:E51" si="4">C41+D41</f>
        <v>0</v>
      </c>
    </row>
    <row r="42" spans="1:5" ht="31.15" hidden="1" customHeight="1" x14ac:dyDescent="0.3">
      <c r="A42" s="94" t="s">
        <v>897</v>
      </c>
      <c r="B42" s="161" t="s">
        <v>898</v>
      </c>
      <c r="C42" s="93">
        <v>0</v>
      </c>
      <c r="D42" s="93">
        <v>0</v>
      </c>
      <c r="E42" s="93">
        <f t="shared" si="4"/>
        <v>0</v>
      </c>
    </row>
    <row r="43" spans="1:5" ht="94.5" customHeight="1" x14ac:dyDescent="0.3">
      <c r="A43" s="94" t="s">
        <v>800</v>
      </c>
      <c r="B43" s="161" t="s">
        <v>858</v>
      </c>
      <c r="C43" s="93">
        <v>2228.1999999999998</v>
      </c>
      <c r="D43" s="93">
        <v>0</v>
      </c>
      <c r="E43" s="93">
        <f t="shared" si="4"/>
        <v>2228.1999999999998</v>
      </c>
    </row>
    <row r="44" spans="1:5" ht="34.5" customHeight="1" x14ac:dyDescent="0.3">
      <c r="A44" s="94" t="s">
        <v>1048</v>
      </c>
      <c r="B44" s="161" t="s">
        <v>1049</v>
      </c>
      <c r="C44" s="93">
        <v>0</v>
      </c>
      <c r="D44" s="93">
        <v>74355.600000000006</v>
      </c>
      <c r="E44" s="93">
        <f t="shared" si="4"/>
        <v>74355.600000000006</v>
      </c>
    </row>
    <row r="45" spans="1:5" ht="34.5" customHeight="1" x14ac:dyDescent="0.3">
      <c r="A45" s="94" t="s">
        <v>1050</v>
      </c>
      <c r="B45" s="161" t="s">
        <v>1051</v>
      </c>
      <c r="C45" s="93">
        <v>0</v>
      </c>
      <c r="D45" s="93">
        <v>8000</v>
      </c>
      <c r="E45" s="93">
        <f t="shared" si="4"/>
        <v>8000</v>
      </c>
    </row>
    <row r="46" spans="1:5" ht="63" customHeight="1" x14ac:dyDescent="0.3">
      <c r="A46" s="94" t="s">
        <v>801</v>
      </c>
      <c r="B46" s="161" t="s">
        <v>802</v>
      </c>
      <c r="C46" s="93">
        <v>849.5</v>
      </c>
      <c r="D46" s="93">
        <v>54.2</v>
      </c>
      <c r="E46" s="93">
        <f t="shared" si="4"/>
        <v>903.7</v>
      </c>
    </row>
    <row r="47" spans="1:5" ht="34.5" customHeight="1" x14ac:dyDescent="0.3">
      <c r="A47" s="4" t="s">
        <v>599</v>
      </c>
      <c r="B47" s="158" t="s">
        <v>582</v>
      </c>
      <c r="C47" s="64">
        <v>27868.2</v>
      </c>
      <c r="D47" s="64">
        <v>9898.25</v>
      </c>
      <c r="E47" s="93">
        <f t="shared" si="4"/>
        <v>37766.449999999997</v>
      </c>
    </row>
    <row r="48" spans="1:5" ht="29.25" customHeight="1" x14ac:dyDescent="0.3">
      <c r="A48" s="94" t="s">
        <v>600</v>
      </c>
      <c r="B48" s="161" t="s">
        <v>894</v>
      </c>
      <c r="C48" s="93">
        <v>356</v>
      </c>
      <c r="D48" s="93">
        <v>26.78</v>
      </c>
      <c r="E48" s="93">
        <f t="shared" si="4"/>
        <v>382.78</v>
      </c>
    </row>
    <row r="49" spans="1:5" ht="32.25" customHeight="1" x14ac:dyDescent="0.3">
      <c r="A49" s="91" t="s">
        <v>601</v>
      </c>
      <c r="B49" s="161" t="s">
        <v>799</v>
      </c>
      <c r="C49" s="93">
        <v>15151.5</v>
      </c>
      <c r="D49" s="93">
        <v>0</v>
      </c>
      <c r="E49" s="93">
        <f t="shared" si="4"/>
        <v>15151.5</v>
      </c>
    </row>
    <row r="50" spans="1:5" ht="30" x14ac:dyDescent="0.3">
      <c r="A50" s="91" t="s">
        <v>1052</v>
      </c>
      <c r="B50" s="161" t="s">
        <v>1053</v>
      </c>
      <c r="C50" s="93">
        <v>0</v>
      </c>
      <c r="D50" s="93">
        <v>1999.9</v>
      </c>
      <c r="E50" s="93">
        <f t="shared" si="4"/>
        <v>1999.9</v>
      </c>
    </row>
    <row r="51" spans="1:5" ht="63" customHeight="1" x14ac:dyDescent="0.3">
      <c r="A51" s="91" t="s">
        <v>1054</v>
      </c>
      <c r="B51" s="161" t="s">
        <v>1055</v>
      </c>
      <c r="C51" s="93">
        <v>0</v>
      </c>
      <c r="D51" s="93">
        <v>17243.36</v>
      </c>
      <c r="E51" s="93">
        <f t="shared" si="4"/>
        <v>17243.36</v>
      </c>
    </row>
    <row r="52" spans="1:5" ht="25.5" x14ac:dyDescent="0.3">
      <c r="A52" s="89" t="s">
        <v>614</v>
      </c>
      <c r="B52" s="160" t="s">
        <v>741</v>
      </c>
      <c r="C52" s="90">
        <f t="shared" ref="C52:D52" si="5">C53+C54+C55+C56+C57+C58+C65+C62+C64+C60+C59+C61+C63</f>
        <v>851818.7</v>
      </c>
      <c r="D52" s="90">
        <f t="shared" si="5"/>
        <v>7985.9000000000233</v>
      </c>
      <c r="E52" s="90">
        <f>E53+E54+E55+E56+E57+E58+E65+E62+E64+E60+E59+E61+E63</f>
        <v>859804.6</v>
      </c>
    </row>
    <row r="53" spans="1:5" ht="78" hidden="1" customHeight="1" x14ac:dyDescent="0.3">
      <c r="A53" s="91" t="s">
        <v>616</v>
      </c>
      <c r="B53" s="161" t="s">
        <v>611</v>
      </c>
      <c r="C53" s="93">
        <v>285263</v>
      </c>
      <c r="D53" s="93">
        <v>-285263</v>
      </c>
      <c r="E53" s="93">
        <f>C53+D53</f>
        <v>0</v>
      </c>
    </row>
    <row r="54" spans="1:5" ht="105" hidden="1" customHeight="1" x14ac:dyDescent="0.3">
      <c r="A54" s="91" t="s">
        <v>617</v>
      </c>
      <c r="B54" s="161" t="s">
        <v>632</v>
      </c>
      <c r="C54" s="93">
        <v>518293</v>
      </c>
      <c r="D54" s="93">
        <v>-518293</v>
      </c>
      <c r="E54" s="93">
        <f t="shared" ref="E54:E64" si="6">C54+D54</f>
        <v>0</v>
      </c>
    </row>
    <row r="55" spans="1:5" ht="51" customHeight="1" x14ac:dyDescent="0.3">
      <c r="A55" s="91" t="s">
        <v>618</v>
      </c>
      <c r="B55" s="161" t="s">
        <v>17</v>
      </c>
      <c r="C55" s="93">
        <v>5976.1</v>
      </c>
      <c r="D55" s="93">
        <v>0</v>
      </c>
      <c r="E55" s="93">
        <f t="shared" si="6"/>
        <v>5976.1</v>
      </c>
    </row>
    <row r="56" spans="1:5" ht="65.25" hidden="1" customHeight="1" x14ac:dyDescent="0.3">
      <c r="A56" s="91" t="s">
        <v>619</v>
      </c>
      <c r="B56" s="161" t="s">
        <v>18</v>
      </c>
      <c r="C56" s="93">
        <v>27824</v>
      </c>
      <c r="D56" s="93">
        <v>-27824</v>
      </c>
      <c r="E56" s="93">
        <f t="shared" si="6"/>
        <v>0</v>
      </c>
    </row>
    <row r="57" spans="1:5" ht="59.25" customHeight="1" x14ac:dyDescent="0.3">
      <c r="A57" s="91" t="s">
        <v>620</v>
      </c>
      <c r="B57" s="161" t="s">
        <v>19</v>
      </c>
      <c r="C57" s="93">
        <v>6282</v>
      </c>
      <c r="D57" s="93">
        <v>0</v>
      </c>
      <c r="E57" s="93">
        <f t="shared" si="6"/>
        <v>6282</v>
      </c>
    </row>
    <row r="58" spans="1:5" ht="62.25" customHeight="1" x14ac:dyDescent="0.3">
      <c r="A58" s="91" t="s">
        <v>621</v>
      </c>
      <c r="B58" s="161" t="s">
        <v>20</v>
      </c>
      <c r="C58" s="93">
        <v>868.2</v>
      </c>
      <c r="D58" s="93">
        <v>0</v>
      </c>
      <c r="E58" s="93">
        <f t="shared" si="6"/>
        <v>868.2</v>
      </c>
    </row>
    <row r="59" spans="1:5" ht="78.75" customHeight="1" x14ac:dyDescent="0.3">
      <c r="A59" s="91" t="s">
        <v>1056</v>
      </c>
      <c r="B59" s="161" t="s">
        <v>611</v>
      </c>
      <c r="C59" s="93">
        <v>0</v>
      </c>
      <c r="D59" s="93">
        <v>285702.5</v>
      </c>
      <c r="E59" s="93">
        <f t="shared" si="6"/>
        <v>285702.5</v>
      </c>
    </row>
    <row r="60" spans="1:5" ht="90" customHeight="1" x14ac:dyDescent="0.3">
      <c r="A60" s="100" t="s">
        <v>1057</v>
      </c>
      <c r="B60" s="161" t="s">
        <v>1058</v>
      </c>
      <c r="C60" s="64">
        <v>0</v>
      </c>
      <c r="D60" s="64">
        <v>525839.4</v>
      </c>
      <c r="E60" s="93">
        <f t="shared" si="6"/>
        <v>525839.4</v>
      </c>
    </row>
    <row r="61" spans="1:5" ht="63" customHeight="1" x14ac:dyDescent="0.3">
      <c r="A61" s="100" t="s">
        <v>1059</v>
      </c>
      <c r="B61" s="161" t="s">
        <v>18</v>
      </c>
      <c r="C61" s="93">
        <v>0</v>
      </c>
      <c r="D61" s="93">
        <v>27824</v>
      </c>
      <c r="E61" s="93">
        <f t="shared" si="6"/>
        <v>27824</v>
      </c>
    </row>
    <row r="62" spans="1:5" ht="92.25" hidden="1" customHeight="1" x14ac:dyDescent="0.3">
      <c r="A62" s="94" t="s">
        <v>622</v>
      </c>
      <c r="B62" s="161" t="s">
        <v>21</v>
      </c>
      <c r="C62" s="93">
        <v>3500</v>
      </c>
      <c r="D62" s="93">
        <v>-3500</v>
      </c>
      <c r="E62" s="93">
        <f t="shared" si="6"/>
        <v>0</v>
      </c>
    </row>
    <row r="63" spans="1:5" ht="92.25" customHeight="1" x14ac:dyDescent="0.3">
      <c r="A63" s="94" t="s">
        <v>1060</v>
      </c>
      <c r="B63" s="161" t="s">
        <v>21</v>
      </c>
      <c r="C63" s="93">
        <v>0</v>
      </c>
      <c r="D63" s="93">
        <v>3500</v>
      </c>
      <c r="E63" s="93">
        <f t="shared" si="6"/>
        <v>3500</v>
      </c>
    </row>
    <row r="64" spans="1:5" ht="63" customHeight="1" x14ac:dyDescent="0.3">
      <c r="A64" s="91" t="s">
        <v>615</v>
      </c>
      <c r="B64" s="161" t="s">
        <v>899</v>
      </c>
      <c r="C64" s="93">
        <v>3812.4</v>
      </c>
      <c r="D64" s="93">
        <v>0</v>
      </c>
      <c r="E64" s="93">
        <f t="shared" si="6"/>
        <v>3812.4</v>
      </c>
    </row>
    <row r="65" spans="1:6" ht="60" hidden="1" x14ac:dyDescent="0.3">
      <c r="A65" s="95" t="s">
        <v>895</v>
      </c>
      <c r="B65" s="161" t="s">
        <v>859</v>
      </c>
      <c r="C65" s="93">
        <v>0</v>
      </c>
      <c r="D65" s="93">
        <v>0</v>
      </c>
      <c r="E65" s="93">
        <v>0</v>
      </c>
    </row>
    <row r="66" spans="1:6" ht="15.6" customHeight="1" x14ac:dyDescent="0.3">
      <c r="A66" s="89" t="s">
        <v>623</v>
      </c>
      <c r="B66" s="160" t="s">
        <v>54</v>
      </c>
      <c r="C66" s="90">
        <f t="shared" ref="C66" si="7">SUM(C67:C76)</f>
        <v>126306.90000000001</v>
      </c>
      <c r="D66" s="90">
        <f>SUM(D67:D76)</f>
        <v>13623.950000000006</v>
      </c>
      <c r="E66" s="90">
        <f>SUM(E67:E76)</f>
        <v>139930.85</v>
      </c>
    </row>
    <row r="67" spans="1:6" ht="75" customHeight="1" x14ac:dyDescent="0.3">
      <c r="A67" s="91" t="s">
        <v>624</v>
      </c>
      <c r="B67" s="161" t="s">
        <v>22</v>
      </c>
      <c r="C67" s="93">
        <v>3122.4</v>
      </c>
      <c r="D67" s="93">
        <v>0</v>
      </c>
      <c r="E67" s="93">
        <f>C67+D67</f>
        <v>3122.4</v>
      </c>
    </row>
    <row r="68" spans="1:6" ht="78" customHeight="1" x14ac:dyDescent="0.3">
      <c r="A68" s="91" t="s">
        <v>922</v>
      </c>
      <c r="B68" s="161" t="s">
        <v>923</v>
      </c>
      <c r="C68" s="93">
        <v>3905</v>
      </c>
      <c r="D68" s="93">
        <v>102.9</v>
      </c>
      <c r="E68" s="93">
        <f t="shared" ref="E68:E76" si="8">C68+D68</f>
        <v>4007.9</v>
      </c>
    </row>
    <row r="69" spans="1:6" ht="79.5" customHeight="1" x14ac:dyDescent="0.3">
      <c r="A69" s="91" t="s">
        <v>803</v>
      </c>
      <c r="B69" s="161" t="s">
        <v>860</v>
      </c>
      <c r="C69" s="93">
        <v>44528.4</v>
      </c>
      <c r="D69" s="93">
        <v>0</v>
      </c>
      <c r="E69" s="93">
        <f t="shared" si="8"/>
        <v>44528.4</v>
      </c>
    </row>
    <row r="70" spans="1:6" ht="75" hidden="1" x14ac:dyDescent="0.3">
      <c r="A70" s="91" t="s">
        <v>861</v>
      </c>
      <c r="B70" s="166" t="s">
        <v>862</v>
      </c>
      <c r="C70" s="93">
        <v>58404.5</v>
      </c>
      <c r="D70" s="93">
        <v>-58404.5</v>
      </c>
      <c r="E70" s="93">
        <f t="shared" si="8"/>
        <v>0</v>
      </c>
      <c r="F70" s="16"/>
    </row>
    <row r="71" spans="1:6" ht="109.5" hidden="1" customHeight="1" x14ac:dyDescent="0.3">
      <c r="A71" s="91" t="s">
        <v>863</v>
      </c>
      <c r="B71" s="166" t="s">
        <v>864</v>
      </c>
      <c r="C71" s="93">
        <v>15958.6</v>
      </c>
      <c r="D71" s="93">
        <v>-15958.6</v>
      </c>
      <c r="E71" s="93">
        <f t="shared" si="8"/>
        <v>0</v>
      </c>
    </row>
    <row r="72" spans="1:6" ht="78.75" hidden="1" customHeight="1" x14ac:dyDescent="0.3">
      <c r="A72" s="91" t="s">
        <v>920</v>
      </c>
      <c r="B72" s="167" t="s">
        <v>921</v>
      </c>
      <c r="C72" s="93">
        <v>388</v>
      </c>
      <c r="D72" s="93">
        <v>-388</v>
      </c>
      <c r="E72" s="93">
        <f t="shared" si="8"/>
        <v>0</v>
      </c>
    </row>
    <row r="73" spans="1:6" ht="78.75" customHeight="1" x14ac:dyDescent="0.3">
      <c r="A73" s="91" t="s">
        <v>1061</v>
      </c>
      <c r="B73" s="166" t="s">
        <v>862</v>
      </c>
      <c r="C73" s="93">
        <v>0</v>
      </c>
      <c r="D73" s="93">
        <v>62117.55</v>
      </c>
      <c r="E73" s="93">
        <f t="shared" si="8"/>
        <v>62117.55</v>
      </c>
    </row>
    <row r="74" spans="1:6" ht="105" customHeight="1" x14ac:dyDescent="0.3">
      <c r="A74" s="91" t="s">
        <v>1062</v>
      </c>
      <c r="B74" s="166" t="s">
        <v>1063</v>
      </c>
      <c r="C74" s="93">
        <v>0</v>
      </c>
      <c r="D74" s="93">
        <v>15958.6</v>
      </c>
      <c r="E74" s="93">
        <f t="shared" si="8"/>
        <v>15958.6</v>
      </c>
    </row>
    <row r="75" spans="1:6" ht="76.5" customHeight="1" x14ac:dyDescent="0.3">
      <c r="A75" s="91" t="s">
        <v>1064</v>
      </c>
      <c r="B75" s="232" t="s">
        <v>1065</v>
      </c>
      <c r="C75" s="93">
        <v>0</v>
      </c>
      <c r="D75" s="93">
        <v>388</v>
      </c>
      <c r="E75" s="93">
        <f t="shared" si="8"/>
        <v>388</v>
      </c>
    </row>
    <row r="76" spans="1:6" ht="66.75" customHeight="1" x14ac:dyDescent="0.3">
      <c r="A76" s="91" t="s">
        <v>1066</v>
      </c>
      <c r="B76" s="168" t="s">
        <v>937</v>
      </c>
      <c r="C76" s="93">
        <v>0</v>
      </c>
      <c r="D76" s="93">
        <v>9808</v>
      </c>
      <c r="E76" s="93">
        <f t="shared" si="8"/>
        <v>9808</v>
      </c>
    </row>
  </sheetData>
  <mergeCells count="8">
    <mergeCell ref="A1:E1"/>
    <mergeCell ref="A5:A6"/>
    <mergeCell ref="B5:B6"/>
    <mergeCell ref="C5:C6"/>
    <mergeCell ref="B2:E2"/>
    <mergeCell ref="A3:E3"/>
    <mergeCell ref="D5:D6"/>
    <mergeCell ref="E5:E6"/>
  </mergeCells>
  <pageMargins left="1.1811023622047245" right="0.39370078740157483" top="0.78740157480314965" bottom="0.78740157480314965" header="0.31496062992125984" footer="0.31496062992125984"/>
  <pageSetup paperSize="9" scale="7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view="pageBreakPreview" zoomScale="130" zoomScaleNormal="100" zoomScaleSheetLayoutView="130" workbookViewId="0">
      <selection activeCell="A5" sqref="A1:E1048576"/>
    </sheetView>
  </sheetViews>
  <sheetFormatPr defaultColWidth="8.85546875" defaultRowHeight="15" outlineLevelCol="1" x14ac:dyDescent="0.25"/>
  <cols>
    <col min="1" max="1" width="5.140625" style="38" customWidth="1"/>
    <col min="2" max="2" width="57.85546875" style="38" customWidth="1"/>
    <col min="3" max="4" width="16.7109375" style="38" hidden="1" customWidth="1" outlineLevel="1"/>
    <col min="5" max="5" width="16.7109375" style="38" customWidth="1" collapsed="1"/>
    <col min="6" max="6" width="16.7109375" style="38" customWidth="1"/>
    <col min="7" max="16384" width="8.85546875" style="38"/>
  </cols>
  <sheetData>
    <row r="1" spans="1:5" ht="65.25" customHeight="1" x14ac:dyDescent="0.25">
      <c r="A1" s="193" t="s">
        <v>1146</v>
      </c>
      <c r="B1" s="193"/>
      <c r="C1" s="193"/>
      <c r="D1" s="193"/>
      <c r="E1" s="193"/>
    </row>
    <row r="2" spans="1:5" ht="45.6" customHeight="1" x14ac:dyDescent="0.25">
      <c r="A2" s="193" t="s">
        <v>1076</v>
      </c>
      <c r="B2" s="193"/>
      <c r="C2" s="193"/>
      <c r="D2" s="193"/>
      <c r="E2" s="193"/>
    </row>
    <row r="3" spans="1:5" ht="40.5" customHeight="1" x14ac:dyDescent="0.3">
      <c r="A3" s="223" t="s">
        <v>1047</v>
      </c>
      <c r="B3" s="223"/>
      <c r="C3" s="223"/>
      <c r="D3" s="223"/>
      <c r="E3" s="223"/>
    </row>
    <row r="4" spans="1:5" ht="43.5" customHeight="1" x14ac:dyDescent="0.25">
      <c r="A4" s="224" t="s">
        <v>1044</v>
      </c>
      <c r="B4" s="224"/>
      <c r="C4" s="224"/>
      <c r="D4" s="224"/>
      <c r="E4" s="224"/>
    </row>
    <row r="5" spans="1:5" ht="13.9" customHeight="1" x14ac:dyDescent="0.3">
      <c r="A5" s="1"/>
      <c r="B5" s="19"/>
      <c r="E5" s="152" t="s">
        <v>458</v>
      </c>
    </row>
    <row r="6" spans="1:5" ht="45" x14ac:dyDescent="0.25">
      <c r="A6" s="143" t="s">
        <v>459</v>
      </c>
      <c r="B6" s="142" t="s">
        <v>919</v>
      </c>
      <c r="C6" s="153" t="s">
        <v>1042</v>
      </c>
      <c r="D6" s="149" t="s">
        <v>1041</v>
      </c>
      <c r="E6" s="149" t="s">
        <v>1042</v>
      </c>
    </row>
    <row r="7" spans="1:5" x14ac:dyDescent="0.25">
      <c r="A7" s="144">
        <v>1</v>
      </c>
      <c r="B7" s="154" t="s">
        <v>1045</v>
      </c>
      <c r="C7" s="153">
        <v>0</v>
      </c>
      <c r="D7" s="155">
        <v>683.2</v>
      </c>
      <c r="E7" s="155">
        <f>C7+D7</f>
        <v>683.2</v>
      </c>
    </row>
    <row r="8" spans="1:5" x14ac:dyDescent="0.25">
      <c r="A8" s="144">
        <v>2</v>
      </c>
      <c r="B8" s="28" t="s">
        <v>1046</v>
      </c>
      <c r="C8" s="153">
        <v>0</v>
      </c>
      <c r="D8" s="155">
        <v>1100</v>
      </c>
      <c r="E8" s="155">
        <f t="shared" ref="E8:E10" si="0">C8+D8</f>
        <v>1100</v>
      </c>
    </row>
    <row r="9" spans="1:5" x14ac:dyDescent="0.25">
      <c r="A9" s="144">
        <v>3</v>
      </c>
      <c r="B9" s="28" t="s">
        <v>463</v>
      </c>
      <c r="C9" s="153">
        <v>0</v>
      </c>
      <c r="D9" s="155">
        <v>550</v>
      </c>
      <c r="E9" s="155">
        <f t="shared" si="0"/>
        <v>550</v>
      </c>
    </row>
    <row r="10" spans="1:5" x14ac:dyDescent="0.25">
      <c r="A10" s="144">
        <v>4</v>
      </c>
      <c r="B10" s="28" t="s">
        <v>1043</v>
      </c>
      <c r="C10" s="153">
        <v>0</v>
      </c>
      <c r="D10" s="155">
        <v>491</v>
      </c>
      <c r="E10" s="155">
        <f t="shared" si="0"/>
        <v>491</v>
      </c>
    </row>
    <row r="11" spans="1:5" ht="15.75" customHeight="1" x14ac:dyDescent="0.3">
      <c r="A11" s="145"/>
      <c r="B11" s="22" t="s">
        <v>810</v>
      </c>
      <c r="C11" s="156">
        <f>SUM(C7:C10)</f>
        <v>0</v>
      </c>
      <c r="D11" s="156">
        <f t="shared" ref="D11:E11" si="1">SUM(D7:D10)</f>
        <v>2824.2</v>
      </c>
      <c r="E11" s="156">
        <f t="shared" si="1"/>
        <v>2824.2</v>
      </c>
    </row>
  </sheetData>
  <mergeCells count="4">
    <mergeCell ref="A1:E1"/>
    <mergeCell ref="A2:E2"/>
    <mergeCell ref="A3:E3"/>
    <mergeCell ref="A4:E4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90" zoomScaleNormal="90" workbookViewId="0">
      <selection activeCell="A4" sqref="A1:C1048576"/>
    </sheetView>
  </sheetViews>
  <sheetFormatPr defaultColWidth="9.140625" defaultRowHeight="15" outlineLevelRow="2" x14ac:dyDescent="0.3"/>
  <cols>
    <col min="1" max="1" width="36.28515625" style="186" customWidth="1"/>
    <col min="2" max="2" width="63.7109375" style="187" customWidth="1"/>
    <col min="3" max="3" width="16.28515625" style="185" customWidth="1"/>
    <col min="4" max="248" width="9.140625" style="173"/>
    <col min="249" max="249" width="26.7109375" style="173" customWidth="1"/>
    <col min="250" max="250" width="81.42578125" style="173" customWidth="1"/>
    <col min="251" max="253" width="13.85546875" style="173" customWidth="1"/>
    <col min="254" max="504" width="9.140625" style="173"/>
    <col min="505" max="505" width="26.7109375" style="173" customWidth="1"/>
    <col min="506" max="506" width="81.42578125" style="173" customWidth="1"/>
    <col min="507" max="509" width="13.85546875" style="173" customWidth="1"/>
    <col min="510" max="760" width="9.140625" style="173"/>
    <col min="761" max="761" width="26.7109375" style="173" customWidth="1"/>
    <col min="762" max="762" width="81.42578125" style="173" customWidth="1"/>
    <col min="763" max="765" width="13.85546875" style="173" customWidth="1"/>
    <col min="766" max="1016" width="9.140625" style="173"/>
    <col min="1017" max="1017" width="26.7109375" style="173" customWidth="1"/>
    <col min="1018" max="1018" width="81.42578125" style="173" customWidth="1"/>
    <col min="1019" max="1021" width="13.85546875" style="173" customWidth="1"/>
    <col min="1022" max="1272" width="9.140625" style="173"/>
    <col min="1273" max="1273" width="26.7109375" style="173" customWidth="1"/>
    <col min="1274" max="1274" width="81.42578125" style="173" customWidth="1"/>
    <col min="1275" max="1277" width="13.85546875" style="173" customWidth="1"/>
    <col min="1278" max="1528" width="9.140625" style="173"/>
    <col min="1529" max="1529" width="26.7109375" style="173" customWidth="1"/>
    <col min="1530" max="1530" width="81.42578125" style="173" customWidth="1"/>
    <col min="1531" max="1533" width="13.85546875" style="173" customWidth="1"/>
    <col min="1534" max="1784" width="9.140625" style="173"/>
    <col min="1785" max="1785" width="26.7109375" style="173" customWidth="1"/>
    <col min="1786" max="1786" width="81.42578125" style="173" customWidth="1"/>
    <col min="1787" max="1789" width="13.85546875" style="173" customWidth="1"/>
    <col min="1790" max="2040" width="9.140625" style="173"/>
    <col min="2041" max="2041" width="26.7109375" style="173" customWidth="1"/>
    <col min="2042" max="2042" width="81.42578125" style="173" customWidth="1"/>
    <col min="2043" max="2045" width="13.85546875" style="173" customWidth="1"/>
    <col min="2046" max="2296" width="9.140625" style="173"/>
    <col min="2297" max="2297" width="26.7109375" style="173" customWidth="1"/>
    <col min="2298" max="2298" width="81.42578125" style="173" customWidth="1"/>
    <col min="2299" max="2301" width="13.85546875" style="173" customWidth="1"/>
    <col min="2302" max="2552" width="9.140625" style="173"/>
    <col min="2553" max="2553" width="26.7109375" style="173" customWidth="1"/>
    <col min="2554" max="2554" width="81.42578125" style="173" customWidth="1"/>
    <col min="2555" max="2557" width="13.85546875" style="173" customWidth="1"/>
    <col min="2558" max="2808" width="9.140625" style="173"/>
    <col min="2809" max="2809" width="26.7109375" style="173" customWidth="1"/>
    <col min="2810" max="2810" width="81.42578125" style="173" customWidth="1"/>
    <col min="2811" max="2813" width="13.85546875" style="173" customWidth="1"/>
    <col min="2814" max="3064" width="9.140625" style="173"/>
    <col min="3065" max="3065" width="26.7109375" style="173" customWidth="1"/>
    <col min="3066" max="3066" width="81.42578125" style="173" customWidth="1"/>
    <col min="3067" max="3069" width="13.85546875" style="173" customWidth="1"/>
    <col min="3070" max="3320" width="9.140625" style="173"/>
    <col min="3321" max="3321" width="26.7109375" style="173" customWidth="1"/>
    <col min="3322" max="3322" width="81.42578125" style="173" customWidth="1"/>
    <col min="3323" max="3325" width="13.85546875" style="173" customWidth="1"/>
    <col min="3326" max="3576" width="9.140625" style="173"/>
    <col min="3577" max="3577" width="26.7109375" style="173" customWidth="1"/>
    <col min="3578" max="3578" width="81.42578125" style="173" customWidth="1"/>
    <col min="3579" max="3581" width="13.85546875" style="173" customWidth="1"/>
    <col min="3582" max="3832" width="9.140625" style="173"/>
    <col min="3833" max="3833" width="26.7109375" style="173" customWidth="1"/>
    <col min="3834" max="3834" width="81.42578125" style="173" customWidth="1"/>
    <col min="3835" max="3837" width="13.85546875" style="173" customWidth="1"/>
    <col min="3838" max="4088" width="9.140625" style="173"/>
    <col min="4089" max="4089" width="26.7109375" style="173" customWidth="1"/>
    <col min="4090" max="4090" width="81.42578125" style="173" customWidth="1"/>
    <col min="4091" max="4093" width="13.85546875" style="173" customWidth="1"/>
    <col min="4094" max="4344" width="9.140625" style="173"/>
    <col min="4345" max="4345" width="26.7109375" style="173" customWidth="1"/>
    <col min="4346" max="4346" width="81.42578125" style="173" customWidth="1"/>
    <col min="4347" max="4349" width="13.85546875" style="173" customWidth="1"/>
    <col min="4350" max="4600" width="9.140625" style="173"/>
    <col min="4601" max="4601" width="26.7109375" style="173" customWidth="1"/>
    <col min="4602" max="4602" width="81.42578125" style="173" customWidth="1"/>
    <col min="4603" max="4605" width="13.85546875" style="173" customWidth="1"/>
    <col min="4606" max="4856" width="9.140625" style="173"/>
    <col min="4857" max="4857" width="26.7109375" style="173" customWidth="1"/>
    <col min="4858" max="4858" width="81.42578125" style="173" customWidth="1"/>
    <col min="4859" max="4861" width="13.85546875" style="173" customWidth="1"/>
    <col min="4862" max="5112" width="9.140625" style="173"/>
    <col min="5113" max="5113" width="26.7109375" style="173" customWidth="1"/>
    <col min="5114" max="5114" width="81.42578125" style="173" customWidth="1"/>
    <col min="5115" max="5117" width="13.85546875" style="173" customWidth="1"/>
    <col min="5118" max="5368" width="9.140625" style="173"/>
    <col min="5369" max="5369" width="26.7109375" style="173" customWidth="1"/>
    <col min="5370" max="5370" width="81.42578125" style="173" customWidth="1"/>
    <col min="5371" max="5373" width="13.85546875" style="173" customWidth="1"/>
    <col min="5374" max="5624" width="9.140625" style="173"/>
    <col min="5625" max="5625" width="26.7109375" style="173" customWidth="1"/>
    <col min="5626" max="5626" width="81.42578125" style="173" customWidth="1"/>
    <col min="5627" max="5629" width="13.85546875" style="173" customWidth="1"/>
    <col min="5630" max="5880" width="9.140625" style="173"/>
    <col min="5881" max="5881" width="26.7109375" style="173" customWidth="1"/>
    <col min="5882" max="5882" width="81.42578125" style="173" customWidth="1"/>
    <col min="5883" max="5885" width="13.85546875" style="173" customWidth="1"/>
    <col min="5886" max="6136" width="9.140625" style="173"/>
    <col min="6137" max="6137" width="26.7109375" style="173" customWidth="1"/>
    <col min="6138" max="6138" width="81.42578125" style="173" customWidth="1"/>
    <col min="6139" max="6141" width="13.85546875" style="173" customWidth="1"/>
    <col min="6142" max="6392" width="9.140625" style="173"/>
    <col min="6393" max="6393" width="26.7109375" style="173" customWidth="1"/>
    <col min="6394" max="6394" width="81.42578125" style="173" customWidth="1"/>
    <col min="6395" max="6397" width="13.85546875" style="173" customWidth="1"/>
    <col min="6398" max="6648" width="9.140625" style="173"/>
    <col min="6649" max="6649" width="26.7109375" style="173" customWidth="1"/>
    <col min="6650" max="6650" width="81.42578125" style="173" customWidth="1"/>
    <col min="6651" max="6653" width="13.85546875" style="173" customWidth="1"/>
    <col min="6654" max="6904" width="9.140625" style="173"/>
    <col min="6905" max="6905" width="26.7109375" style="173" customWidth="1"/>
    <col min="6906" max="6906" width="81.42578125" style="173" customWidth="1"/>
    <col min="6907" max="6909" width="13.85546875" style="173" customWidth="1"/>
    <col min="6910" max="7160" width="9.140625" style="173"/>
    <col min="7161" max="7161" width="26.7109375" style="173" customWidth="1"/>
    <col min="7162" max="7162" width="81.42578125" style="173" customWidth="1"/>
    <col min="7163" max="7165" width="13.85546875" style="173" customWidth="1"/>
    <col min="7166" max="7416" width="9.140625" style="173"/>
    <col min="7417" max="7417" width="26.7109375" style="173" customWidth="1"/>
    <col min="7418" max="7418" width="81.42578125" style="173" customWidth="1"/>
    <col min="7419" max="7421" width="13.85546875" style="173" customWidth="1"/>
    <col min="7422" max="7672" width="9.140625" style="173"/>
    <col min="7673" max="7673" width="26.7109375" style="173" customWidth="1"/>
    <col min="7674" max="7674" width="81.42578125" style="173" customWidth="1"/>
    <col min="7675" max="7677" width="13.85546875" style="173" customWidth="1"/>
    <col min="7678" max="7928" width="9.140625" style="173"/>
    <col min="7929" max="7929" width="26.7109375" style="173" customWidth="1"/>
    <col min="7930" max="7930" width="81.42578125" style="173" customWidth="1"/>
    <col min="7931" max="7933" width="13.85546875" style="173" customWidth="1"/>
    <col min="7934" max="8184" width="9.140625" style="173"/>
    <col min="8185" max="8185" width="26.7109375" style="173" customWidth="1"/>
    <col min="8186" max="8186" width="81.42578125" style="173" customWidth="1"/>
    <col min="8187" max="8189" width="13.85546875" style="173" customWidth="1"/>
    <col min="8190" max="8440" width="9.140625" style="173"/>
    <col min="8441" max="8441" width="26.7109375" style="173" customWidth="1"/>
    <col min="8442" max="8442" width="81.42578125" style="173" customWidth="1"/>
    <col min="8443" max="8445" width="13.85546875" style="173" customWidth="1"/>
    <col min="8446" max="8696" width="9.140625" style="173"/>
    <col min="8697" max="8697" width="26.7109375" style="173" customWidth="1"/>
    <col min="8698" max="8698" width="81.42578125" style="173" customWidth="1"/>
    <col min="8699" max="8701" width="13.85546875" style="173" customWidth="1"/>
    <col min="8702" max="8952" width="9.140625" style="173"/>
    <col min="8953" max="8953" width="26.7109375" style="173" customWidth="1"/>
    <col min="8954" max="8954" width="81.42578125" style="173" customWidth="1"/>
    <col min="8955" max="8957" width="13.85546875" style="173" customWidth="1"/>
    <col min="8958" max="9208" width="9.140625" style="173"/>
    <col min="9209" max="9209" width="26.7109375" style="173" customWidth="1"/>
    <col min="9210" max="9210" width="81.42578125" style="173" customWidth="1"/>
    <col min="9211" max="9213" width="13.85546875" style="173" customWidth="1"/>
    <col min="9214" max="9464" width="9.140625" style="173"/>
    <col min="9465" max="9465" width="26.7109375" style="173" customWidth="1"/>
    <col min="9466" max="9466" width="81.42578125" style="173" customWidth="1"/>
    <col min="9467" max="9469" width="13.85546875" style="173" customWidth="1"/>
    <col min="9470" max="9720" width="9.140625" style="173"/>
    <col min="9721" max="9721" width="26.7109375" style="173" customWidth="1"/>
    <col min="9722" max="9722" width="81.42578125" style="173" customWidth="1"/>
    <col min="9723" max="9725" width="13.85546875" style="173" customWidth="1"/>
    <col min="9726" max="9976" width="9.140625" style="173"/>
    <col min="9977" max="9977" width="26.7109375" style="173" customWidth="1"/>
    <col min="9978" max="9978" width="81.42578125" style="173" customWidth="1"/>
    <col min="9979" max="9981" width="13.85546875" style="173" customWidth="1"/>
    <col min="9982" max="10232" width="9.140625" style="173"/>
    <col min="10233" max="10233" width="26.7109375" style="173" customWidth="1"/>
    <col min="10234" max="10234" width="81.42578125" style="173" customWidth="1"/>
    <col min="10235" max="10237" width="13.85546875" style="173" customWidth="1"/>
    <col min="10238" max="10488" width="9.140625" style="173"/>
    <col min="10489" max="10489" width="26.7109375" style="173" customWidth="1"/>
    <col min="10490" max="10490" width="81.42578125" style="173" customWidth="1"/>
    <col min="10491" max="10493" width="13.85546875" style="173" customWidth="1"/>
    <col min="10494" max="10744" width="9.140625" style="173"/>
    <col min="10745" max="10745" width="26.7109375" style="173" customWidth="1"/>
    <col min="10746" max="10746" width="81.42578125" style="173" customWidth="1"/>
    <col min="10747" max="10749" width="13.85546875" style="173" customWidth="1"/>
    <col min="10750" max="11000" width="9.140625" style="173"/>
    <col min="11001" max="11001" width="26.7109375" style="173" customWidth="1"/>
    <col min="11002" max="11002" width="81.42578125" style="173" customWidth="1"/>
    <col min="11003" max="11005" width="13.85546875" style="173" customWidth="1"/>
    <col min="11006" max="11256" width="9.140625" style="173"/>
    <col min="11257" max="11257" width="26.7109375" style="173" customWidth="1"/>
    <col min="11258" max="11258" width="81.42578125" style="173" customWidth="1"/>
    <col min="11259" max="11261" width="13.85546875" style="173" customWidth="1"/>
    <col min="11262" max="11512" width="9.140625" style="173"/>
    <col min="11513" max="11513" width="26.7109375" style="173" customWidth="1"/>
    <col min="11514" max="11514" width="81.42578125" style="173" customWidth="1"/>
    <col min="11515" max="11517" width="13.85546875" style="173" customWidth="1"/>
    <col min="11518" max="11768" width="9.140625" style="173"/>
    <col min="11769" max="11769" width="26.7109375" style="173" customWidth="1"/>
    <col min="11770" max="11770" width="81.42578125" style="173" customWidth="1"/>
    <col min="11771" max="11773" width="13.85546875" style="173" customWidth="1"/>
    <col min="11774" max="12024" width="9.140625" style="173"/>
    <col min="12025" max="12025" width="26.7109375" style="173" customWidth="1"/>
    <col min="12026" max="12026" width="81.42578125" style="173" customWidth="1"/>
    <col min="12027" max="12029" width="13.85546875" style="173" customWidth="1"/>
    <col min="12030" max="12280" width="9.140625" style="173"/>
    <col min="12281" max="12281" width="26.7109375" style="173" customWidth="1"/>
    <col min="12282" max="12282" width="81.42578125" style="173" customWidth="1"/>
    <col min="12283" max="12285" width="13.85546875" style="173" customWidth="1"/>
    <col min="12286" max="12536" width="9.140625" style="173"/>
    <col min="12537" max="12537" width="26.7109375" style="173" customWidth="1"/>
    <col min="12538" max="12538" width="81.42578125" style="173" customWidth="1"/>
    <col min="12539" max="12541" width="13.85546875" style="173" customWidth="1"/>
    <col min="12542" max="12792" width="9.140625" style="173"/>
    <col min="12793" max="12793" width="26.7109375" style="173" customWidth="1"/>
    <col min="12794" max="12794" width="81.42578125" style="173" customWidth="1"/>
    <col min="12795" max="12797" width="13.85546875" style="173" customWidth="1"/>
    <col min="12798" max="13048" width="9.140625" style="173"/>
    <col min="13049" max="13049" width="26.7109375" style="173" customWidth="1"/>
    <col min="13050" max="13050" width="81.42578125" style="173" customWidth="1"/>
    <col min="13051" max="13053" width="13.85546875" style="173" customWidth="1"/>
    <col min="13054" max="13304" width="9.140625" style="173"/>
    <col min="13305" max="13305" width="26.7109375" style="173" customWidth="1"/>
    <col min="13306" max="13306" width="81.42578125" style="173" customWidth="1"/>
    <col min="13307" max="13309" width="13.85546875" style="173" customWidth="1"/>
    <col min="13310" max="13560" width="9.140625" style="173"/>
    <col min="13561" max="13561" width="26.7109375" style="173" customWidth="1"/>
    <col min="13562" max="13562" width="81.42578125" style="173" customWidth="1"/>
    <col min="13563" max="13565" width="13.85546875" style="173" customWidth="1"/>
    <col min="13566" max="13816" width="9.140625" style="173"/>
    <col min="13817" max="13817" width="26.7109375" style="173" customWidth="1"/>
    <col min="13818" max="13818" width="81.42578125" style="173" customWidth="1"/>
    <col min="13819" max="13821" width="13.85546875" style="173" customWidth="1"/>
    <col min="13822" max="14072" width="9.140625" style="173"/>
    <col min="14073" max="14073" width="26.7109375" style="173" customWidth="1"/>
    <col min="14074" max="14074" width="81.42578125" style="173" customWidth="1"/>
    <col min="14075" max="14077" width="13.85546875" style="173" customWidth="1"/>
    <col min="14078" max="14328" width="9.140625" style="173"/>
    <col min="14329" max="14329" width="26.7109375" style="173" customWidth="1"/>
    <col min="14330" max="14330" width="81.42578125" style="173" customWidth="1"/>
    <col min="14331" max="14333" width="13.85546875" style="173" customWidth="1"/>
    <col min="14334" max="14584" width="9.140625" style="173"/>
    <col min="14585" max="14585" width="26.7109375" style="173" customWidth="1"/>
    <col min="14586" max="14586" width="81.42578125" style="173" customWidth="1"/>
    <col min="14587" max="14589" width="13.85546875" style="173" customWidth="1"/>
    <col min="14590" max="14840" width="9.140625" style="173"/>
    <col min="14841" max="14841" width="26.7109375" style="173" customWidth="1"/>
    <col min="14842" max="14842" width="81.42578125" style="173" customWidth="1"/>
    <col min="14843" max="14845" width="13.85546875" style="173" customWidth="1"/>
    <col min="14846" max="15096" width="9.140625" style="173"/>
    <col min="15097" max="15097" width="26.7109375" style="173" customWidth="1"/>
    <col min="15098" max="15098" width="81.42578125" style="173" customWidth="1"/>
    <col min="15099" max="15101" width="13.85546875" style="173" customWidth="1"/>
    <col min="15102" max="15352" width="9.140625" style="173"/>
    <col min="15353" max="15353" width="26.7109375" style="173" customWidth="1"/>
    <col min="15354" max="15354" width="81.42578125" style="173" customWidth="1"/>
    <col min="15355" max="15357" width="13.85546875" style="173" customWidth="1"/>
    <col min="15358" max="15608" width="9.140625" style="173"/>
    <col min="15609" max="15609" width="26.7109375" style="173" customWidth="1"/>
    <col min="15610" max="15610" width="81.42578125" style="173" customWidth="1"/>
    <col min="15611" max="15613" width="13.85546875" style="173" customWidth="1"/>
    <col min="15614" max="15864" width="9.140625" style="173"/>
    <col min="15865" max="15865" width="26.7109375" style="173" customWidth="1"/>
    <col min="15866" max="15866" width="81.42578125" style="173" customWidth="1"/>
    <col min="15867" max="15869" width="13.85546875" style="173" customWidth="1"/>
    <col min="15870" max="16120" width="9.140625" style="173"/>
    <col min="16121" max="16121" width="26.7109375" style="173" customWidth="1"/>
    <col min="16122" max="16122" width="81.42578125" style="173" customWidth="1"/>
    <col min="16123" max="16125" width="13.85546875" style="173" customWidth="1"/>
    <col min="16126" max="16384" width="9.140625" style="173"/>
  </cols>
  <sheetData>
    <row r="1" spans="1:5" ht="65.25" customHeight="1" x14ac:dyDescent="0.3">
      <c r="A1" s="193" t="s">
        <v>1145</v>
      </c>
      <c r="B1" s="193"/>
      <c r="C1" s="193"/>
      <c r="D1" s="169"/>
      <c r="E1" s="169"/>
    </row>
    <row r="2" spans="1:5" ht="51.6" customHeight="1" x14ac:dyDescent="0.3">
      <c r="A2" s="193" t="s">
        <v>1138</v>
      </c>
      <c r="B2" s="193"/>
      <c r="C2" s="193"/>
    </row>
    <row r="3" spans="1:5" ht="46.9" customHeight="1" x14ac:dyDescent="0.3">
      <c r="A3" s="225" t="s">
        <v>1139</v>
      </c>
      <c r="B3" s="225"/>
      <c r="C3" s="225"/>
    </row>
    <row r="4" spans="1:5" ht="16.149999999999999" hidden="1" customHeight="1" x14ac:dyDescent="0.3">
      <c r="A4" s="174"/>
      <c r="B4" s="174"/>
      <c r="C4" s="174"/>
    </row>
    <row r="5" spans="1:5" ht="12.6" customHeight="1" x14ac:dyDescent="0.3">
      <c r="A5" s="226" t="s">
        <v>458</v>
      </c>
      <c r="B5" s="226"/>
      <c r="C5" s="226"/>
      <c r="D5" s="188"/>
    </row>
    <row r="6" spans="1:5" s="176" customFormat="1" ht="94.5" customHeight="1" x14ac:dyDescent="0.2">
      <c r="A6" s="170" t="s">
        <v>23</v>
      </c>
      <c r="B6" s="175" t="s">
        <v>1077</v>
      </c>
      <c r="C6" s="153" t="s">
        <v>1140</v>
      </c>
    </row>
    <row r="7" spans="1:5" ht="31.9" customHeight="1" x14ac:dyDescent="0.3">
      <c r="A7" s="177" t="s">
        <v>1078</v>
      </c>
      <c r="B7" s="229" t="s">
        <v>1079</v>
      </c>
      <c r="C7" s="156">
        <f>C8+C14+C22</f>
        <v>18709</v>
      </c>
    </row>
    <row r="8" spans="1:5" ht="31.9" customHeight="1" x14ac:dyDescent="0.3">
      <c r="A8" s="178" t="s">
        <v>1080</v>
      </c>
      <c r="B8" s="52" t="s">
        <v>1081</v>
      </c>
      <c r="C8" s="23">
        <f>C9+C11</f>
        <v>4800</v>
      </c>
    </row>
    <row r="9" spans="1:5" ht="31.9" customHeight="1" x14ac:dyDescent="0.3">
      <c r="A9" s="178" t="s">
        <v>1082</v>
      </c>
      <c r="B9" s="52" t="s">
        <v>1083</v>
      </c>
      <c r="C9" s="23">
        <f>C10</f>
        <v>4800</v>
      </c>
    </row>
    <row r="10" spans="1:5" ht="45" customHeight="1" x14ac:dyDescent="0.3">
      <c r="A10" s="2" t="s">
        <v>1084</v>
      </c>
      <c r="B10" s="171" t="s">
        <v>1085</v>
      </c>
      <c r="C10" s="189">
        <v>4800</v>
      </c>
    </row>
    <row r="11" spans="1:5" ht="30" customHeight="1" outlineLevel="2" x14ac:dyDescent="0.3">
      <c r="A11" s="178" t="s">
        <v>1086</v>
      </c>
      <c r="B11" s="52" t="s">
        <v>1087</v>
      </c>
      <c r="C11" s="190">
        <f>C12</f>
        <v>0</v>
      </c>
    </row>
    <row r="12" spans="1:5" ht="42" customHeight="1" outlineLevel="2" x14ac:dyDescent="0.3">
      <c r="A12" s="178" t="s">
        <v>1088</v>
      </c>
      <c r="B12" s="52" t="s">
        <v>1089</v>
      </c>
      <c r="C12" s="190">
        <f>C13</f>
        <v>0</v>
      </c>
    </row>
    <row r="13" spans="1:5" ht="46.5" customHeight="1" outlineLevel="2" x14ac:dyDescent="0.3">
      <c r="A13" s="170" t="s">
        <v>1090</v>
      </c>
      <c r="B13" s="13" t="s">
        <v>1091</v>
      </c>
      <c r="C13" s="179">
        <v>0</v>
      </c>
    </row>
    <row r="14" spans="1:5" ht="33" customHeight="1" x14ac:dyDescent="0.3">
      <c r="A14" s="180" t="s">
        <v>1092</v>
      </c>
      <c r="B14" s="229" t="s">
        <v>1093</v>
      </c>
      <c r="C14" s="23">
        <f>C18+C20</f>
        <v>-4800</v>
      </c>
    </row>
    <row r="15" spans="1:5" ht="37.5" customHeight="1" outlineLevel="1" x14ac:dyDescent="0.3">
      <c r="A15" s="181" t="s">
        <v>1094</v>
      </c>
      <c r="B15" s="92" t="s">
        <v>1095</v>
      </c>
      <c r="C15" s="182">
        <f>C16</f>
        <v>0</v>
      </c>
    </row>
    <row r="16" spans="1:5" ht="45" outlineLevel="1" x14ac:dyDescent="0.3">
      <c r="A16" s="181" t="s">
        <v>1096</v>
      </c>
      <c r="B16" s="92" t="s">
        <v>1097</v>
      </c>
      <c r="C16" s="179">
        <f>C17</f>
        <v>0</v>
      </c>
    </row>
    <row r="17" spans="1:3" ht="45" outlineLevel="1" x14ac:dyDescent="0.3">
      <c r="A17" s="181" t="s">
        <v>1098</v>
      </c>
      <c r="B17" s="92" t="s">
        <v>1099</v>
      </c>
      <c r="C17" s="189">
        <v>0</v>
      </c>
    </row>
    <row r="18" spans="1:3" ht="38.25" outlineLevel="1" x14ac:dyDescent="0.3">
      <c r="A18" s="180" t="s">
        <v>1096</v>
      </c>
      <c r="B18" s="230" t="s">
        <v>1097</v>
      </c>
      <c r="C18" s="190">
        <f>C19</f>
        <v>0</v>
      </c>
    </row>
    <row r="19" spans="1:3" ht="45" outlineLevel="1" x14ac:dyDescent="0.3">
      <c r="A19" s="181" t="s">
        <v>1098</v>
      </c>
      <c r="B19" s="92" t="s">
        <v>1099</v>
      </c>
      <c r="C19" s="189">
        <v>0</v>
      </c>
    </row>
    <row r="20" spans="1:3" ht="43.5" customHeight="1" x14ac:dyDescent="0.3">
      <c r="A20" s="180" t="s">
        <v>1100</v>
      </c>
      <c r="B20" s="230" t="s">
        <v>1101</v>
      </c>
      <c r="C20" s="23">
        <f>C21</f>
        <v>-4800</v>
      </c>
    </row>
    <row r="21" spans="1:3" ht="47.45" customHeight="1" x14ac:dyDescent="0.3">
      <c r="A21" s="181" t="s">
        <v>1102</v>
      </c>
      <c r="B21" s="92" t="s">
        <v>1103</v>
      </c>
      <c r="C21" s="189">
        <v>-4800</v>
      </c>
    </row>
    <row r="22" spans="1:3" s="176" customFormat="1" ht="27.75" customHeight="1" x14ac:dyDescent="0.2">
      <c r="A22" s="183" t="s">
        <v>1104</v>
      </c>
      <c r="B22" s="15" t="s">
        <v>1105</v>
      </c>
      <c r="C22" s="190">
        <f>C23</f>
        <v>18709</v>
      </c>
    </row>
    <row r="23" spans="1:3" s="176" customFormat="1" ht="19.5" customHeight="1" x14ac:dyDescent="0.2">
      <c r="A23" s="183" t="s">
        <v>1106</v>
      </c>
      <c r="B23" s="15" t="s">
        <v>1107</v>
      </c>
      <c r="C23" s="190">
        <f>C24</f>
        <v>18709</v>
      </c>
    </row>
    <row r="24" spans="1:3" s="176" customFormat="1" ht="18" customHeight="1" x14ac:dyDescent="0.2">
      <c r="A24" s="183" t="s">
        <v>1108</v>
      </c>
      <c r="B24" s="15" t="s">
        <v>1109</v>
      </c>
      <c r="C24" s="190">
        <f>C25</f>
        <v>18709</v>
      </c>
    </row>
    <row r="25" spans="1:3" s="176" customFormat="1" ht="27" customHeight="1" x14ac:dyDescent="0.2">
      <c r="A25" s="183" t="s">
        <v>1110</v>
      </c>
      <c r="B25" s="15" t="s">
        <v>1111</v>
      </c>
      <c r="C25" s="190">
        <f>C26</f>
        <v>18709</v>
      </c>
    </row>
    <row r="26" spans="1:3" ht="34.15" customHeight="1" x14ac:dyDescent="0.3">
      <c r="A26" s="184" t="s">
        <v>1112</v>
      </c>
      <c r="B26" s="14" t="s">
        <v>1113</v>
      </c>
      <c r="C26" s="189">
        <v>18709</v>
      </c>
    </row>
    <row r="27" spans="1:3" ht="17.25" customHeight="1" x14ac:dyDescent="0.3">
      <c r="A27" s="183" t="s">
        <v>1114</v>
      </c>
      <c r="B27" s="15" t="s">
        <v>1115</v>
      </c>
      <c r="C27" s="190">
        <f t="shared" ref="C27:C29" si="0">C28</f>
        <v>0</v>
      </c>
    </row>
    <row r="28" spans="1:3" ht="18.75" customHeight="1" x14ac:dyDescent="0.3">
      <c r="A28" s="183" t="s">
        <v>1116</v>
      </c>
      <c r="B28" s="15" t="s">
        <v>1117</v>
      </c>
      <c r="C28" s="190">
        <f t="shared" si="0"/>
        <v>0</v>
      </c>
    </row>
    <row r="29" spans="1:3" ht="27.75" customHeight="1" x14ac:dyDescent="0.3">
      <c r="A29" s="183" t="s">
        <v>1118</v>
      </c>
      <c r="B29" s="15" t="s">
        <v>1119</v>
      </c>
      <c r="C29" s="190">
        <f t="shared" si="0"/>
        <v>0</v>
      </c>
    </row>
    <row r="30" spans="1:3" ht="34.15" customHeight="1" x14ac:dyDescent="0.3">
      <c r="A30" s="184" t="s">
        <v>1120</v>
      </c>
      <c r="B30" s="14" t="s">
        <v>1121</v>
      </c>
      <c r="C30" s="189">
        <v>0</v>
      </c>
    </row>
    <row r="31" spans="1:3" ht="36" customHeight="1" x14ac:dyDescent="0.3">
      <c r="A31" s="180" t="s">
        <v>1122</v>
      </c>
      <c r="B31" s="229" t="s">
        <v>1123</v>
      </c>
      <c r="C31" s="191">
        <v>0</v>
      </c>
    </row>
    <row r="32" spans="1:3" ht="30" customHeight="1" x14ac:dyDescent="0.3">
      <c r="A32" s="180" t="s">
        <v>1124</v>
      </c>
      <c r="B32" s="229" t="s">
        <v>1125</v>
      </c>
      <c r="C32" s="191">
        <v>0</v>
      </c>
    </row>
    <row r="33" spans="1:3" ht="46.5" customHeight="1" x14ac:dyDescent="0.3">
      <c r="A33" s="181" t="s">
        <v>1126</v>
      </c>
      <c r="B33" s="92" t="s">
        <v>1127</v>
      </c>
      <c r="C33" s="191">
        <v>0</v>
      </c>
    </row>
    <row r="34" spans="1:3" ht="34.5" customHeight="1" x14ac:dyDescent="0.3">
      <c r="A34" s="181" t="s">
        <v>1128</v>
      </c>
      <c r="B34" s="92" t="s">
        <v>1129</v>
      </c>
      <c r="C34" s="191">
        <v>0</v>
      </c>
    </row>
    <row r="35" spans="1:3" ht="23.25" customHeight="1" x14ac:dyDescent="0.3">
      <c r="A35" s="180" t="s">
        <v>1130</v>
      </c>
      <c r="B35" s="229" t="s">
        <v>1131</v>
      </c>
      <c r="C35" s="192">
        <f t="shared" ref="C35:C37" si="1">+C36</f>
        <v>0</v>
      </c>
    </row>
    <row r="36" spans="1:3" ht="34.15" customHeight="1" x14ac:dyDescent="0.3">
      <c r="A36" s="181" t="s">
        <v>1132</v>
      </c>
      <c r="B36" s="92" t="s">
        <v>1133</v>
      </c>
      <c r="C36" s="191">
        <f t="shared" si="1"/>
        <v>0</v>
      </c>
    </row>
    <row r="37" spans="1:3" ht="94.5" customHeight="1" x14ac:dyDescent="0.3">
      <c r="A37" s="181" t="s">
        <v>1134</v>
      </c>
      <c r="B37" s="92" t="s">
        <v>1135</v>
      </c>
      <c r="C37" s="191">
        <f t="shared" si="1"/>
        <v>0</v>
      </c>
    </row>
    <row r="38" spans="1:3" ht="93" customHeight="1" x14ac:dyDescent="0.3">
      <c r="A38" s="181" t="s">
        <v>1136</v>
      </c>
      <c r="B38" s="92" t="s">
        <v>1137</v>
      </c>
      <c r="C38" s="191">
        <v>0</v>
      </c>
    </row>
    <row r="39" spans="1:3" ht="54" customHeight="1" x14ac:dyDescent="0.3">
      <c r="A39" s="173"/>
      <c r="B39" s="173"/>
    </row>
    <row r="40" spans="1:3" ht="69.599999999999994" customHeight="1" x14ac:dyDescent="0.3">
      <c r="A40" s="173"/>
      <c r="B40" s="173"/>
    </row>
    <row r="41" spans="1:3" ht="31.5" customHeight="1" x14ac:dyDescent="0.3">
      <c r="A41" s="173"/>
      <c r="B41" s="173"/>
    </row>
    <row r="42" spans="1:3" ht="52.9" customHeight="1" x14ac:dyDescent="0.3">
      <c r="A42" s="173"/>
      <c r="B42" s="173"/>
    </row>
    <row r="43" spans="1:3" ht="9" customHeight="1" x14ac:dyDescent="0.3">
      <c r="A43" s="173"/>
      <c r="B43" s="173"/>
    </row>
    <row r="46" spans="1:3" x14ac:dyDescent="0.3">
      <c r="A46" s="173"/>
      <c r="B46" s="173"/>
    </row>
    <row r="48" spans="1:3" ht="59.25" customHeight="1" x14ac:dyDescent="0.3">
      <c r="A48" s="173"/>
      <c r="B48" s="173"/>
    </row>
  </sheetData>
  <mergeCells count="4">
    <mergeCell ref="A2:C2"/>
    <mergeCell ref="A3:C3"/>
    <mergeCell ref="A5:C5"/>
    <mergeCell ref="A1:C1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74"/>
  <sheetViews>
    <sheetView view="pageBreakPreview" topLeftCell="A66" zoomScale="110" zoomScaleNormal="80" zoomScaleSheetLayoutView="110" workbookViewId="0">
      <selection activeCell="A3" sqref="A3:H3"/>
    </sheetView>
  </sheetViews>
  <sheetFormatPr defaultColWidth="9.140625" defaultRowHeight="15" outlineLevelCol="1" x14ac:dyDescent="0.3"/>
  <cols>
    <col min="1" max="1" width="26.28515625" style="1" customWidth="1"/>
    <col min="2" max="2" width="50.5703125" style="10" customWidth="1"/>
    <col min="3" max="4" width="17.140625" style="11" hidden="1" customWidth="1" outlineLevel="1"/>
    <col min="5" max="5" width="17.140625" style="11" customWidth="1" collapsed="1"/>
    <col min="6" max="6" width="17.7109375" style="11" hidden="1" customWidth="1" outlineLevel="1"/>
    <col min="7" max="7" width="17.140625" style="11" hidden="1" customWidth="1" outlineLevel="1"/>
    <col min="8" max="8" width="17.140625" style="11" customWidth="1" collapsed="1"/>
    <col min="9" max="9" width="18.7109375" style="111" customWidth="1"/>
    <col min="10" max="12" width="9.140625" style="1"/>
    <col min="13" max="13" width="57.5703125" style="1" customWidth="1"/>
    <col min="14" max="16384" width="9.140625" style="1"/>
  </cols>
  <sheetData>
    <row r="1" spans="1:8" ht="77.25" customHeight="1" x14ac:dyDescent="0.3">
      <c r="A1" s="193" t="s">
        <v>1142</v>
      </c>
      <c r="B1" s="193"/>
      <c r="C1" s="193"/>
      <c r="D1" s="193"/>
      <c r="E1" s="193"/>
      <c r="F1" s="193"/>
      <c r="G1" s="193"/>
      <c r="H1" s="193"/>
    </row>
    <row r="2" spans="1:8" ht="56.25" customHeight="1" x14ac:dyDescent="0.3">
      <c r="B2" s="203" t="s">
        <v>1069</v>
      </c>
      <c r="C2" s="203"/>
      <c r="D2" s="203"/>
      <c r="E2" s="203"/>
      <c r="F2" s="203"/>
      <c r="G2" s="203"/>
      <c r="H2" s="203"/>
    </row>
    <row r="3" spans="1:8" ht="60.75" customHeight="1" x14ac:dyDescent="0.3">
      <c r="A3" s="204" t="s">
        <v>942</v>
      </c>
      <c r="B3" s="204"/>
      <c r="C3" s="204"/>
      <c r="D3" s="204"/>
      <c r="E3" s="204"/>
      <c r="F3" s="204"/>
      <c r="G3" s="204"/>
      <c r="H3" s="204"/>
    </row>
    <row r="4" spans="1:8" x14ac:dyDescent="0.3">
      <c r="F4" s="109"/>
      <c r="H4" s="109" t="s">
        <v>458</v>
      </c>
    </row>
    <row r="5" spans="1:8" ht="33" customHeight="1" x14ac:dyDescent="0.3">
      <c r="A5" s="197" t="s">
        <v>23</v>
      </c>
      <c r="B5" s="197" t="s">
        <v>0</v>
      </c>
      <c r="C5" s="200" t="s">
        <v>900</v>
      </c>
      <c r="D5" s="200" t="s">
        <v>1012</v>
      </c>
      <c r="E5" s="200" t="s">
        <v>985</v>
      </c>
      <c r="F5" s="197" t="s">
        <v>943</v>
      </c>
      <c r="G5" s="200" t="s">
        <v>1012</v>
      </c>
      <c r="H5" s="200" t="s">
        <v>986</v>
      </c>
    </row>
    <row r="6" spans="1:8" x14ac:dyDescent="0.3">
      <c r="A6" s="198"/>
      <c r="B6" s="198"/>
      <c r="C6" s="201"/>
      <c r="D6" s="201"/>
      <c r="E6" s="201"/>
      <c r="F6" s="198"/>
      <c r="G6" s="201"/>
      <c r="H6" s="201"/>
    </row>
    <row r="7" spans="1:8" ht="5.45" customHeight="1" x14ac:dyDescent="0.3">
      <c r="A7" s="199"/>
      <c r="B7" s="199"/>
      <c r="C7" s="202"/>
      <c r="D7" s="202"/>
      <c r="E7" s="202"/>
      <c r="F7" s="199"/>
      <c r="G7" s="202"/>
      <c r="H7" s="202"/>
    </row>
    <row r="8" spans="1:8" x14ac:dyDescent="0.3">
      <c r="A8" s="5"/>
      <c r="B8" s="85" t="s">
        <v>25</v>
      </c>
      <c r="C8" s="3">
        <f t="shared" ref="C8:H8" si="0">C9+C35</f>
        <v>1782705.2999999998</v>
      </c>
      <c r="D8" s="3">
        <f t="shared" si="0"/>
        <v>-30714.621999999996</v>
      </c>
      <c r="E8" s="3">
        <f t="shared" si="0"/>
        <v>1751990.6779999998</v>
      </c>
      <c r="F8" s="3">
        <f t="shared" si="0"/>
        <v>1755186.5</v>
      </c>
      <c r="G8" s="3">
        <f t="shared" si="0"/>
        <v>-884.20000000000948</v>
      </c>
      <c r="H8" s="3">
        <f t="shared" si="0"/>
        <v>1754302.2999999998</v>
      </c>
    </row>
    <row r="9" spans="1:8" ht="21" customHeight="1" x14ac:dyDescent="0.3">
      <c r="A9" s="96" t="s">
        <v>26</v>
      </c>
      <c r="B9" s="12" t="s">
        <v>27</v>
      </c>
      <c r="C9" s="3">
        <f t="shared" ref="C9:H9" si="1">C10+C12+C13+C18+C20+C21+C27+C29+C33+C34</f>
        <v>749380.49999999988</v>
      </c>
      <c r="D9" s="3">
        <f t="shared" si="1"/>
        <v>0</v>
      </c>
      <c r="E9" s="3">
        <f t="shared" si="1"/>
        <v>749380.49999999988</v>
      </c>
      <c r="F9" s="3">
        <f t="shared" si="1"/>
        <v>777125.5</v>
      </c>
      <c r="G9" s="3">
        <f t="shared" si="1"/>
        <v>0</v>
      </c>
      <c r="H9" s="3">
        <f t="shared" si="1"/>
        <v>777125.5</v>
      </c>
    </row>
    <row r="10" spans="1:8" ht="18.75" customHeight="1" x14ac:dyDescent="0.3">
      <c r="A10" s="96" t="s">
        <v>28</v>
      </c>
      <c r="B10" s="12" t="s">
        <v>29</v>
      </c>
      <c r="C10" s="3">
        <f t="shared" ref="C10:H10" si="2">C11</f>
        <v>445764</v>
      </c>
      <c r="D10" s="3">
        <f t="shared" si="2"/>
        <v>0</v>
      </c>
      <c r="E10" s="3">
        <f t="shared" si="2"/>
        <v>445764</v>
      </c>
      <c r="F10" s="3">
        <f t="shared" si="2"/>
        <v>468196</v>
      </c>
      <c r="G10" s="3">
        <f t="shared" si="2"/>
        <v>0</v>
      </c>
      <c r="H10" s="3">
        <f t="shared" si="2"/>
        <v>468196</v>
      </c>
    </row>
    <row r="11" spans="1:8" x14ac:dyDescent="0.3">
      <c r="A11" s="97" t="s">
        <v>30</v>
      </c>
      <c r="B11" s="13" t="s">
        <v>3</v>
      </c>
      <c r="C11" s="64">
        <v>445764</v>
      </c>
      <c r="D11" s="64">
        <v>0</v>
      </c>
      <c r="E11" s="64">
        <f>C11+D11</f>
        <v>445764</v>
      </c>
      <c r="F11" s="65">
        <v>468196</v>
      </c>
      <c r="G11" s="64">
        <v>0</v>
      </c>
      <c r="H11" s="64">
        <f>F11+G11</f>
        <v>468196</v>
      </c>
    </row>
    <row r="12" spans="1:8" ht="43.5" customHeight="1" x14ac:dyDescent="0.3">
      <c r="A12" s="6" t="s">
        <v>31</v>
      </c>
      <c r="B12" s="12" t="s">
        <v>732</v>
      </c>
      <c r="C12" s="3">
        <v>56222.7</v>
      </c>
      <c r="D12" s="3">
        <v>0</v>
      </c>
      <c r="E12" s="3">
        <f>C12+D12</f>
        <v>56222.7</v>
      </c>
      <c r="F12" s="66">
        <v>59029.8</v>
      </c>
      <c r="G12" s="3">
        <v>0</v>
      </c>
      <c r="H12" s="3">
        <f>F12+G12</f>
        <v>59029.8</v>
      </c>
    </row>
    <row r="13" spans="1:8" ht="20.45" customHeight="1" x14ac:dyDescent="0.3">
      <c r="A13" s="96" t="s">
        <v>32</v>
      </c>
      <c r="B13" s="12" t="s">
        <v>33</v>
      </c>
      <c r="C13" s="3">
        <f>C14+C16+C17+C15</f>
        <v>112400</v>
      </c>
      <c r="D13" s="3">
        <f>D14+D16+D17+D15</f>
        <v>0</v>
      </c>
      <c r="E13" s="3">
        <f>E14+E16+E17+E15</f>
        <v>112400</v>
      </c>
      <c r="F13" s="3">
        <f>F14+F16+F17</f>
        <v>113350</v>
      </c>
      <c r="G13" s="3">
        <f>G14+G16+G17+G15</f>
        <v>0</v>
      </c>
      <c r="H13" s="3">
        <f>H14+H16+H17+H15</f>
        <v>113350</v>
      </c>
    </row>
    <row r="14" spans="1:8" ht="31.15" customHeight="1" x14ac:dyDescent="0.3">
      <c r="A14" s="97" t="s">
        <v>733</v>
      </c>
      <c r="B14" s="13" t="s">
        <v>1</v>
      </c>
      <c r="C14" s="64">
        <v>98600</v>
      </c>
      <c r="D14" s="64">
        <v>0</v>
      </c>
      <c r="E14" s="64">
        <f>C14+D14</f>
        <v>98600</v>
      </c>
      <c r="F14" s="65">
        <v>99300</v>
      </c>
      <c r="G14" s="64">
        <v>0</v>
      </c>
      <c r="H14" s="64">
        <f>F14+G14</f>
        <v>99300</v>
      </c>
    </row>
    <row r="15" spans="1:8" ht="35.25" hidden="1" customHeight="1" x14ac:dyDescent="0.3">
      <c r="A15" s="97" t="s">
        <v>856</v>
      </c>
      <c r="B15" s="13" t="s">
        <v>857</v>
      </c>
      <c r="C15" s="64">
        <v>0</v>
      </c>
      <c r="D15" s="64"/>
      <c r="E15" s="64">
        <f t="shared" ref="E15:E17" si="3">C15+D15</f>
        <v>0</v>
      </c>
      <c r="F15" s="65">
        <v>0</v>
      </c>
      <c r="G15" s="64"/>
      <c r="H15" s="64">
        <f t="shared" ref="H15:H17" si="4">F15+G15</f>
        <v>0</v>
      </c>
    </row>
    <row r="16" spans="1:8" ht="18.600000000000001" customHeight="1" x14ac:dyDescent="0.3">
      <c r="A16" s="97" t="s">
        <v>34</v>
      </c>
      <c r="B16" s="13" t="s">
        <v>35</v>
      </c>
      <c r="C16" s="64">
        <v>4800</v>
      </c>
      <c r="D16" s="64">
        <v>0</v>
      </c>
      <c r="E16" s="64">
        <f t="shared" si="3"/>
        <v>4800</v>
      </c>
      <c r="F16" s="65">
        <v>4900</v>
      </c>
      <c r="G16" s="64">
        <v>0</v>
      </c>
      <c r="H16" s="64">
        <f t="shared" si="4"/>
        <v>4900</v>
      </c>
    </row>
    <row r="17" spans="1:8" ht="29.45" customHeight="1" x14ac:dyDescent="0.3">
      <c r="A17" s="97" t="s">
        <v>36</v>
      </c>
      <c r="B17" s="13" t="s">
        <v>734</v>
      </c>
      <c r="C17" s="64">
        <v>9000</v>
      </c>
      <c r="D17" s="64">
        <v>0</v>
      </c>
      <c r="E17" s="64">
        <f t="shared" si="3"/>
        <v>9000</v>
      </c>
      <c r="F17" s="65">
        <v>9150</v>
      </c>
      <c r="G17" s="64">
        <v>0</v>
      </c>
      <c r="H17" s="64">
        <f t="shared" si="4"/>
        <v>9150</v>
      </c>
    </row>
    <row r="18" spans="1:8" ht="17.45" customHeight="1" x14ac:dyDescent="0.3">
      <c r="A18" s="96" t="s">
        <v>37</v>
      </c>
      <c r="B18" s="12" t="s">
        <v>38</v>
      </c>
      <c r="C18" s="3">
        <f t="shared" ref="C18:H18" si="5">C19</f>
        <v>27700</v>
      </c>
      <c r="D18" s="3">
        <f t="shared" si="5"/>
        <v>0</v>
      </c>
      <c r="E18" s="3">
        <f t="shared" si="5"/>
        <v>27700</v>
      </c>
      <c r="F18" s="3">
        <f t="shared" si="5"/>
        <v>28600</v>
      </c>
      <c r="G18" s="3">
        <f t="shared" si="5"/>
        <v>0</v>
      </c>
      <c r="H18" s="3">
        <f t="shared" si="5"/>
        <v>28600</v>
      </c>
    </row>
    <row r="19" spans="1:8" ht="15.6" customHeight="1" x14ac:dyDescent="0.3">
      <c r="A19" s="97" t="s">
        <v>39</v>
      </c>
      <c r="B19" s="13" t="s">
        <v>2</v>
      </c>
      <c r="C19" s="64">
        <v>27700</v>
      </c>
      <c r="D19" s="64">
        <v>0</v>
      </c>
      <c r="E19" s="64">
        <f>C19+D19</f>
        <v>27700</v>
      </c>
      <c r="F19" s="65">
        <v>28600</v>
      </c>
      <c r="G19" s="64">
        <v>0</v>
      </c>
      <c r="H19" s="64">
        <f>F19+G19</f>
        <v>28600</v>
      </c>
    </row>
    <row r="20" spans="1:8" ht="18" customHeight="1" x14ac:dyDescent="0.3">
      <c r="A20" s="96" t="s">
        <v>735</v>
      </c>
      <c r="B20" s="12" t="s">
        <v>40</v>
      </c>
      <c r="C20" s="3">
        <v>8800</v>
      </c>
      <c r="D20" s="3">
        <v>0</v>
      </c>
      <c r="E20" s="3">
        <f>C20+D20</f>
        <v>8800</v>
      </c>
      <c r="F20" s="66">
        <v>8900</v>
      </c>
      <c r="G20" s="3">
        <v>0</v>
      </c>
      <c r="H20" s="3">
        <f>F20+G20</f>
        <v>8900</v>
      </c>
    </row>
    <row r="21" spans="1:8" ht="42.6" customHeight="1" x14ac:dyDescent="0.3">
      <c r="A21" s="96" t="s">
        <v>41</v>
      </c>
      <c r="B21" s="12" t="s">
        <v>42</v>
      </c>
      <c r="C21" s="3">
        <f t="shared" ref="C21:H21" si="6">C22+C23+C24+C25+C26</f>
        <v>86473.9</v>
      </c>
      <c r="D21" s="3">
        <f t="shared" si="6"/>
        <v>0</v>
      </c>
      <c r="E21" s="3">
        <f t="shared" si="6"/>
        <v>86473.9</v>
      </c>
      <c r="F21" s="3">
        <f t="shared" si="6"/>
        <v>86729.799999999988</v>
      </c>
      <c r="G21" s="3">
        <f t="shared" si="6"/>
        <v>0</v>
      </c>
      <c r="H21" s="3">
        <f t="shared" si="6"/>
        <v>86729.799999999988</v>
      </c>
    </row>
    <row r="22" spans="1:8" ht="121.5" customHeight="1" x14ac:dyDescent="0.3">
      <c r="A22" s="97" t="s">
        <v>519</v>
      </c>
      <c r="B22" s="14" t="s">
        <v>520</v>
      </c>
      <c r="C22" s="64">
        <v>79900</v>
      </c>
      <c r="D22" s="64">
        <v>0</v>
      </c>
      <c r="E22" s="64">
        <f>C22+D22</f>
        <v>79900</v>
      </c>
      <c r="F22" s="65">
        <v>79900</v>
      </c>
      <c r="G22" s="64">
        <v>0</v>
      </c>
      <c r="H22" s="64">
        <f>F22+G22</f>
        <v>79900</v>
      </c>
    </row>
    <row r="23" spans="1:8" ht="81.599999999999994" customHeight="1" x14ac:dyDescent="0.3">
      <c r="A23" s="97" t="s">
        <v>8</v>
      </c>
      <c r="B23" s="14" t="s">
        <v>9</v>
      </c>
      <c r="C23" s="64">
        <v>4200</v>
      </c>
      <c r="D23" s="64">
        <v>0</v>
      </c>
      <c r="E23" s="64">
        <f t="shared" ref="E23:E26" si="7">C23+D23</f>
        <v>4200</v>
      </c>
      <c r="F23" s="65">
        <v>4300</v>
      </c>
      <c r="G23" s="64">
        <v>0</v>
      </c>
      <c r="H23" s="64">
        <f t="shared" ref="H23:H26" si="8">F23+G23</f>
        <v>4300</v>
      </c>
    </row>
    <row r="24" spans="1:8" ht="70.150000000000006" hidden="1" customHeight="1" x14ac:dyDescent="0.3">
      <c r="A24" s="97" t="s">
        <v>12</v>
      </c>
      <c r="B24" s="13" t="s">
        <v>13</v>
      </c>
      <c r="C24" s="64">
        <v>0</v>
      </c>
      <c r="D24" s="64"/>
      <c r="E24" s="64">
        <f t="shared" si="7"/>
        <v>0</v>
      </c>
      <c r="F24" s="65">
        <v>0</v>
      </c>
      <c r="G24" s="64"/>
      <c r="H24" s="64">
        <f t="shared" si="8"/>
        <v>0</v>
      </c>
    </row>
    <row r="25" spans="1:8" ht="43.5" customHeight="1" x14ac:dyDescent="0.3">
      <c r="A25" s="97" t="s">
        <v>11</v>
      </c>
      <c r="B25" s="13" t="s">
        <v>4</v>
      </c>
      <c r="C25" s="64">
        <v>2226</v>
      </c>
      <c r="D25" s="64">
        <v>0</v>
      </c>
      <c r="E25" s="64">
        <f t="shared" si="7"/>
        <v>2226</v>
      </c>
      <c r="F25" s="65">
        <v>2381.9</v>
      </c>
      <c r="G25" s="64">
        <v>0</v>
      </c>
      <c r="H25" s="64">
        <f t="shared" si="8"/>
        <v>2381.9</v>
      </c>
    </row>
    <row r="26" spans="1:8" ht="103.5" customHeight="1" x14ac:dyDescent="0.3">
      <c r="A26" s="87" t="s">
        <v>938</v>
      </c>
      <c r="B26" s="13" t="s">
        <v>939</v>
      </c>
      <c r="C26" s="64">
        <v>147.9</v>
      </c>
      <c r="D26" s="64">
        <v>0</v>
      </c>
      <c r="E26" s="64">
        <f t="shared" si="7"/>
        <v>147.9</v>
      </c>
      <c r="F26" s="64">
        <v>147.9</v>
      </c>
      <c r="G26" s="64">
        <v>0</v>
      </c>
      <c r="H26" s="64">
        <f t="shared" si="8"/>
        <v>147.9</v>
      </c>
    </row>
    <row r="27" spans="1:8" ht="30" customHeight="1" x14ac:dyDescent="0.3">
      <c r="A27" s="7" t="s">
        <v>736</v>
      </c>
      <c r="B27" s="12" t="s">
        <v>43</v>
      </c>
      <c r="C27" s="3">
        <f t="shared" ref="C27:H27" si="9">C28</f>
        <v>3040.2</v>
      </c>
      <c r="D27" s="3">
        <f t="shared" si="9"/>
        <v>0</v>
      </c>
      <c r="E27" s="3">
        <f t="shared" si="9"/>
        <v>3040.2</v>
      </c>
      <c r="F27" s="3">
        <f t="shared" si="9"/>
        <v>3040.2</v>
      </c>
      <c r="G27" s="3">
        <f t="shared" si="9"/>
        <v>0</v>
      </c>
      <c r="H27" s="3">
        <f t="shared" si="9"/>
        <v>3040.2</v>
      </c>
    </row>
    <row r="28" spans="1:8" ht="28.15" customHeight="1" x14ac:dyDescent="0.3">
      <c r="A28" s="97" t="s">
        <v>44</v>
      </c>
      <c r="B28" s="13" t="s">
        <v>5</v>
      </c>
      <c r="C28" s="64">
        <v>3040.2</v>
      </c>
      <c r="D28" s="64">
        <v>0</v>
      </c>
      <c r="E28" s="64">
        <f>C28+D28</f>
        <v>3040.2</v>
      </c>
      <c r="F28" s="65">
        <v>3040.2</v>
      </c>
      <c r="G28" s="64">
        <v>0</v>
      </c>
      <c r="H28" s="64">
        <f>F28+G28</f>
        <v>3040.2</v>
      </c>
    </row>
    <row r="29" spans="1:8" ht="27" x14ac:dyDescent="0.3">
      <c r="A29" s="96" t="s">
        <v>45</v>
      </c>
      <c r="B29" s="12" t="s">
        <v>46</v>
      </c>
      <c r="C29" s="3">
        <f t="shared" ref="C29:H29" si="10">C30+C31+C32</f>
        <v>3879.7</v>
      </c>
      <c r="D29" s="3">
        <f t="shared" si="10"/>
        <v>0</v>
      </c>
      <c r="E29" s="3">
        <f t="shared" si="10"/>
        <v>3879.7</v>
      </c>
      <c r="F29" s="3">
        <f t="shared" si="10"/>
        <v>4179.7</v>
      </c>
      <c r="G29" s="3">
        <f t="shared" si="10"/>
        <v>0</v>
      </c>
      <c r="H29" s="3">
        <f t="shared" si="10"/>
        <v>4179.7</v>
      </c>
    </row>
    <row r="30" spans="1:8" ht="78.75" customHeight="1" x14ac:dyDescent="0.3">
      <c r="A30" s="97" t="s">
        <v>521</v>
      </c>
      <c r="B30" s="14" t="s">
        <v>7</v>
      </c>
      <c r="C30" s="64">
        <v>1100</v>
      </c>
      <c r="D30" s="64">
        <v>0</v>
      </c>
      <c r="E30" s="64">
        <f>C30+D30</f>
        <v>1100</v>
      </c>
      <c r="F30" s="65">
        <v>1100</v>
      </c>
      <c r="G30" s="64">
        <v>0</v>
      </c>
      <c r="H30" s="64">
        <f>F30+G30</f>
        <v>1100</v>
      </c>
    </row>
    <row r="31" spans="1:8" ht="60" customHeight="1" x14ac:dyDescent="0.3">
      <c r="A31" s="97" t="s">
        <v>10</v>
      </c>
      <c r="B31" s="14" t="s">
        <v>6</v>
      </c>
      <c r="C31" s="64">
        <v>2500</v>
      </c>
      <c r="D31" s="64">
        <v>0</v>
      </c>
      <c r="E31" s="64">
        <f t="shared" ref="E31:E32" si="11">C31+D31</f>
        <v>2500</v>
      </c>
      <c r="F31" s="65">
        <v>2800</v>
      </c>
      <c r="G31" s="64">
        <v>0</v>
      </c>
      <c r="H31" s="64">
        <f t="shared" ref="H31:H32" si="12">F31+G31</f>
        <v>2800</v>
      </c>
    </row>
    <row r="32" spans="1:8" ht="88.5" customHeight="1" x14ac:dyDescent="0.3">
      <c r="A32" s="87" t="s">
        <v>940</v>
      </c>
      <c r="B32" s="14" t="s">
        <v>941</v>
      </c>
      <c r="C32" s="64">
        <v>279.7</v>
      </c>
      <c r="D32" s="64">
        <v>0</v>
      </c>
      <c r="E32" s="64">
        <f t="shared" si="11"/>
        <v>279.7</v>
      </c>
      <c r="F32" s="64">
        <v>279.7</v>
      </c>
      <c r="G32" s="64">
        <v>0</v>
      </c>
      <c r="H32" s="64">
        <f t="shared" si="12"/>
        <v>279.7</v>
      </c>
    </row>
    <row r="33" spans="1:8" ht="14.45" customHeight="1" x14ac:dyDescent="0.3">
      <c r="A33" s="96" t="s">
        <v>47</v>
      </c>
      <c r="B33" s="12" t="s">
        <v>48</v>
      </c>
      <c r="C33" s="3">
        <v>4000</v>
      </c>
      <c r="D33" s="3">
        <v>0</v>
      </c>
      <c r="E33" s="3">
        <f>C33+D33</f>
        <v>4000</v>
      </c>
      <c r="F33" s="66">
        <v>4000</v>
      </c>
      <c r="G33" s="3">
        <v>0</v>
      </c>
      <c r="H33" s="3">
        <f>F33+G33</f>
        <v>4000</v>
      </c>
    </row>
    <row r="34" spans="1:8" ht="17.45" customHeight="1" x14ac:dyDescent="0.3">
      <c r="A34" s="96" t="s">
        <v>49</v>
      </c>
      <c r="B34" s="12" t="s">
        <v>737</v>
      </c>
      <c r="C34" s="3">
        <v>1100</v>
      </c>
      <c r="D34" s="3">
        <v>0</v>
      </c>
      <c r="E34" s="3">
        <f>C34+D34</f>
        <v>1100</v>
      </c>
      <c r="F34" s="66">
        <v>1100</v>
      </c>
      <c r="G34" s="3">
        <v>0</v>
      </c>
      <c r="H34" s="3">
        <f>F34+G34</f>
        <v>1100</v>
      </c>
    </row>
    <row r="35" spans="1:8" x14ac:dyDescent="0.3">
      <c r="A35" s="6" t="s">
        <v>50</v>
      </c>
      <c r="B35" s="12" t="s">
        <v>51</v>
      </c>
      <c r="C35" s="3">
        <f t="shared" ref="C35:H35" si="13">C36</f>
        <v>1033324.8</v>
      </c>
      <c r="D35" s="3">
        <f t="shared" si="13"/>
        <v>-30714.621999999996</v>
      </c>
      <c r="E35" s="3">
        <f t="shared" si="13"/>
        <v>1002610.178</v>
      </c>
      <c r="F35" s="3">
        <f t="shared" si="13"/>
        <v>978060.99999999988</v>
      </c>
      <c r="G35" s="3">
        <f t="shared" si="13"/>
        <v>-884.20000000000948</v>
      </c>
      <c r="H35" s="3">
        <f t="shared" si="13"/>
        <v>977176.79999999993</v>
      </c>
    </row>
    <row r="36" spans="1:8" ht="40.5" customHeight="1" x14ac:dyDescent="0.3">
      <c r="A36" s="6" t="s">
        <v>52</v>
      </c>
      <c r="B36" s="12" t="s">
        <v>53</v>
      </c>
      <c r="C36" s="3">
        <f t="shared" ref="C36:H36" si="14">C37+C49+C63+C39</f>
        <v>1033324.8</v>
      </c>
      <c r="D36" s="3">
        <f t="shared" si="14"/>
        <v>-30714.621999999996</v>
      </c>
      <c r="E36" s="3">
        <f t="shared" si="14"/>
        <v>1002610.178</v>
      </c>
      <c r="F36" s="3">
        <f t="shared" si="14"/>
        <v>978060.99999999988</v>
      </c>
      <c r="G36" s="3">
        <f t="shared" si="14"/>
        <v>-884.20000000000948</v>
      </c>
      <c r="H36" s="3">
        <f t="shared" si="14"/>
        <v>977176.79999999993</v>
      </c>
    </row>
    <row r="37" spans="1:8" ht="27.6" customHeight="1" x14ac:dyDescent="0.3">
      <c r="A37" s="6" t="s">
        <v>612</v>
      </c>
      <c r="B37" s="12" t="s">
        <v>738</v>
      </c>
      <c r="C37" s="3">
        <f t="shared" ref="C37:H37" si="15">C38</f>
        <v>103155</v>
      </c>
      <c r="D37" s="3">
        <f t="shared" si="15"/>
        <v>0</v>
      </c>
      <c r="E37" s="3">
        <f t="shared" si="15"/>
        <v>103155</v>
      </c>
      <c r="F37" s="3">
        <f t="shared" si="15"/>
        <v>75711</v>
      </c>
      <c r="G37" s="3">
        <f t="shared" si="15"/>
        <v>0</v>
      </c>
      <c r="H37" s="3">
        <f t="shared" si="15"/>
        <v>75711</v>
      </c>
    </row>
    <row r="38" spans="1:8" ht="32.25" customHeight="1" x14ac:dyDescent="0.3">
      <c r="A38" s="63" t="s">
        <v>598</v>
      </c>
      <c r="B38" s="13" t="s">
        <v>739</v>
      </c>
      <c r="C38" s="64">
        <v>103155</v>
      </c>
      <c r="D38" s="64">
        <v>0</v>
      </c>
      <c r="E38" s="64">
        <f>C38+D38</f>
        <v>103155</v>
      </c>
      <c r="F38" s="65">
        <v>75711</v>
      </c>
      <c r="G38" s="64">
        <v>0</v>
      </c>
      <c r="H38" s="64">
        <f>F38+G38</f>
        <v>75711</v>
      </c>
    </row>
    <row r="39" spans="1:8" ht="42.75" customHeight="1" x14ac:dyDescent="0.3">
      <c r="A39" s="88" t="s">
        <v>613</v>
      </c>
      <c r="B39" s="12" t="s">
        <v>740</v>
      </c>
      <c r="C39" s="3">
        <f t="shared" ref="C39:G39" si="16">C41+C42+C43+C45+C46+C40+C44+C47+C48</f>
        <v>68588.3</v>
      </c>
      <c r="D39" s="3">
        <f>D41+D42+D43+D45+D46+D40+D44+D47+D48</f>
        <v>10465.290000000001</v>
      </c>
      <c r="E39" s="3">
        <f t="shared" si="16"/>
        <v>79053.59</v>
      </c>
      <c r="F39" s="3">
        <f t="shared" si="16"/>
        <v>70299.600000000006</v>
      </c>
      <c r="G39" s="3">
        <f t="shared" si="16"/>
        <v>10.4</v>
      </c>
      <c r="H39" s="3">
        <f>H41+H42+H43+H45+H46+H40+H44+H47+H48</f>
        <v>70310</v>
      </c>
    </row>
    <row r="40" spans="1:8" ht="106.5" customHeight="1" x14ac:dyDescent="0.3">
      <c r="A40" s="4" t="s">
        <v>626</v>
      </c>
      <c r="B40" s="13" t="s">
        <v>625</v>
      </c>
      <c r="C40" s="64">
        <v>36192.9</v>
      </c>
      <c r="D40" s="64">
        <v>0</v>
      </c>
      <c r="E40" s="64">
        <f>C40+D40</f>
        <v>36192.9</v>
      </c>
      <c r="F40" s="64">
        <v>36192.9</v>
      </c>
      <c r="G40" s="64">
        <v>0</v>
      </c>
      <c r="H40" s="64">
        <f>F40+G40</f>
        <v>36192.9</v>
      </c>
    </row>
    <row r="41" spans="1:8" ht="138.75" hidden="1" customHeight="1" x14ac:dyDescent="0.3">
      <c r="A41" s="4" t="s">
        <v>893</v>
      </c>
      <c r="B41" s="13" t="s">
        <v>522</v>
      </c>
      <c r="C41" s="64">
        <v>0</v>
      </c>
      <c r="D41" s="64"/>
      <c r="E41" s="64">
        <f t="shared" ref="E41:E45" si="17">C41+D41</f>
        <v>0</v>
      </c>
      <c r="F41" s="65">
        <v>0</v>
      </c>
      <c r="G41" s="64"/>
      <c r="H41" s="64">
        <f t="shared" ref="H41:H45" si="18">F41+G41</f>
        <v>0</v>
      </c>
    </row>
    <row r="42" spans="1:8" ht="84.6" hidden="1" customHeight="1" x14ac:dyDescent="0.3">
      <c r="A42" s="4" t="s">
        <v>800</v>
      </c>
      <c r="B42" s="13" t="s">
        <v>858</v>
      </c>
      <c r="C42" s="64">
        <v>0</v>
      </c>
      <c r="D42" s="64"/>
      <c r="E42" s="64">
        <f t="shared" si="17"/>
        <v>0</v>
      </c>
      <c r="F42" s="64">
        <v>0</v>
      </c>
      <c r="G42" s="64"/>
      <c r="H42" s="64">
        <f t="shared" si="18"/>
        <v>0</v>
      </c>
    </row>
    <row r="43" spans="1:8" ht="75.75" customHeight="1" x14ac:dyDescent="0.3">
      <c r="A43" s="4" t="s">
        <v>811</v>
      </c>
      <c r="B43" s="13" t="s">
        <v>802</v>
      </c>
      <c r="C43" s="64">
        <v>853.9</v>
      </c>
      <c r="D43" s="64">
        <v>0</v>
      </c>
      <c r="E43" s="64">
        <f t="shared" si="17"/>
        <v>853.9</v>
      </c>
      <c r="F43" s="64">
        <v>853.9</v>
      </c>
      <c r="G43" s="64">
        <v>10.4</v>
      </c>
      <c r="H43" s="64">
        <f t="shared" si="18"/>
        <v>864.3</v>
      </c>
    </row>
    <row r="44" spans="1:8" ht="45" customHeight="1" x14ac:dyDescent="0.3">
      <c r="A44" s="4" t="s">
        <v>599</v>
      </c>
      <c r="B44" s="13" t="s">
        <v>582</v>
      </c>
      <c r="C44" s="64">
        <v>31181.3</v>
      </c>
      <c r="D44" s="64">
        <v>-0.05</v>
      </c>
      <c r="E44" s="64">
        <f t="shared" si="17"/>
        <v>31181.25</v>
      </c>
      <c r="F44" s="64">
        <v>32883.199999999997</v>
      </c>
      <c r="G44" s="64">
        <v>0</v>
      </c>
      <c r="H44" s="64">
        <f t="shared" si="18"/>
        <v>32883.199999999997</v>
      </c>
    </row>
    <row r="45" spans="1:8" ht="30.6" customHeight="1" x14ac:dyDescent="0.3">
      <c r="A45" s="4" t="s">
        <v>600</v>
      </c>
      <c r="B45" s="13" t="s">
        <v>894</v>
      </c>
      <c r="C45" s="64">
        <v>360.2</v>
      </c>
      <c r="D45" s="64">
        <v>0</v>
      </c>
      <c r="E45" s="64">
        <f t="shared" si="17"/>
        <v>360.2</v>
      </c>
      <c r="F45" s="64">
        <v>369.6</v>
      </c>
      <c r="G45" s="64">
        <v>0</v>
      </c>
      <c r="H45" s="64">
        <f t="shared" si="18"/>
        <v>369.6</v>
      </c>
    </row>
    <row r="46" spans="1:8" ht="47.25" hidden="1" customHeight="1" x14ac:dyDescent="0.3">
      <c r="A46" s="4" t="s">
        <v>601</v>
      </c>
      <c r="B46" s="13" t="s">
        <v>799</v>
      </c>
      <c r="C46" s="64">
        <v>0</v>
      </c>
      <c r="D46" s="64"/>
      <c r="E46" s="64">
        <v>0</v>
      </c>
      <c r="F46" s="64">
        <v>0</v>
      </c>
      <c r="G46" s="64"/>
      <c r="H46" s="64">
        <v>0</v>
      </c>
    </row>
    <row r="47" spans="1:8" ht="48" customHeight="1" x14ac:dyDescent="0.3">
      <c r="A47" s="91" t="s">
        <v>1052</v>
      </c>
      <c r="B47" s="161" t="s">
        <v>1053</v>
      </c>
      <c r="C47" s="93">
        <v>0</v>
      </c>
      <c r="D47" s="93">
        <v>3004</v>
      </c>
      <c r="E47" s="93">
        <f t="shared" ref="E47:E48" si="19">C47+D47</f>
        <v>3004</v>
      </c>
      <c r="F47" s="64">
        <v>0</v>
      </c>
      <c r="G47" s="64">
        <v>0</v>
      </c>
      <c r="H47" s="64">
        <v>0</v>
      </c>
    </row>
    <row r="48" spans="1:8" ht="77.25" customHeight="1" x14ac:dyDescent="0.3">
      <c r="A48" s="91" t="s">
        <v>1054</v>
      </c>
      <c r="B48" s="161" t="s">
        <v>1055</v>
      </c>
      <c r="C48" s="93">
        <v>0</v>
      </c>
      <c r="D48" s="93">
        <v>7461.34</v>
      </c>
      <c r="E48" s="93">
        <f t="shared" si="19"/>
        <v>7461.34</v>
      </c>
      <c r="F48" s="64">
        <v>0</v>
      </c>
      <c r="G48" s="64">
        <v>0</v>
      </c>
      <c r="H48" s="64">
        <v>0</v>
      </c>
    </row>
    <row r="49" spans="1:8" ht="28.15" customHeight="1" x14ac:dyDescent="0.3">
      <c r="A49" s="6" t="s">
        <v>614</v>
      </c>
      <c r="B49" s="12" t="s">
        <v>741</v>
      </c>
      <c r="C49" s="3">
        <f>C50+C51+C52+C53+C54+C55+C59+C61+C62+C56+C57+C58+C60</f>
        <v>728457.3</v>
      </c>
      <c r="D49" s="3">
        <f>D50+D51+D52+D53+D54+D55+D59+D61+D62+D56+D57+D58+D60</f>
        <v>-31510</v>
      </c>
      <c r="E49" s="3">
        <f t="shared" ref="E49:H49" si="20">E50+E51+E52+E53+E54+E55+E59+E61+E62+E56+E57+E58+E60</f>
        <v>696947.3</v>
      </c>
      <c r="F49" s="3">
        <f t="shared" si="20"/>
        <v>697488.2</v>
      </c>
      <c r="G49" s="3">
        <f t="shared" si="20"/>
        <v>9808</v>
      </c>
      <c r="H49" s="3">
        <f t="shared" si="20"/>
        <v>707296.2</v>
      </c>
    </row>
    <row r="50" spans="1:8" ht="91.5" hidden="1" customHeight="1" x14ac:dyDescent="0.3">
      <c r="A50" s="63" t="s">
        <v>616</v>
      </c>
      <c r="B50" s="13" t="s">
        <v>611</v>
      </c>
      <c r="C50" s="64">
        <v>240537</v>
      </c>
      <c r="D50" s="64">
        <v>-240537</v>
      </c>
      <c r="E50" s="64">
        <f>C50+D50</f>
        <v>0</v>
      </c>
      <c r="F50" s="65">
        <v>228360.5</v>
      </c>
      <c r="G50" s="64">
        <v>-228360.5</v>
      </c>
      <c r="H50" s="64">
        <f>F50+G50</f>
        <v>0</v>
      </c>
    </row>
    <row r="51" spans="1:8" ht="122.25" hidden="1" customHeight="1" x14ac:dyDescent="0.3">
      <c r="A51" s="63" t="s">
        <v>617</v>
      </c>
      <c r="B51" s="13" t="s">
        <v>16</v>
      </c>
      <c r="C51" s="64">
        <v>449022</v>
      </c>
      <c r="D51" s="64">
        <v>-449022</v>
      </c>
      <c r="E51" s="64">
        <f t="shared" ref="E51:E62" si="21">C51+D51</f>
        <v>0</v>
      </c>
      <c r="F51" s="65">
        <v>431981</v>
      </c>
      <c r="G51" s="64">
        <v>-431981</v>
      </c>
      <c r="H51" s="64">
        <f t="shared" ref="H51:H62" si="22">F51+G51</f>
        <v>0</v>
      </c>
    </row>
    <row r="52" spans="1:8" ht="45.75" hidden="1" customHeight="1" x14ac:dyDescent="0.3">
      <c r="A52" s="63" t="s">
        <v>618</v>
      </c>
      <c r="B52" s="13" t="s">
        <v>17</v>
      </c>
      <c r="C52" s="64">
        <v>0</v>
      </c>
      <c r="D52" s="64"/>
      <c r="E52" s="64">
        <f t="shared" si="21"/>
        <v>0</v>
      </c>
      <c r="F52" s="65">
        <v>0</v>
      </c>
      <c r="G52" s="64"/>
      <c r="H52" s="64">
        <f t="shared" si="22"/>
        <v>0</v>
      </c>
    </row>
    <row r="53" spans="1:8" ht="66" hidden="1" customHeight="1" x14ac:dyDescent="0.3">
      <c r="A53" s="163" t="s">
        <v>619</v>
      </c>
      <c r="B53" s="13" t="s">
        <v>18</v>
      </c>
      <c r="C53" s="64">
        <v>25042</v>
      </c>
      <c r="D53" s="64">
        <v>-25042</v>
      </c>
      <c r="E53" s="64">
        <f t="shared" si="21"/>
        <v>0</v>
      </c>
      <c r="F53" s="64">
        <v>22538</v>
      </c>
      <c r="G53" s="64">
        <v>-22538</v>
      </c>
      <c r="H53" s="64">
        <f t="shared" si="22"/>
        <v>0</v>
      </c>
    </row>
    <row r="54" spans="1:8" ht="63.75" customHeight="1" x14ac:dyDescent="0.3">
      <c r="A54" s="63" t="s">
        <v>620</v>
      </c>
      <c r="B54" s="13" t="s">
        <v>19</v>
      </c>
      <c r="C54" s="64">
        <v>5235</v>
      </c>
      <c r="D54" s="64">
        <v>0</v>
      </c>
      <c r="E54" s="64">
        <f t="shared" si="21"/>
        <v>5235</v>
      </c>
      <c r="F54" s="64">
        <v>5235</v>
      </c>
      <c r="G54" s="64">
        <v>0</v>
      </c>
      <c r="H54" s="64">
        <f t="shared" si="22"/>
        <v>5235</v>
      </c>
    </row>
    <row r="55" spans="1:8" ht="59.45" customHeight="1" x14ac:dyDescent="0.3">
      <c r="A55" s="63" t="s">
        <v>621</v>
      </c>
      <c r="B55" s="13" t="s">
        <v>20</v>
      </c>
      <c r="C55" s="64">
        <v>929</v>
      </c>
      <c r="D55" s="64">
        <v>0</v>
      </c>
      <c r="E55" s="64">
        <f t="shared" si="21"/>
        <v>929</v>
      </c>
      <c r="F55" s="64">
        <v>994</v>
      </c>
      <c r="G55" s="64">
        <v>0</v>
      </c>
      <c r="H55" s="64">
        <f t="shared" si="22"/>
        <v>994</v>
      </c>
    </row>
    <row r="56" spans="1:8" ht="90" customHeight="1" x14ac:dyDescent="0.3">
      <c r="A56" s="91" t="s">
        <v>1056</v>
      </c>
      <c r="B56" s="161" t="s">
        <v>611</v>
      </c>
      <c r="C56" s="93">
        <v>0</v>
      </c>
      <c r="D56" s="93">
        <v>240537</v>
      </c>
      <c r="E56" s="93">
        <f t="shared" si="21"/>
        <v>240537</v>
      </c>
      <c r="F56" s="64">
        <v>0</v>
      </c>
      <c r="G56" s="64">
        <v>228360.5</v>
      </c>
      <c r="H56" s="64">
        <f t="shared" si="22"/>
        <v>228360.5</v>
      </c>
    </row>
    <row r="57" spans="1:8" ht="122.25" customHeight="1" x14ac:dyDescent="0.3">
      <c r="A57" s="100" t="s">
        <v>1057</v>
      </c>
      <c r="B57" s="161" t="s">
        <v>1058</v>
      </c>
      <c r="C57" s="64">
        <v>0</v>
      </c>
      <c r="D57" s="64">
        <v>417512</v>
      </c>
      <c r="E57" s="93">
        <f t="shared" si="21"/>
        <v>417512</v>
      </c>
      <c r="F57" s="64">
        <v>0</v>
      </c>
      <c r="G57" s="64">
        <v>441789</v>
      </c>
      <c r="H57" s="93">
        <f t="shared" si="22"/>
        <v>441789</v>
      </c>
    </row>
    <row r="58" spans="1:8" ht="60" customHeight="1" x14ac:dyDescent="0.3">
      <c r="A58" s="100" t="s">
        <v>1059</v>
      </c>
      <c r="B58" s="161" t="s">
        <v>18</v>
      </c>
      <c r="C58" s="93">
        <v>0</v>
      </c>
      <c r="D58" s="93">
        <v>25042</v>
      </c>
      <c r="E58" s="93">
        <f t="shared" si="21"/>
        <v>25042</v>
      </c>
      <c r="F58" s="64">
        <v>0</v>
      </c>
      <c r="G58" s="64">
        <v>22538</v>
      </c>
      <c r="H58" s="64">
        <f t="shared" si="22"/>
        <v>22538</v>
      </c>
    </row>
    <row r="59" spans="1:8" ht="108.75" hidden="1" customHeight="1" x14ac:dyDescent="0.3">
      <c r="A59" s="63" t="s">
        <v>622</v>
      </c>
      <c r="B59" s="13" t="s">
        <v>21</v>
      </c>
      <c r="C59" s="64">
        <v>3500</v>
      </c>
      <c r="D59" s="64">
        <v>-3500</v>
      </c>
      <c r="E59" s="64">
        <f t="shared" si="21"/>
        <v>0</v>
      </c>
      <c r="F59" s="65">
        <v>3500</v>
      </c>
      <c r="G59" s="64">
        <v>-3500</v>
      </c>
      <c r="H59" s="64">
        <f t="shared" si="22"/>
        <v>0</v>
      </c>
    </row>
    <row r="60" spans="1:8" ht="108.75" customHeight="1" x14ac:dyDescent="0.3">
      <c r="A60" s="94" t="s">
        <v>1060</v>
      </c>
      <c r="B60" s="161" t="s">
        <v>21</v>
      </c>
      <c r="C60" s="93">
        <v>0</v>
      </c>
      <c r="D60" s="93">
        <v>3500</v>
      </c>
      <c r="E60" s="93">
        <f t="shared" si="21"/>
        <v>3500</v>
      </c>
      <c r="F60" s="65">
        <v>0</v>
      </c>
      <c r="G60" s="64">
        <v>3500</v>
      </c>
      <c r="H60" s="64">
        <f t="shared" si="22"/>
        <v>3500</v>
      </c>
    </row>
    <row r="61" spans="1:8" ht="64.5" customHeight="1" x14ac:dyDescent="0.3">
      <c r="A61" s="63" t="s">
        <v>602</v>
      </c>
      <c r="B61" s="92" t="s">
        <v>899</v>
      </c>
      <c r="C61" s="64">
        <v>4192.3</v>
      </c>
      <c r="D61" s="64">
        <v>0</v>
      </c>
      <c r="E61" s="64">
        <f t="shared" si="21"/>
        <v>4192.3</v>
      </c>
      <c r="F61" s="65">
        <v>4578.5</v>
      </c>
      <c r="G61" s="64">
        <v>0</v>
      </c>
      <c r="H61" s="64">
        <f t="shared" si="22"/>
        <v>4578.5</v>
      </c>
    </row>
    <row r="62" spans="1:8" ht="75.75" customHeight="1" x14ac:dyDescent="0.3">
      <c r="A62" s="98" t="s">
        <v>631</v>
      </c>
      <c r="B62" s="92" t="s">
        <v>859</v>
      </c>
      <c r="C62" s="64">
        <v>0</v>
      </c>
      <c r="D62" s="64">
        <v>0</v>
      </c>
      <c r="E62" s="64">
        <f t="shared" si="21"/>
        <v>0</v>
      </c>
      <c r="F62" s="65">
        <v>301.2</v>
      </c>
      <c r="G62" s="64">
        <v>0</v>
      </c>
      <c r="H62" s="64">
        <f t="shared" si="22"/>
        <v>301.2</v>
      </c>
    </row>
    <row r="63" spans="1:8" ht="18" customHeight="1" x14ac:dyDescent="0.3">
      <c r="A63" s="8" t="s">
        <v>623</v>
      </c>
      <c r="B63" s="15" t="s">
        <v>54</v>
      </c>
      <c r="C63" s="3">
        <f t="shared" ref="C63:G63" si="23">SUM(C64:C74)</f>
        <v>133124.20000000001</v>
      </c>
      <c r="D63" s="3">
        <f>SUM(D64:D74)</f>
        <v>-9669.9119999999984</v>
      </c>
      <c r="E63" s="3">
        <f t="shared" si="23"/>
        <v>123454.288</v>
      </c>
      <c r="F63" s="3">
        <f t="shared" si="23"/>
        <v>134562.20000000001</v>
      </c>
      <c r="G63" s="3">
        <f t="shared" si="23"/>
        <v>-10702.600000000009</v>
      </c>
      <c r="H63" s="3">
        <f>SUM(H64:H74)</f>
        <v>123859.6</v>
      </c>
    </row>
    <row r="64" spans="1:8" ht="75" customHeight="1" x14ac:dyDescent="0.3">
      <c r="A64" s="2" t="s">
        <v>624</v>
      </c>
      <c r="B64" s="14" t="s">
        <v>22</v>
      </c>
      <c r="C64" s="64">
        <v>3122.4</v>
      </c>
      <c r="D64" s="64">
        <v>0</v>
      </c>
      <c r="E64" s="64">
        <f>D64+C64</f>
        <v>3122.4</v>
      </c>
      <c r="F64" s="64">
        <v>3122.4</v>
      </c>
      <c r="G64" s="64">
        <v>0</v>
      </c>
      <c r="H64" s="64">
        <f>G64+F64</f>
        <v>3122.4</v>
      </c>
    </row>
    <row r="65" spans="1:8" ht="107.25" customHeight="1" x14ac:dyDescent="0.3">
      <c r="A65" s="91" t="s">
        <v>922</v>
      </c>
      <c r="B65" s="92" t="s">
        <v>923</v>
      </c>
      <c r="C65" s="64">
        <v>3905</v>
      </c>
      <c r="D65" s="64">
        <v>0.03</v>
      </c>
      <c r="E65" s="64">
        <f t="shared" ref="E65:E73" si="24">D65+C65</f>
        <v>3905.03</v>
      </c>
      <c r="F65" s="64">
        <v>4444.8</v>
      </c>
      <c r="G65" s="64">
        <v>0.06</v>
      </c>
      <c r="H65" s="64">
        <f t="shared" ref="H65:H74" si="25">G65+F65</f>
        <v>4444.8600000000006</v>
      </c>
    </row>
    <row r="66" spans="1:8" ht="95.25" customHeight="1" x14ac:dyDescent="0.3">
      <c r="A66" s="2" t="s">
        <v>803</v>
      </c>
      <c r="B66" s="14" t="s">
        <v>860</v>
      </c>
      <c r="C66" s="64">
        <v>44528.4</v>
      </c>
      <c r="D66" s="64">
        <v>0</v>
      </c>
      <c r="E66" s="64">
        <f t="shared" si="24"/>
        <v>44528.4</v>
      </c>
      <c r="F66" s="112">
        <v>44528.4</v>
      </c>
      <c r="G66" s="64">
        <v>0</v>
      </c>
      <c r="H66" s="64">
        <f t="shared" si="25"/>
        <v>44528.4</v>
      </c>
    </row>
    <row r="67" spans="1:8" ht="93.75" hidden="1" customHeight="1" x14ac:dyDescent="0.3">
      <c r="A67" s="2" t="s">
        <v>861</v>
      </c>
      <c r="B67" s="99" t="s">
        <v>862</v>
      </c>
      <c r="C67" s="27">
        <v>56781</v>
      </c>
      <c r="D67" s="27">
        <v>-56781</v>
      </c>
      <c r="E67" s="64">
        <f t="shared" si="24"/>
        <v>0</v>
      </c>
      <c r="F67" s="112">
        <v>58232.3</v>
      </c>
      <c r="G67" s="27">
        <v>-58232.3</v>
      </c>
      <c r="H67" s="64">
        <f t="shared" si="25"/>
        <v>0</v>
      </c>
    </row>
    <row r="68" spans="1:8" ht="121.5" hidden="1" customHeight="1" x14ac:dyDescent="0.3">
      <c r="A68" s="164" t="s">
        <v>863</v>
      </c>
      <c r="B68" s="99" t="s">
        <v>864</v>
      </c>
      <c r="C68" s="27">
        <v>14591.4</v>
      </c>
      <c r="D68" s="27">
        <v>-14591.4</v>
      </c>
      <c r="E68" s="64">
        <f t="shared" si="24"/>
        <v>0</v>
      </c>
      <c r="F68" s="27">
        <v>14038.3</v>
      </c>
      <c r="G68" s="27">
        <v>-14038.3</v>
      </c>
      <c r="H68" s="64">
        <f t="shared" si="25"/>
        <v>0</v>
      </c>
    </row>
    <row r="69" spans="1:8" ht="88.5" hidden="1" customHeight="1" x14ac:dyDescent="0.3">
      <c r="A69" s="165" t="s">
        <v>920</v>
      </c>
      <c r="B69" s="145" t="s">
        <v>921</v>
      </c>
      <c r="C69" s="93">
        <v>388</v>
      </c>
      <c r="D69" s="93">
        <v>-388</v>
      </c>
      <c r="E69" s="64">
        <f t="shared" si="24"/>
        <v>0</v>
      </c>
      <c r="F69" s="27">
        <v>388</v>
      </c>
      <c r="G69" s="93">
        <v>-388</v>
      </c>
      <c r="H69" s="64">
        <f t="shared" si="25"/>
        <v>0</v>
      </c>
    </row>
    <row r="70" spans="1:8" ht="90" customHeight="1" x14ac:dyDescent="0.3">
      <c r="A70" s="91" t="s">
        <v>1061</v>
      </c>
      <c r="B70" s="166" t="s">
        <v>862</v>
      </c>
      <c r="C70" s="93">
        <v>0</v>
      </c>
      <c r="D70" s="93">
        <f>56781+138.058</f>
        <v>56919.057999999997</v>
      </c>
      <c r="E70" s="93">
        <f t="shared" ref="E70:E72" si="26">C70+D70</f>
        <v>56919.057999999997</v>
      </c>
      <c r="F70" s="27">
        <v>0</v>
      </c>
      <c r="G70" s="93">
        <v>57337.64</v>
      </c>
      <c r="H70" s="64">
        <f t="shared" si="25"/>
        <v>57337.64</v>
      </c>
    </row>
    <row r="71" spans="1:8" ht="122.25" customHeight="1" x14ac:dyDescent="0.3">
      <c r="A71" s="91" t="s">
        <v>1062</v>
      </c>
      <c r="B71" s="166" t="s">
        <v>1063</v>
      </c>
      <c r="C71" s="93">
        <v>0</v>
      </c>
      <c r="D71" s="93">
        <v>14591.4</v>
      </c>
      <c r="E71" s="93">
        <f t="shared" si="26"/>
        <v>14591.4</v>
      </c>
      <c r="F71" s="27">
        <v>0</v>
      </c>
      <c r="G71" s="93">
        <v>14038.3</v>
      </c>
      <c r="H71" s="64">
        <f t="shared" si="25"/>
        <v>14038.3</v>
      </c>
    </row>
    <row r="72" spans="1:8" ht="105" customHeight="1" x14ac:dyDescent="0.3">
      <c r="A72" s="91" t="s">
        <v>1064</v>
      </c>
      <c r="B72" s="167" t="s">
        <v>1065</v>
      </c>
      <c r="C72" s="93">
        <v>0</v>
      </c>
      <c r="D72" s="93">
        <v>388</v>
      </c>
      <c r="E72" s="93">
        <f t="shared" si="26"/>
        <v>388</v>
      </c>
      <c r="F72" s="27">
        <v>0</v>
      </c>
      <c r="G72" s="93">
        <v>388</v>
      </c>
      <c r="H72" s="64">
        <f t="shared" si="25"/>
        <v>388</v>
      </c>
    </row>
    <row r="73" spans="1:8" ht="64.5" hidden="1" customHeight="1" x14ac:dyDescent="0.3">
      <c r="A73" s="2" t="s">
        <v>996</v>
      </c>
      <c r="B73" s="107" t="s">
        <v>937</v>
      </c>
      <c r="C73" s="93">
        <v>9808</v>
      </c>
      <c r="D73" s="93">
        <v>-9808</v>
      </c>
      <c r="E73" s="64">
        <f t="shared" si="24"/>
        <v>0</v>
      </c>
      <c r="F73" s="93">
        <v>9808</v>
      </c>
      <c r="G73" s="93">
        <v>-9808</v>
      </c>
      <c r="H73" s="64">
        <f t="shared" si="25"/>
        <v>0</v>
      </c>
    </row>
    <row r="74" spans="1:8" ht="62.25" hidden="1" customHeight="1" x14ac:dyDescent="0.3">
      <c r="A74" s="162" t="s">
        <v>1067</v>
      </c>
      <c r="B74" s="107" t="s">
        <v>937</v>
      </c>
      <c r="C74" s="93">
        <v>0</v>
      </c>
      <c r="D74" s="93">
        <v>0</v>
      </c>
      <c r="E74" s="64">
        <v>0</v>
      </c>
      <c r="F74" s="93">
        <v>0</v>
      </c>
      <c r="G74" s="93">
        <v>0</v>
      </c>
      <c r="H74" s="64">
        <f t="shared" si="25"/>
        <v>0</v>
      </c>
    </row>
  </sheetData>
  <mergeCells count="11">
    <mergeCell ref="A1:H1"/>
    <mergeCell ref="A5:A7"/>
    <mergeCell ref="B5:B7"/>
    <mergeCell ref="C5:C7"/>
    <mergeCell ref="D5:D7"/>
    <mergeCell ref="B2:H2"/>
    <mergeCell ref="A3:H3"/>
    <mergeCell ref="E5:E7"/>
    <mergeCell ref="F5:F7"/>
    <mergeCell ref="G5:G7"/>
    <mergeCell ref="H5:H7"/>
  </mergeCells>
  <pageMargins left="1.1811023622047245" right="0.39370078740157483" top="0.78740157480314965" bottom="0.78740157480314965" header="0.31496062992125984" footer="0.31496062992125984"/>
  <pageSetup paperSize="9" scale="7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882"/>
  <sheetViews>
    <sheetView view="pageBreakPreview" topLeftCell="A163" zoomScale="130" zoomScaleNormal="90" zoomScaleSheetLayoutView="130" workbookViewId="0">
      <selection activeCell="A9" sqref="A9:XFD9"/>
    </sheetView>
  </sheetViews>
  <sheetFormatPr defaultRowHeight="15.75" outlineLevelCol="1" x14ac:dyDescent="0.3"/>
  <cols>
    <col min="1" max="1" width="48.7109375" style="73" customWidth="1"/>
    <col min="2" max="2" width="8.5703125" style="29" customWidth="1"/>
    <col min="3" max="3" width="7.85546875" style="29" customWidth="1"/>
    <col min="4" max="4" width="8.5703125" style="29" customWidth="1"/>
    <col min="5" max="5" width="18" style="29" customWidth="1"/>
    <col min="6" max="6" width="10.5703125" style="29" customWidth="1"/>
    <col min="7" max="7" width="17.42578125" style="16" hidden="1" customWidth="1" outlineLevel="1"/>
    <col min="8" max="8" width="18" style="16" hidden="1" customWidth="1" outlineLevel="1"/>
    <col min="9" max="9" width="18.140625" style="16" customWidth="1" collapsed="1"/>
  </cols>
  <sheetData>
    <row r="1" spans="1:9" ht="65.25" customHeight="1" x14ac:dyDescent="0.25">
      <c r="A1" s="193" t="s">
        <v>1143</v>
      </c>
      <c r="B1" s="193"/>
      <c r="C1" s="193"/>
      <c r="D1" s="193"/>
      <c r="E1" s="193"/>
      <c r="F1" s="193"/>
      <c r="G1" s="193"/>
      <c r="H1" s="193"/>
      <c r="I1" s="193"/>
    </row>
    <row r="2" spans="1:9" ht="69.75" customHeight="1" x14ac:dyDescent="0.25">
      <c r="A2" s="203" t="s">
        <v>1070</v>
      </c>
      <c r="B2" s="203"/>
      <c r="C2" s="203"/>
      <c r="D2" s="203"/>
      <c r="E2" s="203"/>
      <c r="F2" s="203"/>
      <c r="G2" s="203"/>
      <c r="H2" s="203"/>
      <c r="I2" s="203"/>
    </row>
    <row r="3" spans="1:9" ht="33" customHeight="1" x14ac:dyDescent="0.25">
      <c r="A3" s="205" t="s">
        <v>944</v>
      </c>
      <c r="B3" s="205"/>
      <c r="C3" s="205"/>
      <c r="D3" s="205"/>
      <c r="E3" s="205"/>
      <c r="F3" s="205"/>
      <c r="G3" s="205"/>
      <c r="H3" s="205"/>
      <c r="I3" s="205"/>
    </row>
    <row r="4" spans="1:9" x14ac:dyDescent="0.3">
      <c r="G4" s="30"/>
      <c r="H4" s="30"/>
      <c r="I4" s="30" t="s">
        <v>458</v>
      </c>
    </row>
    <row r="5" spans="1:9" ht="15" x14ac:dyDescent="0.25">
      <c r="A5" s="206" t="s">
        <v>465</v>
      </c>
      <c r="B5" s="207" t="s">
        <v>375</v>
      </c>
      <c r="C5" s="207" t="s">
        <v>56</v>
      </c>
      <c r="D5" s="207" t="s">
        <v>57</v>
      </c>
      <c r="E5" s="207" t="s">
        <v>58</v>
      </c>
      <c r="F5" s="207" t="s">
        <v>376</v>
      </c>
      <c r="G5" s="195" t="s">
        <v>945</v>
      </c>
      <c r="H5" s="195" t="s">
        <v>1012</v>
      </c>
      <c r="I5" s="195" t="s">
        <v>945</v>
      </c>
    </row>
    <row r="6" spans="1:9" ht="15" x14ac:dyDescent="0.25">
      <c r="A6" s="206"/>
      <c r="B6" s="207"/>
      <c r="C6" s="207"/>
      <c r="D6" s="207"/>
      <c r="E6" s="207"/>
      <c r="F6" s="207"/>
      <c r="G6" s="195"/>
      <c r="H6" s="195"/>
      <c r="I6" s="195"/>
    </row>
    <row r="7" spans="1:9" ht="25.5" x14ac:dyDescent="0.25">
      <c r="A7" s="12" t="s">
        <v>377</v>
      </c>
      <c r="B7" s="69">
        <v>522</v>
      </c>
      <c r="C7" s="69" t="s">
        <v>62</v>
      </c>
      <c r="D7" s="69" t="s">
        <v>62</v>
      </c>
      <c r="E7" s="69" t="s">
        <v>63</v>
      </c>
      <c r="F7" s="69" t="s">
        <v>64</v>
      </c>
      <c r="G7" s="66">
        <f>G8+G105+G145+G206+G250+G275</f>
        <v>200096.6</v>
      </c>
      <c r="H7" s="66">
        <f>H8+H105+H145+H206+H250+H275</f>
        <v>107479.20000000001</v>
      </c>
      <c r="I7" s="66">
        <f>I8+I105+I145+I206+I250+I275</f>
        <v>307575.8</v>
      </c>
    </row>
    <row r="8" spans="1:9" ht="15" x14ac:dyDescent="0.25">
      <c r="A8" s="12" t="s">
        <v>60</v>
      </c>
      <c r="B8" s="69">
        <v>522</v>
      </c>
      <c r="C8" s="74" t="s">
        <v>61</v>
      </c>
      <c r="D8" s="74" t="s">
        <v>62</v>
      </c>
      <c r="E8" s="74" t="s">
        <v>63</v>
      </c>
      <c r="F8" s="74" t="s">
        <v>64</v>
      </c>
      <c r="G8" s="66">
        <f>G9+G34+G40+G27+G45</f>
        <v>81286.700000000012</v>
      </c>
      <c r="H8" s="66">
        <f>H9+H34+H40+H27+H45</f>
        <v>3870.0000000000005</v>
      </c>
      <c r="I8" s="66">
        <f>I9+I34+I40+I27+I45</f>
        <v>85156.7</v>
      </c>
    </row>
    <row r="9" spans="1:9" ht="45.75" customHeight="1" x14ac:dyDescent="0.3">
      <c r="A9" s="13" t="s">
        <v>89</v>
      </c>
      <c r="B9" s="67">
        <v>522</v>
      </c>
      <c r="C9" s="68" t="s">
        <v>61</v>
      </c>
      <c r="D9" s="68" t="s">
        <v>90</v>
      </c>
      <c r="E9" s="68" t="s">
        <v>63</v>
      </c>
      <c r="F9" s="68" t="s">
        <v>64</v>
      </c>
      <c r="G9" s="64">
        <f>G10</f>
        <v>65113.1</v>
      </c>
      <c r="H9" s="64">
        <f>H10</f>
        <v>-2611.6</v>
      </c>
      <c r="I9" s="65">
        <f t="shared" ref="I9:I71" si="0">G9+H9</f>
        <v>62501.5</v>
      </c>
    </row>
    <row r="10" spans="1:9" ht="30" x14ac:dyDescent="0.3">
      <c r="A10" s="13" t="s">
        <v>378</v>
      </c>
      <c r="B10" s="67">
        <v>522</v>
      </c>
      <c r="C10" s="68" t="s">
        <v>61</v>
      </c>
      <c r="D10" s="68" t="s">
        <v>90</v>
      </c>
      <c r="E10" s="68" t="s">
        <v>91</v>
      </c>
      <c r="F10" s="68" t="s">
        <v>64</v>
      </c>
      <c r="G10" s="64">
        <f>G11</f>
        <v>65113.1</v>
      </c>
      <c r="H10" s="64">
        <f>H11</f>
        <v>-2611.6</v>
      </c>
      <c r="I10" s="65">
        <f t="shared" si="0"/>
        <v>62501.5</v>
      </c>
    </row>
    <row r="11" spans="1:9" ht="30" x14ac:dyDescent="0.3">
      <c r="A11" s="13" t="s">
        <v>559</v>
      </c>
      <c r="B11" s="67">
        <v>522</v>
      </c>
      <c r="C11" s="68" t="s">
        <v>61</v>
      </c>
      <c r="D11" s="68" t="s">
        <v>90</v>
      </c>
      <c r="E11" s="68" t="s">
        <v>92</v>
      </c>
      <c r="F11" s="68" t="s">
        <v>64</v>
      </c>
      <c r="G11" s="64">
        <f>G12+G15</f>
        <v>65113.1</v>
      </c>
      <c r="H11" s="64">
        <f>H12+H15</f>
        <v>-2611.6</v>
      </c>
      <c r="I11" s="65">
        <f t="shared" si="0"/>
        <v>62501.5</v>
      </c>
    </row>
    <row r="12" spans="1:9" ht="30" x14ac:dyDescent="0.3">
      <c r="A12" s="13" t="s">
        <v>100</v>
      </c>
      <c r="B12" s="67">
        <v>522</v>
      </c>
      <c r="C12" s="68" t="s">
        <v>61</v>
      </c>
      <c r="D12" s="68" t="s">
        <v>90</v>
      </c>
      <c r="E12" s="68" t="s">
        <v>93</v>
      </c>
      <c r="F12" s="68" t="s">
        <v>64</v>
      </c>
      <c r="G12" s="64">
        <f>G13</f>
        <v>54658</v>
      </c>
      <c r="H12" s="64">
        <f>H13</f>
        <v>0</v>
      </c>
      <c r="I12" s="65">
        <f t="shared" si="0"/>
        <v>54658</v>
      </c>
    </row>
    <row r="13" spans="1:9" ht="81.75" customHeight="1" x14ac:dyDescent="0.3">
      <c r="A13" s="13" t="s">
        <v>73</v>
      </c>
      <c r="B13" s="67">
        <v>522</v>
      </c>
      <c r="C13" s="68" t="s">
        <v>61</v>
      </c>
      <c r="D13" s="68" t="s">
        <v>90</v>
      </c>
      <c r="E13" s="68" t="s">
        <v>93</v>
      </c>
      <c r="F13" s="68">
        <v>100</v>
      </c>
      <c r="G13" s="64">
        <f>G14</f>
        <v>54658</v>
      </c>
      <c r="H13" s="64">
        <f>H14</f>
        <v>0</v>
      </c>
      <c r="I13" s="65">
        <f t="shared" si="0"/>
        <v>54658</v>
      </c>
    </row>
    <row r="14" spans="1:9" ht="30" x14ac:dyDescent="0.3">
      <c r="A14" s="13" t="s">
        <v>74</v>
      </c>
      <c r="B14" s="67">
        <v>522</v>
      </c>
      <c r="C14" s="68" t="s">
        <v>61</v>
      </c>
      <c r="D14" s="68" t="s">
        <v>90</v>
      </c>
      <c r="E14" s="68" t="s">
        <v>93</v>
      </c>
      <c r="F14" s="68">
        <v>120</v>
      </c>
      <c r="G14" s="64">
        <v>54658</v>
      </c>
      <c r="H14" s="64"/>
      <c r="I14" s="65">
        <f t="shared" si="0"/>
        <v>54658</v>
      </c>
    </row>
    <row r="15" spans="1:9" ht="30" x14ac:dyDescent="0.3">
      <c r="A15" s="13" t="s">
        <v>75</v>
      </c>
      <c r="B15" s="67">
        <v>522</v>
      </c>
      <c r="C15" s="68" t="s">
        <v>61</v>
      </c>
      <c r="D15" s="68" t="s">
        <v>90</v>
      </c>
      <c r="E15" s="68" t="s">
        <v>94</v>
      </c>
      <c r="F15" s="68" t="s">
        <v>64</v>
      </c>
      <c r="G15" s="64">
        <f>G16+G18+G20</f>
        <v>10455.1</v>
      </c>
      <c r="H15" s="64">
        <f>H16+H18+H20</f>
        <v>-2611.6</v>
      </c>
      <c r="I15" s="65">
        <f t="shared" si="0"/>
        <v>7843.5</v>
      </c>
    </row>
    <row r="16" spans="1:9" ht="78" customHeight="1" x14ac:dyDescent="0.3">
      <c r="A16" s="13" t="s">
        <v>73</v>
      </c>
      <c r="B16" s="67">
        <v>522</v>
      </c>
      <c r="C16" s="68" t="s">
        <v>61</v>
      </c>
      <c r="D16" s="68" t="s">
        <v>90</v>
      </c>
      <c r="E16" s="68" t="s">
        <v>94</v>
      </c>
      <c r="F16" s="68">
        <v>100</v>
      </c>
      <c r="G16" s="64">
        <f>G17</f>
        <v>100</v>
      </c>
      <c r="H16" s="64">
        <f>H17</f>
        <v>0</v>
      </c>
      <c r="I16" s="65">
        <f t="shared" si="0"/>
        <v>100</v>
      </c>
    </row>
    <row r="17" spans="1:9" ht="30" x14ac:dyDescent="0.3">
      <c r="A17" s="13" t="s">
        <v>74</v>
      </c>
      <c r="B17" s="67">
        <v>522</v>
      </c>
      <c r="C17" s="68" t="s">
        <v>61</v>
      </c>
      <c r="D17" s="68" t="s">
        <v>90</v>
      </c>
      <c r="E17" s="68" t="s">
        <v>94</v>
      </c>
      <c r="F17" s="68">
        <v>120</v>
      </c>
      <c r="G17" s="64">
        <v>100</v>
      </c>
      <c r="H17" s="64"/>
      <c r="I17" s="65">
        <f t="shared" si="0"/>
        <v>100</v>
      </c>
    </row>
    <row r="18" spans="1:9" ht="30" x14ac:dyDescent="0.3">
      <c r="A18" s="13" t="s">
        <v>85</v>
      </c>
      <c r="B18" s="67">
        <v>522</v>
      </c>
      <c r="C18" s="68" t="s">
        <v>61</v>
      </c>
      <c r="D18" s="68" t="s">
        <v>90</v>
      </c>
      <c r="E18" s="68" t="s">
        <v>94</v>
      </c>
      <c r="F18" s="68">
        <v>200</v>
      </c>
      <c r="G18" s="64">
        <f>G19</f>
        <v>8487.7000000000007</v>
      </c>
      <c r="H18" s="64">
        <f>H19</f>
        <v>-1437.1</v>
      </c>
      <c r="I18" s="65">
        <f t="shared" si="0"/>
        <v>7050.6</v>
      </c>
    </row>
    <row r="19" spans="1:9" ht="45" x14ac:dyDescent="0.3">
      <c r="A19" s="13" t="s">
        <v>86</v>
      </c>
      <c r="B19" s="67">
        <v>522</v>
      </c>
      <c r="C19" s="68" t="s">
        <v>61</v>
      </c>
      <c r="D19" s="68" t="s">
        <v>90</v>
      </c>
      <c r="E19" s="68" t="s">
        <v>94</v>
      </c>
      <c r="F19" s="68">
        <v>240</v>
      </c>
      <c r="G19" s="64">
        <v>8487.7000000000007</v>
      </c>
      <c r="H19" s="127">
        <v>-1437.1</v>
      </c>
      <c r="I19" s="65">
        <f t="shared" si="0"/>
        <v>7050.6</v>
      </c>
    </row>
    <row r="20" spans="1:9" x14ac:dyDescent="0.3">
      <c r="A20" s="13" t="s">
        <v>87</v>
      </c>
      <c r="B20" s="67">
        <v>522</v>
      </c>
      <c r="C20" s="68" t="s">
        <v>61</v>
      </c>
      <c r="D20" s="68" t="s">
        <v>90</v>
      </c>
      <c r="E20" s="68" t="s">
        <v>94</v>
      </c>
      <c r="F20" s="68">
        <v>800</v>
      </c>
      <c r="G20" s="64">
        <f>G21</f>
        <v>1867.4</v>
      </c>
      <c r="H20" s="64">
        <f>H21</f>
        <v>-1174.5</v>
      </c>
      <c r="I20" s="65">
        <f t="shared" si="0"/>
        <v>692.90000000000009</v>
      </c>
    </row>
    <row r="21" spans="1:9" x14ac:dyDescent="0.3">
      <c r="A21" s="13" t="s">
        <v>88</v>
      </c>
      <c r="B21" s="67">
        <v>522</v>
      </c>
      <c r="C21" s="68" t="s">
        <v>61</v>
      </c>
      <c r="D21" s="68" t="s">
        <v>90</v>
      </c>
      <c r="E21" s="68" t="s">
        <v>94</v>
      </c>
      <c r="F21" s="68">
        <v>850</v>
      </c>
      <c r="G21" s="64">
        <v>1867.4</v>
      </c>
      <c r="H21" s="127">
        <v>-1174.5</v>
      </c>
      <c r="I21" s="65">
        <f t="shared" si="0"/>
        <v>692.90000000000009</v>
      </c>
    </row>
    <row r="22" spans="1:9" hidden="1" x14ac:dyDescent="0.3">
      <c r="A22" s="13" t="s">
        <v>379</v>
      </c>
      <c r="B22" s="67">
        <v>522</v>
      </c>
      <c r="C22" s="68" t="s">
        <v>61</v>
      </c>
      <c r="D22" s="68" t="s">
        <v>90</v>
      </c>
      <c r="E22" s="68" t="s">
        <v>110</v>
      </c>
      <c r="F22" s="68" t="s">
        <v>64</v>
      </c>
      <c r="G22" s="64"/>
      <c r="H22" s="64"/>
      <c r="I22" s="65">
        <f t="shared" si="0"/>
        <v>0</v>
      </c>
    </row>
    <row r="23" spans="1:9" hidden="1" x14ac:dyDescent="0.3">
      <c r="A23" s="13" t="s">
        <v>111</v>
      </c>
      <c r="B23" s="67">
        <v>522</v>
      </c>
      <c r="C23" s="68" t="s">
        <v>61</v>
      </c>
      <c r="D23" s="68" t="s">
        <v>90</v>
      </c>
      <c r="E23" s="68" t="s">
        <v>112</v>
      </c>
      <c r="F23" s="68" t="s">
        <v>64</v>
      </c>
      <c r="G23" s="64"/>
      <c r="H23" s="64"/>
      <c r="I23" s="65">
        <f t="shared" si="0"/>
        <v>0</v>
      </c>
    </row>
    <row r="24" spans="1:9" ht="45" hidden="1" x14ac:dyDescent="0.3">
      <c r="A24" s="13" t="s">
        <v>946</v>
      </c>
      <c r="B24" s="67">
        <v>522</v>
      </c>
      <c r="C24" s="68" t="s">
        <v>61</v>
      </c>
      <c r="D24" s="68" t="s">
        <v>90</v>
      </c>
      <c r="E24" s="68" t="s">
        <v>947</v>
      </c>
      <c r="F24" s="68" t="s">
        <v>64</v>
      </c>
      <c r="G24" s="64"/>
      <c r="H24" s="64"/>
      <c r="I24" s="65">
        <f t="shared" si="0"/>
        <v>0</v>
      </c>
    </row>
    <row r="25" spans="1:9" ht="90" hidden="1" x14ac:dyDescent="0.3">
      <c r="A25" s="13" t="s">
        <v>73</v>
      </c>
      <c r="B25" s="67">
        <v>522</v>
      </c>
      <c r="C25" s="68" t="s">
        <v>61</v>
      </c>
      <c r="D25" s="68" t="s">
        <v>90</v>
      </c>
      <c r="E25" s="68" t="s">
        <v>947</v>
      </c>
      <c r="F25" s="68" t="s">
        <v>469</v>
      </c>
      <c r="G25" s="64"/>
      <c r="H25" s="64"/>
      <c r="I25" s="65">
        <f t="shared" si="0"/>
        <v>0</v>
      </c>
    </row>
    <row r="26" spans="1:9" ht="30" hidden="1" x14ac:dyDescent="0.3">
      <c r="A26" s="13" t="s">
        <v>74</v>
      </c>
      <c r="B26" s="67">
        <v>522</v>
      </c>
      <c r="C26" s="68" t="s">
        <v>61</v>
      </c>
      <c r="D26" s="68" t="s">
        <v>90</v>
      </c>
      <c r="E26" s="68" t="s">
        <v>947</v>
      </c>
      <c r="F26" s="68" t="s">
        <v>468</v>
      </c>
      <c r="G26" s="64"/>
      <c r="H26" s="64"/>
      <c r="I26" s="65">
        <f t="shared" si="0"/>
        <v>0</v>
      </c>
    </row>
    <row r="27" spans="1:9" hidden="1" x14ac:dyDescent="0.3">
      <c r="A27" s="13" t="s">
        <v>379</v>
      </c>
      <c r="B27" s="67">
        <v>522</v>
      </c>
      <c r="C27" s="68" t="s">
        <v>61</v>
      </c>
      <c r="D27" s="68" t="s">
        <v>208</v>
      </c>
      <c r="E27" s="68" t="s">
        <v>110</v>
      </c>
      <c r="F27" s="68" t="s">
        <v>64</v>
      </c>
      <c r="G27" s="64">
        <f>G31</f>
        <v>0</v>
      </c>
      <c r="H27" s="64">
        <f>H31</f>
        <v>0</v>
      </c>
      <c r="I27" s="65">
        <f t="shared" si="0"/>
        <v>0</v>
      </c>
    </row>
    <row r="28" spans="1:9" hidden="1" x14ac:dyDescent="0.3">
      <c r="A28" s="13" t="s">
        <v>524</v>
      </c>
      <c r="B28" s="67">
        <v>522</v>
      </c>
      <c r="C28" s="68" t="s">
        <v>61</v>
      </c>
      <c r="D28" s="68" t="s">
        <v>208</v>
      </c>
      <c r="E28" s="63" t="s">
        <v>63</v>
      </c>
      <c r="F28" s="68" t="s">
        <v>64</v>
      </c>
      <c r="G28" s="64">
        <f t="shared" ref="G28:H32" si="1">G29</f>
        <v>0</v>
      </c>
      <c r="H28" s="64">
        <f t="shared" si="1"/>
        <v>0</v>
      </c>
      <c r="I28" s="65">
        <f t="shared" si="0"/>
        <v>0</v>
      </c>
    </row>
    <row r="29" spans="1:9" ht="30" hidden="1" x14ac:dyDescent="0.3">
      <c r="A29" s="13" t="s">
        <v>109</v>
      </c>
      <c r="B29" s="67">
        <v>522</v>
      </c>
      <c r="C29" s="68" t="s">
        <v>61</v>
      </c>
      <c r="D29" s="68" t="s">
        <v>208</v>
      </c>
      <c r="E29" s="63" t="s">
        <v>110</v>
      </c>
      <c r="F29" s="68" t="s">
        <v>64</v>
      </c>
      <c r="G29" s="64">
        <f t="shared" si="1"/>
        <v>0</v>
      </c>
      <c r="H29" s="64">
        <f t="shared" si="1"/>
        <v>0</v>
      </c>
      <c r="I29" s="65">
        <f t="shared" si="0"/>
        <v>0</v>
      </c>
    </row>
    <row r="30" spans="1:9" ht="30" hidden="1" x14ac:dyDescent="0.3">
      <c r="A30" s="13" t="s">
        <v>125</v>
      </c>
      <c r="B30" s="67">
        <v>522</v>
      </c>
      <c r="C30" s="68" t="s">
        <v>61</v>
      </c>
      <c r="D30" s="68" t="s">
        <v>208</v>
      </c>
      <c r="E30" s="63" t="s">
        <v>126</v>
      </c>
      <c r="F30" s="68" t="s">
        <v>64</v>
      </c>
      <c r="G30" s="64">
        <f t="shared" si="1"/>
        <v>0</v>
      </c>
      <c r="H30" s="64">
        <f t="shared" si="1"/>
        <v>0</v>
      </c>
      <c r="I30" s="65">
        <f t="shared" si="0"/>
        <v>0</v>
      </c>
    </row>
    <row r="31" spans="1:9" ht="90" hidden="1" x14ac:dyDescent="0.3">
      <c r="A31" s="13" t="s">
        <v>525</v>
      </c>
      <c r="B31" s="67" t="s">
        <v>490</v>
      </c>
      <c r="C31" s="68" t="s">
        <v>61</v>
      </c>
      <c r="D31" s="68" t="s">
        <v>208</v>
      </c>
      <c r="E31" s="63" t="s">
        <v>526</v>
      </c>
      <c r="F31" s="68" t="s">
        <v>64</v>
      </c>
      <c r="G31" s="64">
        <f t="shared" si="1"/>
        <v>0</v>
      </c>
      <c r="H31" s="64">
        <f t="shared" si="1"/>
        <v>0</v>
      </c>
      <c r="I31" s="65">
        <f t="shared" si="0"/>
        <v>0</v>
      </c>
    </row>
    <row r="32" spans="1:9" ht="30" hidden="1" x14ac:dyDescent="0.3">
      <c r="A32" s="13" t="s">
        <v>85</v>
      </c>
      <c r="B32" s="67">
        <v>522</v>
      </c>
      <c r="C32" s="68" t="s">
        <v>61</v>
      </c>
      <c r="D32" s="68" t="s">
        <v>208</v>
      </c>
      <c r="E32" s="63" t="s">
        <v>526</v>
      </c>
      <c r="F32" s="68" t="s">
        <v>475</v>
      </c>
      <c r="G32" s="64">
        <f t="shared" si="1"/>
        <v>0</v>
      </c>
      <c r="H32" s="64">
        <f t="shared" si="1"/>
        <v>0</v>
      </c>
      <c r="I32" s="65">
        <f t="shared" si="0"/>
        <v>0</v>
      </c>
    </row>
    <row r="33" spans="1:9" ht="45" hidden="1" x14ac:dyDescent="0.3">
      <c r="A33" s="13" t="s">
        <v>86</v>
      </c>
      <c r="B33" s="67">
        <v>522</v>
      </c>
      <c r="C33" s="68" t="s">
        <v>61</v>
      </c>
      <c r="D33" s="68" t="s">
        <v>208</v>
      </c>
      <c r="E33" s="63" t="s">
        <v>526</v>
      </c>
      <c r="F33" s="68" t="s">
        <v>471</v>
      </c>
      <c r="G33" s="64"/>
      <c r="H33" s="64"/>
      <c r="I33" s="65">
        <f t="shared" si="0"/>
        <v>0</v>
      </c>
    </row>
    <row r="34" spans="1:9" ht="30" x14ac:dyDescent="0.3">
      <c r="A34" s="13" t="s">
        <v>107</v>
      </c>
      <c r="B34" s="67">
        <v>522</v>
      </c>
      <c r="C34" s="68" t="s">
        <v>61</v>
      </c>
      <c r="D34" s="68" t="s">
        <v>108</v>
      </c>
      <c r="E34" s="68" t="s">
        <v>63</v>
      </c>
      <c r="F34" s="68" t="s">
        <v>64</v>
      </c>
      <c r="G34" s="64">
        <f t="shared" ref="G34:H38" si="2">G35</f>
        <v>391.5</v>
      </c>
      <c r="H34" s="64">
        <f t="shared" si="2"/>
        <v>0</v>
      </c>
      <c r="I34" s="65">
        <f t="shared" si="0"/>
        <v>391.5</v>
      </c>
    </row>
    <row r="35" spans="1:9" x14ac:dyDescent="0.3">
      <c r="A35" s="13" t="s">
        <v>379</v>
      </c>
      <c r="B35" s="67">
        <v>522</v>
      </c>
      <c r="C35" s="68" t="s">
        <v>61</v>
      </c>
      <c r="D35" s="68" t="s">
        <v>108</v>
      </c>
      <c r="E35" s="68" t="s">
        <v>110</v>
      </c>
      <c r="F35" s="68" t="s">
        <v>64</v>
      </c>
      <c r="G35" s="64">
        <f t="shared" si="2"/>
        <v>391.5</v>
      </c>
      <c r="H35" s="64">
        <f t="shared" si="2"/>
        <v>0</v>
      </c>
      <c r="I35" s="65">
        <f t="shared" si="0"/>
        <v>391.5</v>
      </c>
    </row>
    <row r="36" spans="1:9" x14ac:dyDescent="0.3">
      <c r="A36" s="13" t="s">
        <v>111</v>
      </c>
      <c r="B36" s="67">
        <v>522</v>
      </c>
      <c r="C36" s="68" t="s">
        <v>61</v>
      </c>
      <c r="D36" s="68" t="s">
        <v>108</v>
      </c>
      <c r="E36" s="68" t="s">
        <v>112</v>
      </c>
      <c r="F36" s="68" t="s">
        <v>64</v>
      </c>
      <c r="G36" s="64">
        <f t="shared" si="2"/>
        <v>391.5</v>
      </c>
      <c r="H36" s="64">
        <f t="shared" si="2"/>
        <v>0</v>
      </c>
      <c r="I36" s="65">
        <f t="shared" si="0"/>
        <v>391.5</v>
      </c>
    </row>
    <row r="37" spans="1:9" ht="45" x14ac:dyDescent="0.3">
      <c r="A37" s="13" t="s">
        <v>557</v>
      </c>
      <c r="B37" s="67">
        <v>522</v>
      </c>
      <c r="C37" s="68" t="s">
        <v>61</v>
      </c>
      <c r="D37" s="68" t="s">
        <v>108</v>
      </c>
      <c r="E37" s="68" t="s">
        <v>113</v>
      </c>
      <c r="F37" s="68" t="s">
        <v>64</v>
      </c>
      <c r="G37" s="64">
        <f t="shared" si="2"/>
        <v>391.5</v>
      </c>
      <c r="H37" s="64">
        <f t="shared" si="2"/>
        <v>0</v>
      </c>
      <c r="I37" s="65">
        <f t="shared" si="0"/>
        <v>391.5</v>
      </c>
    </row>
    <row r="38" spans="1:9" ht="30" x14ac:dyDescent="0.3">
      <c r="A38" s="13" t="s">
        <v>85</v>
      </c>
      <c r="B38" s="67">
        <v>522</v>
      </c>
      <c r="C38" s="68" t="s">
        <v>61</v>
      </c>
      <c r="D38" s="68" t="s">
        <v>108</v>
      </c>
      <c r="E38" s="68" t="s">
        <v>113</v>
      </c>
      <c r="F38" s="68">
        <v>200</v>
      </c>
      <c r="G38" s="64">
        <f t="shared" si="2"/>
        <v>391.5</v>
      </c>
      <c r="H38" s="64">
        <f t="shared" si="2"/>
        <v>0</v>
      </c>
      <c r="I38" s="65">
        <f t="shared" si="0"/>
        <v>391.5</v>
      </c>
    </row>
    <row r="39" spans="1:9" ht="45" x14ac:dyDescent="0.3">
      <c r="A39" s="13" t="s">
        <v>86</v>
      </c>
      <c r="B39" s="67">
        <v>522</v>
      </c>
      <c r="C39" s="68" t="s">
        <v>61</v>
      </c>
      <c r="D39" s="68" t="s">
        <v>108</v>
      </c>
      <c r="E39" s="68" t="s">
        <v>113</v>
      </c>
      <c r="F39" s="68">
        <v>240</v>
      </c>
      <c r="G39" s="64">
        <v>391.5</v>
      </c>
      <c r="H39" s="64"/>
      <c r="I39" s="65">
        <f t="shared" si="0"/>
        <v>391.5</v>
      </c>
    </row>
    <row r="40" spans="1:9" x14ac:dyDescent="0.3">
      <c r="A40" s="13" t="s">
        <v>114</v>
      </c>
      <c r="B40" s="67">
        <v>522</v>
      </c>
      <c r="C40" s="68" t="s">
        <v>61</v>
      </c>
      <c r="D40" s="68" t="s">
        <v>330</v>
      </c>
      <c r="E40" s="68" t="s">
        <v>63</v>
      </c>
      <c r="F40" s="68" t="s">
        <v>64</v>
      </c>
      <c r="G40" s="64">
        <f t="shared" ref="G40:H43" si="3">G41</f>
        <v>1000</v>
      </c>
      <c r="H40" s="64">
        <f t="shared" si="3"/>
        <v>0</v>
      </c>
      <c r="I40" s="65">
        <f t="shared" si="0"/>
        <v>1000</v>
      </c>
    </row>
    <row r="41" spans="1:9" x14ac:dyDescent="0.3">
      <c r="A41" s="13" t="s">
        <v>379</v>
      </c>
      <c r="B41" s="67">
        <v>522</v>
      </c>
      <c r="C41" s="68" t="s">
        <v>61</v>
      </c>
      <c r="D41" s="68">
        <v>11</v>
      </c>
      <c r="E41" s="68" t="s">
        <v>110</v>
      </c>
      <c r="F41" s="68" t="s">
        <v>64</v>
      </c>
      <c r="G41" s="64">
        <f t="shared" si="3"/>
        <v>1000</v>
      </c>
      <c r="H41" s="64">
        <f t="shared" si="3"/>
        <v>0</v>
      </c>
      <c r="I41" s="65">
        <f t="shared" si="0"/>
        <v>1000</v>
      </c>
    </row>
    <row r="42" spans="1:9" x14ac:dyDescent="0.3">
      <c r="A42" s="13" t="s">
        <v>380</v>
      </c>
      <c r="B42" s="67">
        <v>522</v>
      </c>
      <c r="C42" s="68" t="s">
        <v>61</v>
      </c>
      <c r="D42" s="68">
        <v>11</v>
      </c>
      <c r="E42" s="68" t="s">
        <v>116</v>
      </c>
      <c r="F42" s="68" t="s">
        <v>64</v>
      </c>
      <c r="G42" s="64">
        <f t="shared" si="3"/>
        <v>1000</v>
      </c>
      <c r="H42" s="64">
        <f t="shared" si="3"/>
        <v>0</v>
      </c>
      <c r="I42" s="65">
        <f t="shared" si="0"/>
        <v>1000</v>
      </c>
    </row>
    <row r="43" spans="1:9" x14ac:dyDescent="0.3">
      <c r="A43" s="13" t="s">
        <v>87</v>
      </c>
      <c r="B43" s="67">
        <v>522</v>
      </c>
      <c r="C43" s="68" t="s">
        <v>61</v>
      </c>
      <c r="D43" s="68">
        <v>11</v>
      </c>
      <c r="E43" s="68" t="s">
        <v>116</v>
      </c>
      <c r="F43" s="68">
        <v>800</v>
      </c>
      <c r="G43" s="64">
        <f t="shared" si="3"/>
        <v>1000</v>
      </c>
      <c r="H43" s="64">
        <f t="shared" si="3"/>
        <v>0</v>
      </c>
      <c r="I43" s="65">
        <f t="shared" si="0"/>
        <v>1000</v>
      </c>
    </row>
    <row r="44" spans="1:9" x14ac:dyDescent="0.3">
      <c r="A44" s="13" t="s">
        <v>117</v>
      </c>
      <c r="B44" s="67">
        <v>522</v>
      </c>
      <c r="C44" s="68" t="s">
        <v>61</v>
      </c>
      <c r="D44" s="68">
        <v>11</v>
      </c>
      <c r="E44" s="68" t="s">
        <v>116</v>
      </c>
      <c r="F44" s="68">
        <v>870</v>
      </c>
      <c r="G44" s="64">
        <v>1000</v>
      </c>
      <c r="H44" s="64"/>
      <c r="I44" s="65">
        <f t="shared" si="0"/>
        <v>1000</v>
      </c>
    </row>
    <row r="45" spans="1:9" x14ac:dyDescent="0.3">
      <c r="A45" s="13" t="s">
        <v>118</v>
      </c>
      <c r="B45" s="67">
        <v>522</v>
      </c>
      <c r="C45" s="68" t="s">
        <v>61</v>
      </c>
      <c r="D45" s="68">
        <v>13</v>
      </c>
      <c r="E45" s="68" t="s">
        <v>63</v>
      </c>
      <c r="F45" s="68" t="s">
        <v>64</v>
      </c>
      <c r="G45" s="64">
        <f>G79+G68+G46+G69+G78+G59</f>
        <v>14782.1</v>
      </c>
      <c r="H45" s="64">
        <f>H79+H68+H46+H69+H78+H59</f>
        <v>6481.6</v>
      </c>
      <c r="I45" s="65">
        <f t="shared" si="0"/>
        <v>21263.7</v>
      </c>
    </row>
    <row r="46" spans="1:9" ht="45.75" customHeight="1" x14ac:dyDescent="0.3">
      <c r="A46" s="13" t="s">
        <v>815</v>
      </c>
      <c r="B46" s="67">
        <v>522</v>
      </c>
      <c r="C46" s="68" t="s">
        <v>61</v>
      </c>
      <c r="D46" s="68" t="s">
        <v>132</v>
      </c>
      <c r="E46" s="68" t="s">
        <v>119</v>
      </c>
      <c r="F46" s="68" t="s">
        <v>64</v>
      </c>
      <c r="G46" s="64">
        <f>G47+G52</f>
        <v>1438.7</v>
      </c>
      <c r="H46" s="64">
        <f>H47+H52</f>
        <v>0</v>
      </c>
      <c r="I46" s="65">
        <f t="shared" si="0"/>
        <v>1438.7</v>
      </c>
    </row>
    <row r="47" spans="1:9" ht="44.25" customHeight="1" x14ac:dyDescent="0.3">
      <c r="A47" s="13" t="s">
        <v>812</v>
      </c>
      <c r="B47" s="67" t="s">
        <v>490</v>
      </c>
      <c r="C47" s="68" t="s">
        <v>61</v>
      </c>
      <c r="D47" s="68" t="s">
        <v>132</v>
      </c>
      <c r="E47" s="68" t="s">
        <v>120</v>
      </c>
      <c r="F47" s="68" t="s">
        <v>64</v>
      </c>
      <c r="G47" s="64">
        <f t="shared" ref="G47:H50" si="4">G48</f>
        <v>997.7</v>
      </c>
      <c r="H47" s="64">
        <f t="shared" si="4"/>
        <v>0</v>
      </c>
      <c r="I47" s="65">
        <f t="shared" si="0"/>
        <v>997.7</v>
      </c>
    </row>
    <row r="48" spans="1:9" ht="61.5" customHeight="1" x14ac:dyDescent="0.3">
      <c r="A48" s="13" t="s">
        <v>813</v>
      </c>
      <c r="B48" s="67">
        <v>522</v>
      </c>
      <c r="C48" s="68" t="s">
        <v>61</v>
      </c>
      <c r="D48" s="68" t="s">
        <v>132</v>
      </c>
      <c r="E48" s="68" t="s">
        <v>121</v>
      </c>
      <c r="F48" s="68" t="s">
        <v>64</v>
      </c>
      <c r="G48" s="64">
        <f t="shared" si="4"/>
        <v>997.7</v>
      </c>
      <c r="H48" s="64">
        <f t="shared" si="4"/>
        <v>0</v>
      </c>
      <c r="I48" s="65">
        <f t="shared" si="0"/>
        <v>997.7</v>
      </c>
    </row>
    <row r="49" spans="1:9" ht="75.75" customHeight="1" x14ac:dyDescent="0.3">
      <c r="A49" s="13" t="s">
        <v>712</v>
      </c>
      <c r="B49" s="67">
        <v>522</v>
      </c>
      <c r="C49" s="68" t="s">
        <v>61</v>
      </c>
      <c r="D49" s="68" t="s">
        <v>132</v>
      </c>
      <c r="E49" s="68" t="s">
        <v>470</v>
      </c>
      <c r="F49" s="68" t="s">
        <v>64</v>
      </c>
      <c r="G49" s="64">
        <f t="shared" si="4"/>
        <v>997.7</v>
      </c>
      <c r="H49" s="64">
        <f t="shared" si="4"/>
        <v>0</v>
      </c>
      <c r="I49" s="65">
        <f t="shared" si="0"/>
        <v>997.7</v>
      </c>
    </row>
    <row r="50" spans="1:9" ht="30" x14ac:dyDescent="0.3">
      <c r="A50" s="13" t="s">
        <v>85</v>
      </c>
      <c r="B50" s="67">
        <v>522</v>
      </c>
      <c r="C50" s="68" t="s">
        <v>61</v>
      </c>
      <c r="D50" s="68" t="s">
        <v>132</v>
      </c>
      <c r="E50" s="68" t="s">
        <v>470</v>
      </c>
      <c r="F50" s="68" t="s">
        <v>475</v>
      </c>
      <c r="G50" s="64">
        <f t="shared" si="4"/>
        <v>997.7</v>
      </c>
      <c r="H50" s="64">
        <f t="shared" si="4"/>
        <v>0</v>
      </c>
      <c r="I50" s="65">
        <f t="shared" si="0"/>
        <v>997.7</v>
      </c>
    </row>
    <row r="51" spans="1:9" ht="45" x14ac:dyDescent="0.3">
      <c r="A51" s="13" t="s">
        <v>86</v>
      </c>
      <c r="B51" s="67">
        <v>522</v>
      </c>
      <c r="C51" s="68" t="s">
        <v>61</v>
      </c>
      <c r="D51" s="68" t="s">
        <v>132</v>
      </c>
      <c r="E51" s="68" t="s">
        <v>470</v>
      </c>
      <c r="F51" s="68" t="s">
        <v>471</v>
      </c>
      <c r="G51" s="64">
        <v>997.7</v>
      </c>
      <c r="H51" s="64"/>
      <c r="I51" s="65">
        <f t="shared" si="0"/>
        <v>997.7</v>
      </c>
    </row>
    <row r="52" spans="1:9" ht="45" x14ac:dyDescent="0.3">
      <c r="A52" s="75" t="s">
        <v>633</v>
      </c>
      <c r="B52" s="67">
        <v>522</v>
      </c>
      <c r="C52" s="68" t="s">
        <v>61</v>
      </c>
      <c r="D52" s="68" t="s">
        <v>132</v>
      </c>
      <c r="E52" s="68" t="s">
        <v>635</v>
      </c>
      <c r="F52" s="68" t="s">
        <v>64</v>
      </c>
      <c r="G52" s="64">
        <f>G53</f>
        <v>441</v>
      </c>
      <c r="H52" s="64">
        <f>H53</f>
        <v>0</v>
      </c>
      <c r="I52" s="65">
        <f t="shared" si="0"/>
        <v>441</v>
      </c>
    </row>
    <row r="53" spans="1:9" ht="75" x14ac:dyDescent="0.3">
      <c r="A53" s="75" t="s">
        <v>814</v>
      </c>
      <c r="B53" s="67">
        <v>522</v>
      </c>
      <c r="C53" s="68" t="s">
        <v>61</v>
      </c>
      <c r="D53" s="68" t="s">
        <v>132</v>
      </c>
      <c r="E53" s="68" t="s">
        <v>636</v>
      </c>
      <c r="F53" s="68" t="s">
        <v>64</v>
      </c>
      <c r="G53" s="64">
        <f>G54</f>
        <v>441</v>
      </c>
      <c r="H53" s="64">
        <f>H54</f>
        <v>0</v>
      </c>
      <c r="I53" s="65">
        <f t="shared" si="0"/>
        <v>441</v>
      </c>
    </row>
    <row r="54" spans="1:9" ht="63.75" customHeight="1" x14ac:dyDescent="0.3">
      <c r="A54" s="75" t="s">
        <v>713</v>
      </c>
      <c r="B54" s="67">
        <v>522</v>
      </c>
      <c r="C54" s="68" t="s">
        <v>61</v>
      </c>
      <c r="D54" s="68" t="s">
        <v>132</v>
      </c>
      <c r="E54" s="68" t="s">
        <v>637</v>
      </c>
      <c r="F54" s="68" t="s">
        <v>64</v>
      </c>
      <c r="G54" s="64">
        <f>G55+G57</f>
        <v>441</v>
      </c>
      <c r="H54" s="64">
        <f>H55+H57</f>
        <v>0</v>
      </c>
      <c r="I54" s="65">
        <f t="shared" si="0"/>
        <v>441</v>
      </c>
    </row>
    <row r="55" spans="1:9" ht="30" x14ac:dyDescent="0.3">
      <c r="A55" s="13" t="s">
        <v>85</v>
      </c>
      <c r="B55" s="67">
        <v>522</v>
      </c>
      <c r="C55" s="68" t="s">
        <v>61</v>
      </c>
      <c r="D55" s="68" t="s">
        <v>132</v>
      </c>
      <c r="E55" s="68" t="s">
        <v>637</v>
      </c>
      <c r="F55" s="68" t="s">
        <v>475</v>
      </c>
      <c r="G55" s="64">
        <f>G56</f>
        <v>430.5</v>
      </c>
      <c r="H55" s="64">
        <f>H56</f>
        <v>0</v>
      </c>
      <c r="I55" s="65">
        <f t="shared" si="0"/>
        <v>430.5</v>
      </c>
    </row>
    <row r="56" spans="1:9" ht="45" x14ac:dyDescent="0.3">
      <c r="A56" s="13" t="s">
        <v>86</v>
      </c>
      <c r="B56" s="67">
        <v>522</v>
      </c>
      <c r="C56" s="68" t="s">
        <v>61</v>
      </c>
      <c r="D56" s="68" t="s">
        <v>132</v>
      </c>
      <c r="E56" s="68" t="s">
        <v>637</v>
      </c>
      <c r="F56" s="68" t="s">
        <v>471</v>
      </c>
      <c r="G56" s="64">
        <v>430.5</v>
      </c>
      <c r="H56" s="64"/>
      <c r="I56" s="65">
        <f t="shared" si="0"/>
        <v>430.5</v>
      </c>
    </row>
    <row r="57" spans="1:9" x14ac:dyDescent="0.3">
      <c r="A57" s="76" t="s">
        <v>87</v>
      </c>
      <c r="B57" s="67">
        <v>522</v>
      </c>
      <c r="C57" s="68" t="s">
        <v>61</v>
      </c>
      <c r="D57" s="68" t="s">
        <v>132</v>
      </c>
      <c r="E57" s="68" t="s">
        <v>637</v>
      </c>
      <c r="F57" s="68" t="s">
        <v>479</v>
      </c>
      <c r="G57" s="64">
        <f>G58</f>
        <v>10.5</v>
      </c>
      <c r="H57" s="64">
        <f>H58</f>
        <v>0</v>
      </c>
      <c r="I57" s="65">
        <f t="shared" si="0"/>
        <v>10.5</v>
      </c>
    </row>
    <row r="58" spans="1:9" x14ac:dyDescent="0.3">
      <c r="A58" s="13" t="s">
        <v>88</v>
      </c>
      <c r="B58" s="67">
        <v>522</v>
      </c>
      <c r="C58" s="68" t="s">
        <v>61</v>
      </c>
      <c r="D58" s="68" t="s">
        <v>132</v>
      </c>
      <c r="E58" s="68" t="s">
        <v>637</v>
      </c>
      <c r="F58" s="68" t="s">
        <v>501</v>
      </c>
      <c r="G58" s="64">
        <v>10.5</v>
      </c>
      <c r="H58" s="64"/>
      <c r="I58" s="65">
        <f t="shared" si="0"/>
        <v>10.5</v>
      </c>
    </row>
    <row r="59" spans="1:9" hidden="1" x14ac:dyDescent="0.3">
      <c r="A59" s="123" t="s">
        <v>692</v>
      </c>
      <c r="B59" s="67">
        <v>522</v>
      </c>
      <c r="C59" s="68" t="s">
        <v>61</v>
      </c>
      <c r="D59" s="68" t="s">
        <v>132</v>
      </c>
      <c r="E59" s="25" t="s">
        <v>572</v>
      </c>
      <c r="F59" s="68" t="s">
        <v>64</v>
      </c>
      <c r="G59" s="64">
        <f t="shared" ref="G59:H62" si="5">G60</f>
        <v>0</v>
      </c>
      <c r="H59" s="64">
        <f t="shared" si="5"/>
        <v>0</v>
      </c>
      <c r="I59" s="65">
        <f t="shared" si="0"/>
        <v>0</v>
      </c>
    </row>
    <row r="60" spans="1:9" ht="75" hidden="1" x14ac:dyDescent="0.3">
      <c r="A60" s="123" t="s">
        <v>486</v>
      </c>
      <c r="B60" s="67" t="s">
        <v>490</v>
      </c>
      <c r="C60" s="68" t="s">
        <v>61</v>
      </c>
      <c r="D60" s="68" t="s">
        <v>132</v>
      </c>
      <c r="E60" s="25" t="s">
        <v>572</v>
      </c>
      <c r="F60" s="68" t="s">
        <v>64</v>
      </c>
      <c r="G60" s="64">
        <f t="shared" si="5"/>
        <v>0</v>
      </c>
      <c r="H60" s="64">
        <f t="shared" si="5"/>
        <v>0</v>
      </c>
      <c r="I60" s="65">
        <f t="shared" si="0"/>
        <v>0</v>
      </c>
    </row>
    <row r="61" spans="1:9" ht="45" hidden="1" x14ac:dyDescent="0.3">
      <c r="A61" s="14" t="s">
        <v>693</v>
      </c>
      <c r="B61" s="67" t="s">
        <v>490</v>
      </c>
      <c r="C61" s="68" t="s">
        <v>61</v>
      </c>
      <c r="D61" s="68" t="s">
        <v>132</v>
      </c>
      <c r="E61" s="25" t="s">
        <v>572</v>
      </c>
      <c r="F61" s="68" t="s">
        <v>64</v>
      </c>
      <c r="G61" s="64">
        <f t="shared" si="5"/>
        <v>0</v>
      </c>
      <c r="H61" s="64">
        <f t="shared" si="5"/>
        <v>0</v>
      </c>
      <c r="I61" s="65">
        <f t="shared" si="0"/>
        <v>0</v>
      </c>
    </row>
    <row r="62" spans="1:9" ht="30" hidden="1" x14ac:dyDescent="0.3">
      <c r="A62" s="13" t="s">
        <v>85</v>
      </c>
      <c r="B62" s="67" t="s">
        <v>490</v>
      </c>
      <c r="C62" s="68" t="s">
        <v>61</v>
      </c>
      <c r="D62" s="68" t="s">
        <v>132</v>
      </c>
      <c r="E62" s="25" t="s">
        <v>572</v>
      </c>
      <c r="F62" s="68">
        <v>200</v>
      </c>
      <c r="G62" s="64">
        <f t="shared" si="5"/>
        <v>0</v>
      </c>
      <c r="H62" s="64">
        <f t="shared" si="5"/>
        <v>0</v>
      </c>
      <c r="I62" s="65">
        <f t="shared" si="0"/>
        <v>0</v>
      </c>
    </row>
    <row r="63" spans="1:9" ht="45" hidden="1" x14ac:dyDescent="0.3">
      <c r="A63" s="75" t="s">
        <v>86</v>
      </c>
      <c r="B63" s="67" t="s">
        <v>490</v>
      </c>
      <c r="C63" s="68" t="s">
        <v>61</v>
      </c>
      <c r="D63" s="68" t="s">
        <v>132</v>
      </c>
      <c r="E63" s="25" t="s">
        <v>572</v>
      </c>
      <c r="F63" s="68">
        <v>240</v>
      </c>
      <c r="G63" s="64"/>
      <c r="H63" s="64"/>
      <c r="I63" s="65">
        <f t="shared" si="0"/>
        <v>0</v>
      </c>
    </row>
    <row r="64" spans="1:9" ht="105" x14ac:dyDescent="0.3">
      <c r="A64" s="13" t="s">
        <v>710</v>
      </c>
      <c r="B64" s="67">
        <v>522</v>
      </c>
      <c r="C64" s="68" t="s">
        <v>61</v>
      </c>
      <c r="D64" s="68" t="s">
        <v>132</v>
      </c>
      <c r="E64" s="63" t="s">
        <v>527</v>
      </c>
      <c r="F64" s="68" t="s">
        <v>64</v>
      </c>
      <c r="G64" s="65">
        <f t="shared" ref="G64:H67" si="6">G65</f>
        <v>1500</v>
      </c>
      <c r="H64" s="65">
        <f t="shared" si="6"/>
        <v>0</v>
      </c>
      <c r="I64" s="65">
        <f t="shared" si="0"/>
        <v>1500</v>
      </c>
    </row>
    <row r="65" spans="1:9" ht="60" x14ac:dyDescent="0.3">
      <c r="A65" s="13" t="s">
        <v>714</v>
      </c>
      <c r="B65" s="67">
        <v>522</v>
      </c>
      <c r="C65" s="68" t="s">
        <v>61</v>
      </c>
      <c r="D65" s="68" t="s">
        <v>132</v>
      </c>
      <c r="E65" s="63" t="s">
        <v>528</v>
      </c>
      <c r="F65" s="68" t="s">
        <v>64</v>
      </c>
      <c r="G65" s="65">
        <f t="shared" si="6"/>
        <v>1500</v>
      </c>
      <c r="H65" s="65">
        <f t="shared" si="6"/>
        <v>0</v>
      </c>
      <c r="I65" s="65">
        <f t="shared" si="0"/>
        <v>1500</v>
      </c>
    </row>
    <row r="66" spans="1:9" ht="45" x14ac:dyDescent="0.3">
      <c r="A66" s="13" t="s">
        <v>529</v>
      </c>
      <c r="B66" s="67">
        <v>522</v>
      </c>
      <c r="C66" s="68" t="s">
        <v>61</v>
      </c>
      <c r="D66" s="68" t="s">
        <v>132</v>
      </c>
      <c r="E66" s="63" t="s">
        <v>530</v>
      </c>
      <c r="F66" s="68" t="s">
        <v>64</v>
      </c>
      <c r="G66" s="65">
        <f t="shared" si="6"/>
        <v>1500</v>
      </c>
      <c r="H66" s="65">
        <f t="shared" si="6"/>
        <v>0</v>
      </c>
      <c r="I66" s="65">
        <f t="shared" si="0"/>
        <v>1500</v>
      </c>
    </row>
    <row r="67" spans="1:9" ht="30" x14ac:dyDescent="0.3">
      <c r="A67" s="13" t="s">
        <v>85</v>
      </c>
      <c r="B67" s="67">
        <v>522</v>
      </c>
      <c r="C67" s="68" t="s">
        <v>61</v>
      </c>
      <c r="D67" s="68">
        <v>13</v>
      </c>
      <c r="E67" s="63" t="s">
        <v>530</v>
      </c>
      <c r="F67" s="68">
        <v>200</v>
      </c>
      <c r="G67" s="65">
        <f t="shared" si="6"/>
        <v>1500</v>
      </c>
      <c r="H67" s="65">
        <f t="shared" si="6"/>
        <v>0</v>
      </c>
      <c r="I67" s="65">
        <f t="shared" si="0"/>
        <v>1500</v>
      </c>
    </row>
    <row r="68" spans="1:9" ht="45" x14ac:dyDescent="0.3">
      <c r="A68" s="13" t="s">
        <v>86</v>
      </c>
      <c r="B68" s="67">
        <v>522</v>
      </c>
      <c r="C68" s="68" t="s">
        <v>61</v>
      </c>
      <c r="D68" s="68">
        <v>13</v>
      </c>
      <c r="E68" s="63" t="s">
        <v>530</v>
      </c>
      <c r="F68" s="68">
        <v>240</v>
      </c>
      <c r="G68" s="65">
        <v>1500</v>
      </c>
      <c r="H68" s="65"/>
      <c r="I68" s="65">
        <f t="shared" si="0"/>
        <v>1500</v>
      </c>
    </row>
    <row r="69" spans="1:9" ht="47.25" customHeight="1" x14ac:dyDescent="0.3">
      <c r="A69" s="13" t="s">
        <v>743</v>
      </c>
      <c r="B69" s="67">
        <v>522</v>
      </c>
      <c r="C69" s="68" t="s">
        <v>61</v>
      </c>
      <c r="D69" s="68" t="s">
        <v>132</v>
      </c>
      <c r="E69" s="63" t="s">
        <v>604</v>
      </c>
      <c r="F69" s="68" t="s">
        <v>64</v>
      </c>
      <c r="G69" s="65">
        <f t="shared" ref="G69:H72" si="7">G70</f>
        <v>1722.9</v>
      </c>
      <c r="H69" s="65">
        <f t="shared" si="7"/>
        <v>0</v>
      </c>
      <c r="I69" s="65">
        <f t="shared" si="0"/>
        <v>1722.9</v>
      </c>
    </row>
    <row r="70" spans="1:9" ht="90" x14ac:dyDescent="0.3">
      <c r="A70" s="13" t="s">
        <v>606</v>
      </c>
      <c r="B70" s="67">
        <v>522</v>
      </c>
      <c r="C70" s="68" t="s">
        <v>61</v>
      </c>
      <c r="D70" s="68" t="s">
        <v>132</v>
      </c>
      <c r="E70" s="63" t="s">
        <v>605</v>
      </c>
      <c r="F70" s="68" t="s">
        <v>64</v>
      </c>
      <c r="G70" s="65">
        <f t="shared" si="7"/>
        <v>1722.9</v>
      </c>
      <c r="H70" s="65">
        <f t="shared" si="7"/>
        <v>0</v>
      </c>
      <c r="I70" s="65">
        <f t="shared" si="0"/>
        <v>1722.9</v>
      </c>
    </row>
    <row r="71" spans="1:9" ht="45" x14ac:dyDescent="0.3">
      <c r="A71" s="13" t="s">
        <v>607</v>
      </c>
      <c r="B71" s="67">
        <v>522</v>
      </c>
      <c r="C71" s="68" t="s">
        <v>61</v>
      </c>
      <c r="D71" s="68" t="s">
        <v>132</v>
      </c>
      <c r="E71" s="63" t="s">
        <v>608</v>
      </c>
      <c r="F71" s="68" t="s">
        <v>64</v>
      </c>
      <c r="G71" s="65">
        <f t="shared" si="7"/>
        <v>1722.9</v>
      </c>
      <c r="H71" s="65">
        <f t="shared" si="7"/>
        <v>0</v>
      </c>
      <c r="I71" s="65">
        <f t="shared" si="0"/>
        <v>1722.9</v>
      </c>
    </row>
    <row r="72" spans="1:9" ht="30" x14ac:dyDescent="0.3">
      <c r="A72" s="13" t="s">
        <v>85</v>
      </c>
      <c r="B72" s="67">
        <v>522</v>
      </c>
      <c r="C72" s="68" t="s">
        <v>61</v>
      </c>
      <c r="D72" s="68">
        <v>13</v>
      </c>
      <c r="E72" s="63" t="s">
        <v>608</v>
      </c>
      <c r="F72" s="68">
        <v>200</v>
      </c>
      <c r="G72" s="65">
        <f t="shared" si="7"/>
        <v>1722.9</v>
      </c>
      <c r="H72" s="65">
        <f t="shared" si="7"/>
        <v>0</v>
      </c>
      <c r="I72" s="65">
        <f t="shared" ref="I72:I144" si="8">G72+H72</f>
        <v>1722.9</v>
      </c>
    </row>
    <row r="73" spans="1:9" ht="45" x14ac:dyDescent="0.3">
      <c r="A73" s="13" t="s">
        <v>86</v>
      </c>
      <c r="B73" s="67">
        <v>522</v>
      </c>
      <c r="C73" s="68" t="s">
        <v>61</v>
      </c>
      <c r="D73" s="68">
        <v>13</v>
      </c>
      <c r="E73" s="63" t="s">
        <v>608</v>
      </c>
      <c r="F73" s="68">
        <v>240</v>
      </c>
      <c r="G73" s="65">
        <v>1722.9</v>
      </c>
      <c r="H73" s="65"/>
      <c r="I73" s="65">
        <f t="shared" si="8"/>
        <v>1722.9</v>
      </c>
    </row>
    <row r="74" spans="1:9" ht="45" x14ac:dyDescent="0.3">
      <c r="A74" s="75" t="s">
        <v>638</v>
      </c>
      <c r="B74" s="67">
        <v>522</v>
      </c>
      <c r="C74" s="68" t="s">
        <v>61</v>
      </c>
      <c r="D74" s="68">
        <v>13</v>
      </c>
      <c r="E74" s="77" t="s">
        <v>640</v>
      </c>
      <c r="F74" s="68" t="s">
        <v>64</v>
      </c>
      <c r="G74" s="65">
        <f t="shared" ref="G74:H77" si="9">G75</f>
        <v>5</v>
      </c>
      <c r="H74" s="65">
        <f t="shared" si="9"/>
        <v>0</v>
      </c>
      <c r="I74" s="65">
        <f t="shared" si="8"/>
        <v>5</v>
      </c>
    </row>
    <row r="75" spans="1:9" ht="60" x14ac:dyDescent="0.3">
      <c r="A75" s="75" t="s">
        <v>816</v>
      </c>
      <c r="B75" s="67">
        <v>522</v>
      </c>
      <c r="C75" s="68" t="s">
        <v>61</v>
      </c>
      <c r="D75" s="68">
        <v>13</v>
      </c>
      <c r="E75" s="77" t="s">
        <v>641</v>
      </c>
      <c r="F75" s="68" t="s">
        <v>64</v>
      </c>
      <c r="G75" s="65">
        <f t="shared" si="9"/>
        <v>5</v>
      </c>
      <c r="H75" s="65">
        <f t="shared" si="9"/>
        <v>0</v>
      </c>
      <c r="I75" s="65">
        <f t="shared" si="8"/>
        <v>5</v>
      </c>
    </row>
    <row r="76" spans="1:9" ht="60" x14ac:dyDescent="0.3">
      <c r="A76" s="75" t="s">
        <v>639</v>
      </c>
      <c r="B76" s="67">
        <v>522</v>
      </c>
      <c r="C76" s="68" t="s">
        <v>61</v>
      </c>
      <c r="D76" s="68">
        <v>13</v>
      </c>
      <c r="E76" s="77" t="s">
        <v>642</v>
      </c>
      <c r="F76" s="68" t="s">
        <v>64</v>
      </c>
      <c r="G76" s="65">
        <f t="shared" si="9"/>
        <v>5</v>
      </c>
      <c r="H76" s="65">
        <f t="shared" si="9"/>
        <v>0</v>
      </c>
      <c r="I76" s="65">
        <f t="shared" si="8"/>
        <v>5</v>
      </c>
    </row>
    <row r="77" spans="1:9" ht="30" x14ac:dyDescent="0.3">
      <c r="A77" s="75" t="s">
        <v>561</v>
      </c>
      <c r="B77" s="67">
        <v>522</v>
      </c>
      <c r="C77" s="68" t="s">
        <v>61</v>
      </c>
      <c r="D77" s="68">
        <v>13</v>
      </c>
      <c r="E77" s="77" t="s">
        <v>642</v>
      </c>
      <c r="F77" s="68">
        <v>200</v>
      </c>
      <c r="G77" s="65">
        <f t="shared" si="9"/>
        <v>5</v>
      </c>
      <c r="H77" s="65">
        <f t="shared" si="9"/>
        <v>0</v>
      </c>
      <c r="I77" s="65">
        <f t="shared" si="8"/>
        <v>5</v>
      </c>
    </row>
    <row r="78" spans="1:9" ht="45" x14ac:dyDescent="0.3">
      <c r="A78" s="75" t="s">
        <v>86</v>
      </c>
      <c r="B78" s="67">
        <v>522</v>
      </c>
      <c r="C78" s="68" t="s">
        <v>61</v>
      </c>
      <c r="D78" s="68">
        <v>13</v>
      </c>
      <c r="E78" s="77" t="s">
        <v>642</v>
      </c>
      <c r="F78" s="68">
        <v>240</v>
      </c>
      <c r="G78" s="65">
        <v>5</v>
      </c>
      <c r="H78" s="65"/>
      <c r="I78" s="65">
        <f t="shared" si="8"/>
        <v>5</v>
      </c>
    </row>
    <row r="79" spans="1:9" ht="30" x14ac:dyDescent="0.3">
      <c r="A79" s="13" t="s">
        <v>381</v>
      </c>
      <c r="B79" s="67">
        <v>522</v>
      </c>
      <c r="C79" s="68" t="s">
        <v>61</v>
      </c>
      <c r="D79" s="68">
        <v>13</v>
      </c>
      <c r="E79" s="68" t="s">
        <v>110</v>
      </c>
      <c r="F79" s="68" t="s">
        <v>64</v>
      </c>
      <c r="G79" s="64">
        <f>G80+G91</f>
        <v>10115.5</v>
      </c>
      <c r="H79" s="64">
        <f>H80+H91</f>
        <v>6481.6</v>
      </c>
      <c r="I79" s="65">
        <f t="shared" si="8"/>
        <v>16597.099999999999</v>
      </c>
    </row>
    <row r="80" spans="1:9" ht="30" x14ac:dyDescent="0.3">
      <c r="A80" s="13" t="s">
        <v>125</v>
      </c>
      <c r="B80" s="67">
        <v>522</v>
      </c>
      <c r="C80" s="68" t="s">
        <v>61</v>
      </c>
      <c r="D80" s="68">
        <v>13</v>
      </c>
      <c r="E80" s="68" t="s">
        <v>126</v>
      </c>
      <c r="F80" s="68" t="s">
        <v>64</v>
      </c>
      <c r="G80" s="64">
        <f>G81</f>
        <v>868.2</v>
      </c>
      <c r="H80" s="64">
        <f>H81+H86</f>
        <v>0</v>
      </c>
      <c r="I80" s="65">
        <f t="shared" si="8"/>
        <v>868.2</v>
      </c>
    </row>
    <row r="81" spans="1:9" ht="75" hidden="1" x14ac:dyDescent="0.3">
      <c r="A81" s="13" t="s">
        <v>127</v>
      </c>
      <c r="B81" s="67">
        <v>522</v>
      </c>
      <c r="C81" s="68" t="s">
        <v>61</v>
      </c>
      <c r="D81" s="68">
        <v>13</v>
      </c>
      <c r="E81" s="68" t="s">
        <v>128</v>
      </c>
      <c r="F81" s="68" t="s">
        <v>64</v>
      </c>
      <c r="G81" s="64">
        <f>G82+G84</f>
        <v>868.2</v>
      </c>
      <c r="H81" s="64">
        <f>H82+H84</f>
        <v>-868.2</v>
      </c>
      <c r="I81" s="65">
        <f>G81+H81</f>
        <v>0</v>
      </c>
    </row>
    <row r="82" spans="1:9" ht="90" hidden="1" x14ac:dyDescent="0.3">
      <c r="A82" s="13" t="s">
        <v>73</v>
      </c>
      <c r="B82" s="67">
        <v>522</v>
      </c>
      <c r="C82" s="68" t="s">
        <v>61</v>
      </c>
      <c r="D82" s="68">
        <v>13</v>
      </c>
      <c r="E82" s="68" t="s">
        <v>128</v>
      </c>
      <c r="F82" s="68">
        <v>100</v>
      </c>
      <c r="G82" s="64">
        <f>G83</f>
        <v>835.1</v>
      </c>
      <c r="H82" s="64">
        <f>H83</f>
        <v>-835.1</v>
      </c>
      <c r="I82" s="65">
        <f t="shared" si="8"/>
        <v>0</v>
      </c>
    </row>
    <row r="83" spans="1:9" ht="30" hidden="1" x14ac:dyDescent="0.3">
      <c r="A83" s="13" t="s">
        <v>74</v>
      </c>
      <c r="B83" s="67">
        <v>522</v>
      </c>
      <c r="C83" s="68" t="s">
        <v>61</v>
      </c>
      <c r="D83" s="68">
        <v>13</v>
      </c>
      <c r="E83" s="68" t="s">
        <v>128</v>
      </c>
      <c r="F83" s="68">
        <v>120</v>
      </c>
      <c r="G83" s="64">
        <v>835.1</v>
      </c>
      <c r="H83" s="127">
        <v>-835.1</v>
      </c>
      <c r="I83" s="65">
        <f t="shared" si="8"/>
        <v>0</v>
      </c>
    </row>
    <row r="84" spans="1:9" ht="30" hidden="1" x14ac:dyDescent="0.3">
      <c r="A84" s="13" t="s">
        <v>85</v>
      </c>
      <c r="B84" s="67">
        <v>522</v>
      </c>
      <c r="C84" s="68" t="s">
        <v>61</v>
      </c>
      <c r="D84" s="68">
        <v>13</v>
      </c>
      <c r="E84" s="68" t="s">
        <v>128</v>
      </c>
      <c r="F84" s="68">
        <v>200</v>
      </c>
      <c r="G84" s="64">
        <f>G85</f>
        <v>33.1</v>
      </c>
      <c r="H84" s="64">
        <f>H85</f>
        <v>-33.1</v>
      </c>
      <c r="I84" s="65">
        <f t="shared" si="8"/>
        <v>0</v>
      </c>
    </row>
    <row r="85" spans="1:9" ht="45" hidden="1" x14ac:dyDescent="0.3">
      <c r="A85" s="13" t="s">
        <v>86</v>
      </c>
      <c r="B85" s="67">
        <v>522</v>
      </c>
      <c r="C85" s="68" t="s">
        <v>61</v>
      </c>
      <c r="D85" s="68">
        <v>13</v>
      </c>
      <c r="E85" s="68" t="s">
        <v>128</v>
      </c>
      <c r="F85" s="68">
        <v>240</v>
      </c>
      <c r="G85" s="64">
        <v>33.1</v>
      </c>
      <c r="H85" s="127">
        <v>-33.1</v>
      </c>
      <c r="I85" s="65">
        <f>G85+H85</f>
        <v>0</v>
      </c>
    </row>
    <row r="86" spans="1:9" ht="75" x14ac:dyDescent="0.3">
      <c r="A86" s="13" t="s">
        <v>127</v>
      </c>
      <c r="B86" s="67">
        <v>522</v>
      </c>
      <c r="C86" s="68" t="s">
        <v>61</v>
      </c>
      <c r="D86" s="68">
        <v>13</v>
      </c>
      <c r="E86" s="68" t="s">
        <v>1013</v>
      </c>
      <c r="F86" s="68" t="s">
        <v>64</v>
      </c>
      <c r="G86" s="64"/>
      <c r="H86" s="127">
        <f>H88+H90</f>
        <v>868.2</v>
      </c>
      <c r="I86" s="65">
        <f t="shared" ref="I86:I90" si="10">G86+H86</f>
        <v>868.2</v>
      </c>
    </row>
    <row r="87" spans="1:9" ht="76.5" customHeight="1" x14ac:dyDescent="0.3">
      <c r="A87" s="13" t="s">
        <v>73</v>
      </c>
      <c r="B87" s="67">
        <v>522</v>
      </c>
      <c r="C87" s="68" t="s">
        <v>61</v>
      </c>
      <c r="D87" s="68">
        <v>13</v>
      </c>
      <c r="E87" s="68" t="s">
        <v>1013</v>
      </c>
      <c r="F87" s="68">
        <v>100</v>
      </c>
      <c r="G87" s="64"/>
      <c r="H87" s="127">
        <f>H88</f>
        <v>835.1</v>
      </c>
      <c r="I87" s="65">
        <f t="shared" si="10"/>
        <v>835.1</v>
      </c>
    </row>
    <row r="88" spans="1:9" ht="30" x14ac:dyDescent="0.3">
      <c r="A88" s="13" t="s">
        <v>74</v>
      </c>
      <c r="B88" s="67">
        <v>522</v>
      </c>
      <c r="C88" s="68" t="s">
        <v>61</v>
      </c>
      <c r="D88" s="68">
        <v>13</v>
      </c>
      <c r="E88" s="68" t="s">
        <v>1013</v>
      </c>
      <c r="F88" s="68">
        <v>120</v>
      </c>
      <c r="G88" s="64"/>
      <c r="H88" s="127">
        <v>835.1</v>
      </c>
      <c r="I88" s="65">
        <f t="shared" si="10"/>
        <v>835.1</v>
      </c>
    </row>
    <row r="89" spans="1:9" ht="30" x14ac:dyDescent="0.3">
      <c r="A89" s="13" t="s">
        <v>85</v>
      </c>
      <c r="B89" s="67">
        <v>522</v>
      </c>
      <c r="C89" s="68" t="s">
        <v>61</v>
      </c>
      <c r="D89" s="68">
        <v>13</v>
      </c>
      <c r="E89" s="68" t="s">
        <v>1013</v>
      </c>
      <c r="F89" s="68">
        <v>200</v>
      </c>
      <c r="G89" s="64"/>
      <c r="H89" s="127">
        <f>H90</f>
        <v>33.1</v>
      </c>
      <c r="I89" s="65">
        <f t="shared" si="10"/>
        <v>33.1</v>
      </c>
    </row>
    <row r="90" spans="1:9" ht="45" x14ac:dyDescent="0.3">
      <c r="A90" s="13" t="s">
        <v>86</v>
      </c>
      <c r="B90" s="67">
        <v>522</v>
      </c>
      <c r="C90" s="68" t="s">
        <v>61</v>
      </c>
      <c r="D90" s="68">
        <v>13</v>
      </c>
      <c r="E90" s="68" t="s">
        <v>1013</v>
      </c>
      <c r="F90" s="68">
        <v>240</v>
      </c>
      <c r="G90" s="64"/>
      <c r="H90" s="127">
        <v>33.1</v>
      </c>
      <c r="I90" s="65">
        <f t="shared" si="10"/>
        <v>33.1</v>
      </c>
    </row>
    <row r="91" spans="1:9" x14ac:dyDescent="0.3">
      <c r="A91" s="13" t="s">
        <v>111</v>
      </c>
      <c r="B91" s="67" t="s">
        <v>490</v>
      </c>
      <c r="C91" s="68" t="s">
        <v>61</v>
      </c>
      <c r="D91" s="68" t="s">
        <v>132</v>
      </c>
      <c r="E91" s="68" t="s">
        <v>112</v>
      </c>
      <c r="F91" s="68" t="s">
        <v>64</v>
      </c>
      <c r="G91" s="64">
        <f>G95+G92+G98</f>
        <v>9247.2999999999993</v>
      </c>
      <c r="H91" s="64">
        <f>H95+H92+H98</f>
        <v>6481.6</v>
      </c>
      <c r="I91" s="65">
        <f t="shared" si="8"/>
        <v>15728.9</v>
      </c>
    </row>
    <row r="92" spans="1:9" ht="60" x14ac:dyDescent="0.3">
      <c r="A92" s="13" t="s">
        <v>748</v>
      </c>
      <c r="B92" s="67" t="s">
        <v>490</v>
      </c>
      <c r="C92" s="68" t="s">
        <v>61</v>
      </c>
      <c r="D92" s="68" t="s">
        <v>132</v>
      </c>
      <c r="E92" s="63" t="s">
        <v>131</v>
      </c>
      <c r="F92" s="68" t="s">
        <v>64</v>
      </c>
      <c r="G92" s="64">
        <f>G93</f>
        <v>490</v>
      </c>
      <c r="H92" s="64">
        <f>H93</f>
        <v>0</v>
      </c>
      <c r="I92" s="65">
        <f t="shared" si="8"/>
        <v>490</v>
      </c>
    </row>
    <row r="93" spans="1:9" ht="30" x14ac:dyDescent="0.3">
      <c r="A93" s="13" t="s">
        <v>85</v>
      </c>
      <c r="B93" s="67" t="s">
        <v>490</v>
      </c>
      <c r="C93" s="68" t="s">
        <v>61</v>
      </c>
      <c r="D93" s="68" t="s">
        <v>132</v>
      </c>
      <c r="E93" s="63" t="s">
        <v>131</v>
      </c>
      <c r="F93" s="68">
        <v>200</v>
      </c>
      <c r="G93" s="64">
        <f>G94</f>
        <v>490</v>
      </c>
      <c r="H93" s="64">
        <f>H94</f>
        <v>0</v>
      </c>
      <c r="I93" s="65">
        <f t="shared" si="8"/>
        <v>490</v>
      </c>
    </row>
    <row r="94" spans="1:9" ht="45" x14ac:dyDescent="0.3">
      <c r="A94" s="13" t="s">
        <v>86</v>
      </c>
      <c r="B94" s="67" t="s">
        <v>490</v>
      </c>
      <c r="C94" s="68" t="s">
        <v>61</v>
      </c>
      <c r="D94" s="68" t="s">
        <v>132</v>
      </c>
      <c r="E94" s="63" t="s">
        <v>131</v>
      </c>
      <c r="F94" s="68">
        <v>240</v>
      </c>
      <c r="G94" s="64">
        <v>490</v>
      </c>
      <c r="H94" s="64"/>
      <c r="I94" s="65">
        <f t="shared" si="8"/>
        <v>490</v>
      </c>
    </row>
    <row r="95" spans="1:9" ht="30" x14ac:dyDescent="0.3">
      <c r="A95" s="13" t="s">
        <v>531</v>
      </c>
      <c r="B95" s="67" t="s">
        <v>490</v>
      </c>
      <c r="C95" s="68" t="s">
        <v>61</v>
      </c>
      <c r="D95" s="68" t="s">
        <v>132</v>
      </c>
      <c r="E95" s="63" t="s">
        <v>532</v>
      </c>
      <c r="F95" s="68" t="s">
        <v>64</v>
      </c>
      <c r="G95" s="64">
        <f>G96</f>
        <v>2813.3</v>
      </c>
      <c r="H95" s="64">
        <f>H96</f>
        <v>1807.1</v>
      </c>
      <c r="I95" s="65">
        <f t="shared" si="8"/>
        <v>4620.3999999999996</v>
      </c>
    </row>
    <row r="96" spans="1:9" ht="30" x14ac:dyDescent="0.3">
      <c r="A96" s="13" t="s">
        <v>85</v>
      </c>
      <c r="B96" s="67" t="s">
        <v>490</v>
      </c>
      <c r="C96" s="68" t="s">
        <v>61</v>
      </c>
      <c r="D96" s="68" t="s">
        <v>132</v>
      </c>
      <c r="E96" s="63" t="s">
        <v>532</v>
      </c>
      <c r="F96" s="68">
        <v>200</v>
      </c>
      <c r="G96" s="64">
        <f>G97</f>
        <v>2813.3</v>
      </c>
      <c r="H96" s="64">
        <f>H97</f>
        <v>1807.1</v>
      </c>
      <c r="I96" s="65">
        <f t="shared" si="8"/>
        <v>4620.3999999999996</v>
      </c>
    </row>
    <row r="97" spans="1:9" ht="45" x14ac:dyDescent="0.3">
      <c r="A97" s="13" t="s">
        <v>86</v>
      </c>
      <c r="B97" s="67" t="s">
        <v>490</v>
      </c>
      <c r="C97" s="68" t="s">
        <v>61</v>
      </c>
      <c r="D97" s="68" t="s">
        <v>132</v>
      </c>
      <c r="E97" s="63" t="s">
        <v>532</v>
      </c>
      <c r="F97" s="68">
        <v>240</v>
      </c>
      <c r="G97" s="64">
        <v>2813.3</v>
      </c>
      <c r="H97" s="127">
        <v>1807.1</v>
      </c>
      <c r="I97" s="65">
        <f t="shared" si="8"/>
        <v>4620.3999999999996</v>
      </c>
    </row>
    <row r="98" spans="1:9" ht="45" x14ac:dyDescent="0.3">
      <c r="A98" s="13" t="s">
        <v>925</v>
      </c>
      <c r="B98" s="67" t="s">
        <v>490</v>
      </c>
      <c r="C98" s="68" t="s">
        <v>61</v>
      </c>
      <c r="D98" s="68" t="s">
        <v>132</v>
      </c>
      <c r="E98" s="63" t="s">
        <v>924</v>
      </c>
      <c r="F98" s="68" t="s">
        <v>64</v>
      </c>
      <c r="G98" s="64">
        <f>G99</f>
        <v>5944</v>
      </c>
      <c r="H98" s="64">
        <f>H99+H101+H103</f>
        <v>4674.5</v>
      </c>
      <c r="I98" s="65">
        <f t="shared" si="8"/>
        <v>10618.5</v>
      </c>
    </row>
    <row r="99" spans="1:9" ht="30" x14ac:dyDescent="0.3">
      <c r="A99" s="13" t="s">
        <v>85</v>
      </c>
      <c r="B99" s="67" t="s">
        <v>490</v>
      </c>
      <c r="C99" s="68" t="s">
        <v>61</v>
      </c>
      <c r="D99" s="68" t="s">
        <v>132</v>
      </c>
      <c r="E99" s="63" t="s">
        <v>924</v>
      </c>
      <c r="F99" s="68">
        <v>200</v>
      </c>
      <c r="G99" s="64">
        <f>G100</f>
        <v>5944</v>
      </c>
      <c r="H99" s="64">
        <f>H100</f>
        <v>0</v>
      </c>
      <c r="I99" s="65">
        <f t="shared" si="8"/>
        <v>5944</v>
      </c>
    </row>
    <row r="100" spans="1:9" ht="45" x14ac:dyDescent="0.3">
      <c r="A100" s="13" t="s">
        <v>86</v>
      </c>
      <c r="B100" s="67" t="s">
        <v>490</v>
      </c>
      <c r="C100" s="68" t="s">
        <v>61</v>
      </c>
      <c r="D100" s="68" t="s">
        <v>132</v>
      </c>
      <c r="E100" s="63" t="s">
        <v>924</v>
      </c>
      <c r="F100" s="68">
        <v>240</v>
      </c>
      <c r="G100" s="64">
        <v>5944</v>
      </c>
      <c r="H100" s="64"/>
      <c r="I100" s="65">
        <f t="shared" si="8"/>
        <v>5944</v>
      </c>
    </row>
    <row r="101" spans="1:9" ht="45" x14ac:dyDescent="0.3">
      <c r="A101" s="13" t="s">
        <v>752</v>
      </c>
      <c r="B101" s="67" t="s">
        <v>490</v>
      </c>
      <c r="C101" s="68" t="s">
        <v>61</v>
      </c>
      <c r="D101" s="68" t="s">
        <v>132</v>
      </c>
      <c r="E101" s="63" t="s">
        <v>924</v>
      </c>
      <c r="F101" s="68" t="s">
        <v>753</v>
      </c>
      <c r="G101" s="64"/>
      <c r="H101" s="64">
        <f>H102</f>
        <v>3500</v>
      </c>
      <c r="I101" s="65">
        <f t="shared" si="8"/>
        <v>3500</v>
      </c>
    </row>
    <row r="102" spans="1:9" x14ac:dyDescent="0.3">
      <c r="A102" s="13" t="s">
        <v>754</v>
      </c>
      <c r="B102" s="67" t="s">
        <v>490</v>
      </c>
      <c r="C102" s="68" t="s">
        <v>61</v>
      </c>
      <c r="D102" s="68" t="s">
        <v>132</v>
      </c>
      <c r="E102" s="63" t="s">
        <v>924</v>
      </c>
      <c r="F102" s="68" t="s">
        <v>755</v>
      </c>
      <c r="G102" s="64"/>
      <c r="H102" s="127">
        <v>3500</v>
      </c>
      <c r="I102" s="65">
        <f t="shared" si="8"/>
        <v>3500</v>
      </c>
    </row>
    <row r="103" spans="1:9" x14ac:dyDescent="0.3">
      <c r="A103" s="13" t="s">
        <v>87</v>
      </c>
      <c r="B103" s="67" t="s">
        <v>490</v>
      </c>
      <c r="C103" s="68" t="s">
        <v>61</v>
      </c>
      <c r="D103" s="68" t="s">
        <v>132</v>
      </c>
      <c r="E103" s="63" t="s">
        <v>924</v>
      </c>
      <c r="F103" s="68" t="s">
        <v>479</v>
      </c>
      <c r="G103" s="64"/>
      <c r="H103" s="127">
        <f>H104</f>
        <v>1174.5</v>
      </c>
      <c r="I103" s="65">
        <f t="shared" si="8"/>
        <v>1174.5</v>
      </c>
    </row>
    <row r="104" spans="1:9" x14ac:dyDescent="0.3">
      <c r="A104" s="13" t="s">
        <v>88</v>
      </c>
      <c r="B104" s="67" t="s">
        <v>490</v>
      </c>
      <c r="C104" s="68" t="s">
        <v>61</v>
      </c>
      <c r="D104" s="68" t="s">
        <v>132</v>
      </c>
      <c r="E104" s="63" t="s">
        <v>924</v>
      </c>
      <c r="F104" s="68" t="s">
        <v>501</v>
      </c>
      <c r="G104" s="64"/>
      <c r="H104" s="127">
        <v>1174.5</v>
      </c>
      <c r="I104" s="65">
        <f t="shared" si="8"/>
        <v>1174.5</v>
      </c>
    </row>
    <row r="105" spans="1:9" ht="25.5" x14ac:dyDescent="0.25">
      <c r="A105" s="12" t="s">
        <v>139</v>
      </c>
      <c r="B105" s="69">
        <v>522</v>
      </c>
      <c r="C105" s="74" t="s">
        <v>78</v>
      </c>
      <c r="D105" s="74" t="s">
        <v>62</v>
      </c>
      <c r="E105" s="74" t="s">
        <v>63</v>
      </c>
      <c r="F105" s="74" t="s">
        <v>64</v>
      </c>
      <c r="G105" s="3">
        <f>G106+G128</f>
        <v>6730.7000000000007</v>
      </c>
      <c r="H105" s="3">
        <f>H106+H128</f>
        <v>0</v>
      </c>
      <c r="I105" s="3">
        <f>I106+I128</f>
        <v>6730.7000000000007</v>
      </c>
    </row>
    <row r="106" spans="1:9" ht="45" x14ac:dyDescent="0.3">
      <c r="A106" s="13" t="s">
        <v>382</v>
      </c>
      <c r="B106" s="67">
        <v>522</v>
      </c>
      <c r="C106" s="68" t="s">
        <v>78</v>
      </c>
      <c r="D106" s="68" t="s">
        <v>141</v>
      </c>
      <c r="E106" s="68" t="s">
        <v>383</v>
      </c>
      <c r="F106" s="68" t="s">
        <v>64</v>
      </c>
      <c r="G106" s="64">
        <f>G107</f>
        <v>6640.7000000000007</v>
      </c>
      <c r="H106" s="64">
        <f>H107</f>
        <v>0</v>
      </c>
      <c r="I106" s="65">
        <f t="shared" si="8"/>
        <v>6640.7000000000007</v>
      </c>
    </row>
    <row r="107" spans="1:9" ht="75" x14ac:dyDescent="0.3">
      <c r="A107" s="13" t="s">
        <v>643</v>
      </c>
      <c r="B107" s="67">
        <v>522</v>
      </c>
      <c r="C107" s="68" t="s">
        <v>78</v>
      </c>
      <c r="D107" s="68" t="s">
        <v>141</v>
      </c>
      <c r="E107" s="68" t="s">
        <v>142</v>
      </c>
      <c r="F107" s="68" t="s">
        <v>64</v>
      </c>
      <c r="G107" s="64">
        <f>G108+G119</f>
        <v>6640.7000000000007</v>
      </c>
      <c r="H107" s="64">
        <f>H108+H119</f>
        <v>0</v>
      </c>
      <c r="I107" s="65">
        <f t="shared" si="8"/>
        <v>6640.7000000000007</v>
      </c>
    </row>
    <row r="108" spans="1:9" ht="90.75" customHeight="1" x14ac:dyDescent="0.3">
      <c r="A108" s="13" t="s">
        <v>384</v>
      </c>
      <c r="B108" s="67">
        <v>522</v>
      </c>
      <c r="C108" s="68" t="s">
        <v>78</v>
      </c>
      <c r="D108" s="68" t="s">
        <v>141</v>
      </c>
      <c r="E108" s="68" t="s">
        <v>143</v>
      </c>
      <c r="F108" s="68" t="s">
        <v>64</v>
      </c>
      <c r="G108" s="64">
        <f>G109</f>
        <v>1749</v>
      </c>
      <c r="H108" s="64">
        <f>H109</f>
        <v>0</v>
      </c>
      <c r="I108" s="65">
        <f t="shared" si="8"/>
        <v>1749</v>
      </c>
    </row>
    <row r="109" spans="1:9" ht="60" x14ac:dyDescent="0.3">
      <c r="A109" s="13" t="s">
        <v>144</v>
      </c>
      <c r="B109" s="67">
        <v>522</v>
      </c>
      <c r="C109" s="68" t="s">
        <v>78</v>
      </c>
      <c r="D109" s="68" t="s">
        <v>141</v>
      </c>
      <c r="E109" s="68" t="s">
        <v>145</v>
      </c>
      <c r="F109" s="68" t="s">
        <v>64</v>
      </c>
      <c r="G109" s="64">
        <f>G110+G113+G116</f>
        <v>1749</v>
      </c>
      <c r="H109" s="64">
        <f>H110+H113+H116</f>
        <v>0</v>
      </c>
      <c r="I109" s="65">
        <f t="shared" si="8"/>
        <v>1749</v>
      </c>
    </row>
    <row r="110" spans="1:9" ht="45" x14ac:dyDescent="0.3">
      <c r="A110" s="13" t="s">
        <v>146</v>
      </c>
      <c r="B110" s="67">
        <v>522</v>
      </c>
      <c r="C110" s="68" t="s">
        <v>78</v>
      </c>
      <c r="D110" s="68" t="s">
        <v>141</v>
      </c>
      <c r="E110" s="68" t="s">
        <v>147</v>
      </c>
      <c r="F110" s="68" t="s">
        <v>64</v>
      </c>
      <c r="G110" s="64">
        <f>G111</f>
        <v>458</v>
      </c>
      <c r="H110" s="64">
        <f>H111</f>
        <v>0</v>
      </c>
      <c r="I110" s="65">
        <f t="shared" si="8"/>
        <v>458</v>
      </c>
    </row>
    <row r="111" spans="1:9" ht="30" x14ac:dyDescent="0.3">
      <c r="A111" s="13" t="s">
        <v>85</v>
      </c>
      <c r="B111" s="67">
        <v>522</v>
      </c>
      <c r="C111" s="68" t="s">
        <v>78</v>
      </c>
      <c r="D111" s="68" t="s">
        <v>141</v>
      </c>
      <c r="E111" s="68" t="s">
        <v>147</v>
      </c>
      <c r="F111" s="68">
        <v>200</v>
      </c>
      <c r="G111" s="64">
        <f>G112</f>
        <v>458</v>
      </c>
      <c r="H111" s="64">
        <f>H112</f>
        <v>0</v>
      </c>
      <c r="I111" s="65">
        <f t="shared" si="8"/>
        <v>458</v>
      </c>
    </row>
    <row r="112" spans="1:9" ht="45" x14ac:dyDescent="0.3">
      <c r="A112" s="13" t="s">
        <v>86</v>
      </c>
      <c r="B112" s="67">
        <v>522</v>
      </c>
      <c r="C112" s="68" t="s">
        <v>78</v>
      </c>
      <c r="D112" s="68" t="s">
        <v>141</v>
      </c>
      <c r="E112" s="68" t="s">
        <v>147</v>
      </c>
      <c r="F112" s="68">
        <v>240</v>
      </c>
      <c r="G112" s="64">
        <v>458</v>
      </c>
      <c r="H112" s="64"/>
      <c r="I112" s="65">
        <f t="shared" si="8"/>
        <v>458</v>
      </c>
    </row>
    <row r="113" spans="1:9" ht="60" x14ac:dyDescent="0.3">
      <c r="A113" s="13" t="s">
        <v>385</v>
      </c>
      <c r="B113" s="67">
        <v>522</v>
      </c>
      <c r="C113" s="68" t="s">
        <v>78</v>
      </c>
      <c r="D113" s="68" t="s">
        <v>141</v>
      </c>
      <c r="E113" s="68" t="s">
        <v>149</v>
      </c>
      <c r="F113" s="68" t="s">
        <v>64</v>
      </c>
      <c r="G113" s="64">
        <f>G114</f>
        <v>91</v>
      </c>
      <c r="H113" s="64">
        <f>H114</f>
        <v>0</v>
      </c>
      <c r="I113" s="65">
        <f t="shared" si="8"/>
        <v>91</v>
      </c>
    </row>
    <row r="114" spans="1:9" ht="30" x14ac:dyDescent="0.3">
      <c r="A114" s="13" t="s">
        <v>85</v>
      </c>
      <c r="B114" s="67">
        <v>522</v>
      </c>
      <c r="C114" s="68" t="s">
        <v>78</v>
      </c>
      <c r="D114" s="68" t="s">
        <v>141</v>
      </c>
      <c r="E114" s="68" t="s">
        <v>149</v>
      </c>
      <c r="F114" s="68">
        <v>200</v>
      </c>
      <c r="G114" s="64">
        <f>G115</f>
        <v>91</v>
      </c>
      <c r="H114" s="64">
        <f>H115</f>
        <v>0</v>
      </c>
      <c r="I114" s="65">
        <f t="shared" si="8"/>
        <v>91</v>
      </c>
    </row>
    <row r="115" spans="1:9" ht="45" x14ac:dyDescent="0.3">
      <c r="A115" s="13" t="s">
        <v>86</v>
      </c>
      <c r="B115" s="67">
        <v>522</v>
      </c>
      <c r="C115" s="68" t="s">
        <v>78</v>
      </c>
      <c r="D115" s="68" t="s">
        <v>141</v>
      </c>
      <c r="E115" s="68" t="s">
        <v>149</v>
      </c>
      <c r="F115" s="68">
        <v>240</v>
      </c>
      <c r="G115" s="64">
        <v>91</v>
      </c>
      <c r="H115" s="64"/>
      <c r="I115" s="65">
        <f t="shared" si="8"/>
        <v>91</v>
      </c>
    </row>
    <row r="116" spans="1:9" ht="45" x14ac:dyDescent="0.3">
      <c r="A116" s="78" t="s">
        <v>817</v>
      </c>
      <c r="B116" s="67">
        <v>522</v>
      </c>
      <c r="C116" s="68" t="s">
        <v>78</v>
      </c>
      <c r="D116" s="68" t="s">
        <v>141</v>
      </c>
      <c r="E116" s="68" t="s">
        <v>151</v>
      </c>
      <c r="F116" s="68" t="s">
        <v>64</v>
      </c>
      <c r="G116" s="64">
        <f>G117</f>
        <v>1200</v>
      </c>
      <c r="H116" s="64">
        <f>H117</f>
        <v>0</v>
      </c>
      <c r="I116" s="65">
        <f t="shared" si="8"/>
        <v>1200</v>
      </c>
    </row>
    <row r="117" spans="1:9" ht="30" x14ac:dyDescent="0.3">
      <c r="A117" s="13" t="s">
        <v>85</v>
      </c>
      <c r="B117" s="67">
        <v>522</v>
      </c>
      <c r="C117" s="68" t="s">
        <v>78</v>
      </c>
      <c r="D117" s="68" t="s">
        <v>141</v>
      </c>
      <c r="E117" s="68" t="s">
        <v>151</v>
      </c>
      <c r="F117" s="68">
        <v>200</v>
      </c>
      <c r="G117" s="64">
        <f>G118</f>
        <v>1200</v>
      </c>
      <c r="H117" s="64">
        <f>H118</f>
        <v>0</v>
      </c>
      <c r="I117" s="65">
        <f t="shared" si="8"/>
        <v>1200</v>
      </c>
    </row>
    <row r="118" spans="1:9" ht="45" x14ac:dyDescent="0.3">
      <c r="A118" s="13" t="s">
        <v>86</v>
      </c>
      <c r="B118" s="67">
        <v>522</v>
      </c>
      <c r="C118" s="68" t="s">
        <v>78</v>
      </c>
      <c r="D118" s="68" t="s">
        <v>141</v>
      </c>
      <c r="E118" s="68" t="s">
        <v>151</v>
      </c>
      <c r="F118" s="68">
        <v>240</v>
      </c>
      <c r="G118" s="64">
        <v>1200</v>
      </c>
      <c r="H118" s="64"/>
      <c r="I118" s="65">
        <f t="shared" si="8"/>
        <v>1200</v>
      </c>
    </row>
    <row r="119" spans="1:9" ht="90" x14ac:dyDescent="0.3">
      <c r="A119" s="13" t="s">
        <v>731</v>
      </c>
      <c r="B119" s="67">
        <v>522</v>
      </c>
      <c r="C119" s="68" t="s">
        <v>78</v>
      </c>
      <c r="D119" s="68" t="s">
        <v>141</v>
      </c>
      <c r="E119" s="68" t="s">
        <v>152</v>
      </c>
      <c r="F119" s="68" t="s">
        <v>64</v>
      </c>
      <c r="G119" s="64">
        <f>G120</f>
        <v>4891.7000000000007</v>
      </c>
      <c r="H119" s="64">
        <f>H120</f>
        <v>0</v>
      </c>
      <c r="I119" s="65">
        <f t="shared" si="8"/>
        <v>4891.7000000000007</v>
      </c>
    </row>
    <row r="120" spans="1:9" ht="45" x14ac:dyDescent="0.3">
      <c r="A120" s="13" t="s">
        <v>153</v>
      </c>
      <c r="B120" s="67">
        <v>522</v>
      </c>
      <c r="C120" s="68" t="s">
        <v>78</v>
      </c>
      <c r="D120" s="68" t="s">
        <v>141</v>
      </c>
      <c r="E120" s="68" t="s">
        <v>154</v>
      </c>
      <c r="F120" s="68" t="s">
        <v>64</v>
      </c>
      <c r="G120" s="64">
        <f>G121</f>
        <v>4891.7000000000007</v>
      </c>
      <c r="H120" s="64">
        <f>H121</f>
        <v>0</v>
      </c>
      <c r="I120" s="65">
        <f t="shared" si="8"/>
        <v>4891.7000000000007</v>
      </c>
    </row>
    <row r="121" spans="1:9" ht="30" x14ac:dyDescent="0.3">
      <c r="A121" s="13" t="s">
        <v>386</v>
      </c>
      <c r="B121" s="67">
        <v>522</v>
      </c>
      <c r="C121" s="68" t="s">
        <v>78</v>
      </c>
      <c r="D121" s="68" t="s">
        <v>141</v>
      </c>
      <c r="E121" s="68" t="s">
        <v>156</v>
      </c>
      <c r="F121" s="68" t="s">
        <v>64</v>
      </c>
      <c r="G121" s="64">
        <f>G122+G124+G126</f>
        <v>4891.7000000000007</v>
      </c>
      <c r="H121" s="64">
        <f>H122+H124+H126</f>
        <v>0</v>
      </c>
      <c r="I121" s="65">
        <f t="shared" si="8"/>
        <v>4891.7000000000007</v>
      </c>
    </row>
    <row r="122" spans="1:9" ht="90" x14ac:dyDescent="0.3">
      <c r="A122" s="13" t="s">
        <v>73</v>
      </c>
      <c r="B122" s="67">
        <v>522</v>
      </c>
      <c r="C122" s="68" t="s">
        <v>78</v>
      </c>
      <c r="D122" s="68" t="s">
        <v>141</v>
      </c>
      <c r="E122" s="68" t="s">
        <v>156</v>
      </c>
      <c r="F122" s="68">
        <v>100</v>
      </c>
      <c r="G122" s="64">
        <f>G123</f>
        <v>4370.1000000000004</v>
      </c>
      <c r="H122" s="64">
        <f>H123</f>
        <v>0</v>
      </c>
      <c r="I122" s="65">
        <f t="shared" si="8"/>
        <v>4370.1000000000004</v>
      </c>
    </row>
    <row r="123" spans="1:9" ht="30" x14ac:dyDescent="0.3">
      <c r="A123" s="13" t="s">
        <v>130</v>
      </c>
      <c r="B123" s="67">
        <v>522</v>
      </c>
      <c r="C123" s="68" t="s">
        <v>78</v>
      </c>
      <c r="D123" s="68" t="s">
        <v>141</v>
      </c>
      <c r="E123" s="68" t="s">
        <v>156</v>
      </c>
      <c r="F123" s="68">
        <v>110</v>
      </c>
      <c r="G123" s="64">
        <v>4370.1000000000004</v>
      </c>
      <c r="H123" s="64"/>
      <c r="I123" s="65">
        <f t="shared" si="8"/>
        <v>4370.1000000000004</v>
      </c>
    </row>
    <row r="124" spans="1:9" ht="30" x14ac:dyDescent="0.3">
      <c r="A124" s="13" t="s">
        <v>85</v>
      </c>
      <c r="B124" s="67">
        <v>522</v>
      </c>
      <c r="C124" s="68" t="s">
        <v>78</v>
      </c>
      <c r="D124" s="68" t="s">
        <v>141</v>
      </c>
      <c r="E124" s="68" t="s">
        <v>156</v>
      </c>
      <c r="F124" s="68">
        <v>200</v>
      </c>
      <c r="G124" s="64">
        <f>G125</f>
        <v>520.6</v>
      </c>
      <c r="H124" s="64">
        <f>H125</f>
        <v>0</v>
      </c>
      <c r="I124" s="65">
        <f t="shared" si="8"/>
        <v>520.6</v>
      </c>
    </row>
    <row r="125" spans="1:9" ht="45" x14ac:dyDescent="0.3">
      <c r="A125" s="13" t="s">
        <v>86</v>
      </c>
      <c r="B125" s="67">
        <v>522</v>
      </c>
      <c r="C125" s="68" t="s">
        <v>78</v>
      </c>
      <c r="D125" s="68" t="s">
        <v>141</v>
      </c>
      <c r="E125" s="68" t="s">
        <v>156</v>
      </c>
      <c r="F125" s="68">
        <v>240</v>
      </c>
      <c r="G125" s="64">
        <v>520.6</v>
      </c>
      <c r="H125" s="64"/>
      <c r="I125" s="65">
        <f t="shared" si="8"/>
        <v>520.6</v>
      </c>
    </row>
    <row r="126" spans="1:9" x14ac:dyDescent="0.3">
      <c r="A126" s="13" t="s">
        <v>87</v>
      </c>
      <c r="B126" s="67">
        <v>522</v>
      </c>
      <c r="C126" s="68" t="s">
        <v>78</v>
      </c>
      <c r="D126" s="68" t="s">
        <v>141</v>
      </c>
      <c r="E126" s="68" t="s">
        <v>156</v>
      </c>
      <c r="F126" s="68">
        <v>800</v>
      </c>
      <c r="G126" s="64">
        <f>G127</f>
        <v>1</v>
      </c>
      <c r="H126" s="64">
        <f>H127</f>
        <v>0</v>
      </c>
      <c r="I126" s="65">
        <f t="shared" si="8"/>
        <v>1</v>
      </c>
    </row>
    <row r="127" spans="1:9" x14ac:dyDescent="0.3">
      <c r="A127" s="13" t="s">
        <v>88</v>
      </c>
      <c r="B127" s="67">
        <v>522</v>
      </c>
      <c r="C127" s="68" t="s">
        <v>78</v>
      </c>
      <c r="D127" s="68" t="s">
        <v>141</v>
      </c>
      <c r="E127" s="68" t="s">
        <v>156</v>
      </c>
      <c r="F127" s="68">
        <v>850</v>
      </c>
      <c r="G127" s="64">
        <v>1</v>
      </c>
      <c r="H127" s="64"/>
      <c r="I127" s="65">
        <f t="shared" si="8"/>
        <v>1</v>
      </c>
    </row>
    <row r="128" spans="1:9" ht="45" x14ac:dyDescent="0.3">
      <c r="A128" s="13" t="s">
        <v>158</v>
      </c>
      <c r="B128" s="67" t="s">
        <v>490</v>
      </c>
      <c r="C128" s="68" t="s">
        <v>78</v>
      </c>
      <c r="D128" s="68" t="s">
        <v>159</v>
      </c>
      <c r="E128" s="63" t="s">
        <v>63</v>
      </c>
      <c r="F128" s="68" t="s">
        <v>64</v>
      </c>
      <c r="G128" s="64">
        <f>G129+G135+G140</f>
        <v>90</v>
      </c>
      <c r="H128" s="64">
        <f>H129+H135+H140</f>
        <v>0</v>
      </c>
      <c r="I128" s="65">
        <f t="shared" si="8"/>
        <v>90</v>
      </c>
    </row>
    <row r="129" spans="1:9" ht="45" x14ac:dyDescent="0.3">
      <c r="A129" s="13" t="s">
        <v>644</v>
      </c>
      <c r="B129" s="67" t="s">
        <v>490</v>
      </c>
      <c r="C129" s="68" t="s">
        <v>78</v>
      </c>
      <c r="D129" s="68" t="s">
        <v>159</v>
      </c>
      <c r="E129" s="63" t="s">
        <v>160</v>
      </c>
      <c r="F129" s="68" t="s">
        <v>64</v>
      </c>
      <c r="G129" s="64">
        <f t="shared" ref="G129:H133" si="11">G130</f>
        <v>20</v>
      </c>
      <c r="H129" s="64">
        <f t="shared" si="11"/>
        <v>0</v>
      </c>
      <c r="I129" s="65">
        <f t="shared" si="8"/>
        <v>20</v>
      </c>
    </row>
    <row r="130" spans="1:9" ht="60" x14ac:dyDescent="0.3">
      <c r="A130" s="13" t="s">
        <v>472</v>
      </c>
      <c r="B130" s="67" t="s">
        <v>490</v>
      </c>
      <c r="C130" s="68" t="s">
        <v>78</v>
      </c>
      <c r="D130" s="68" t="s">
        <v>159</v>
      </c>
      <c r="E130" s="63" t="s">
        <v>476</v>
      </c>
      <c r="F130" s="68" t="s">
        <v>64</v>
      </c>
      <c r="G130" s="64">
        <f t="shared" si="11"/>
        <v>20</v>
      </c>
      <c r="H130" s="64">
        <f t="shared" si="11"/>
        <v>0</v>
      </c>
      <c r="I130" s="65">
        <f t="shared" si="8"/>
        <v>20</v>
      </c>
    </row>
    <row r="131" spans="1:9" ht="30" x14ac:dyDescent="0.3">
      <c r="A131" s="13" t="s">
        <v>473</v>
      </c>
      <c r="B131" s="67" t="s">
        <v>490</v>
      </c>
      <c r="C131" s="68" t="s">
        <v>78</v>
      </c>
      <c r="D131" s="68" t="s">
        <v>159</v>
      </c>
      <c r="E131" s="63" t="s">
        <v>477</v>
      </c>
      <c r="F131" s="68" t="s">
        <v>64</v>
      </c>
      <c r="G131" s="64">
        <f t="shared" si="11"/>
        <v>20</v>
      </c>
      <c r="H131" s="64">
        <f t="shared" si="11"/>
        <v>0</v>
      </c>
      <c r="I131" s="65">
        <f t="shared" si="8"/>
        <v>20</v>
      </c>
    </row>
    <row r="132" spans="1:9" ht="45" x14ac:dyDescent="0.3">
      <c r="A132" s="13" t="s">
        <v>474</v>
      </c>
      <c r="B132" s="67" t="s">
        <v>490</v>
      </c>
      <c r="C132" s="68" t="s">
        <v>78</v>
      </c>
      <c r="D132" s="68" t="s">
        <v>159</v>
      </c>
      <c r="E132" s="63" t="s">
        <v>478</v>
      </c>
      <c r="F132" s="68" t="s">
        <v>64</v>
      </c>
      <c r="G132" s="64">
        <f t="shared" si="11"/>
        <v>20</v>
      </c>
      <c r="H132" s="64">
        <f t="shared" si="11"/>
        <v>0</v>
      </c>
      <c r="I132" s="65">
        <f t="shared" si="8"/>
        <v>20</v>
      </c>
    </row>
    <row r="133" spans="1:9" ht="30" x14ac:dyDescent="0.3">
      <c r="A133" s="13" t="s">
        <v>561</v>
      </c>
      <c r="B133" s="67" t="s">
        <v>490</v>
      </c>
      <c r="C133" s="68" t="s">
        <v>78</v>
      </c>
      <c r="D133" s="68" t="s">
        <v>159</v>
      </c>
      <c r="E133" s="63" t="s">
        <v>478</v>
      </c>
      <c r="F133" s="68" t="s">
        <v>475</v>
      </c>
      <c r="G133" s="64">
        <f t="shared" si="11"/>
        <v>20</v>
      </c>
      <c r="H133" s="64">
        <f t="shared" si="11"/>
        <v>0</v>
      </c>
      <c r="I133" s="65">
        <f t="shared" si="8"/>
        <v>20</v>
      </c>
    </row>
    <row r="134" spans="1:9" ht="45" x14ac:dyDescent="0.3">
      <c r="A134" s="13" t="s">
        <v>86</v>
      </c>
      <c r="B134" s="67" t="s">
        <v>490</v>
      </c>
      <c r="C134" s="68" t="s">
        <v>78</v>
      </c>
      <c r="D134" s="68" t="s">
        <v>159</v>
      </c>
      <c r="E134" s="63" t="s">
        <v>478</v>
      </c>
      <c r="F134" s="68" t="s">
        <v>471</v>
      </c>
      <c r="G134" s="64">
        <v>20</v>
      </c>
      <c r="H134" s="64"/>
      <c r="I134" s="65">
        <f t="shared" si="8"/>
        <v>20</v>
      </c>
    </row>
    <row r="135" spans="1:9" ht="45" x14ac:dyDescent="0.3">
      <c r="A135" s="13" t="s">
        <v>707</v>
      </c>
      <c r="B135" s="67" t="s">
        <v>490</v>
      </c>
      <c r="C135" s="68" t="s">
        <v>78</v>
      </c>
      <c r="D135" s="68" t="s">
        <v>159</v>
      </c>
      <c r="E135" s="63" t="s">
        <v>533</v>
      </c>
      <c r="F135" s="68" t="s">
        <v>64</v>
      </c>
      <c r="G135" s="65">
        <f t="shared" ref="G135:H138" si="12">G136</f>
        <v>20</v>
      </c>
      <c r="H135" s="65">
        <f t="shared" si="12"/>
        <v>0</v>
      </c>
      <c r="I135" s="65">
        <f t="shared" si="8"/>
        <v>20</v>
      </c>
    </row>
    <row r="136" spans="1:9" ht="90" x14ac:dyDescent="0.3">
      <c r="A136" s="13" t="s">
        <v>534</v>
      </c>
      <c r="B136" s="67" t="s">
        <v>490</v>
      </c>
      <c r="C136" s="68" t="s">
        <v>78</v>
      </c>
      <c r="D136" s="68" t="s">
        <v>159</v>
      </c>
      <c r="E136" s="63" t="s">
        <v>535</v>
      </c>
      <c r="F136" s="68" t="s">
        <v>64</v>
      </c>
      <c r="G136" s="65">
        <f t="shared" si="12"/>
        <v>20</v>
      </c>
      <c r="H136" s="65">
        <f t="shared" si="12"/>
        <v>0</v>
      </c>
      <c r="I136" s="65">
        <f t="shared" si="8"/>
        <v>20</v>
      </c>
    </row>
    <row r="137" spans="1:9" ht="60" x14ac:dyDescent="0.3">
      <c r="A137" s="13" t="s">
        <v>536</v>
      </c>
      <c r="B137" s="67" t="s">
        <v>490</v>
      </c>
      <c r="C137" s="68" t="s">
        <v>78</v>
      </c>
      <c r="D137" s="68" t="s">
        <v>159</v>
      </c>
      <c r="E137" s="63" t="s">
        <v>537</v>
      </c>
      <c r="F137" s="68" t="s">
        <v>64</v>
      </c>
      <c r="G137" s="65">
        <f t="shared" si="12"/>
        <v>20</v>
      </c>
      <c r="H137" s="65">
        <f t="shared" si="12"/>
        <v>0</v>
      </c>
      <c r="I137" s="65">
        <f t="shared" si="8"/>
        <v>20</v>
      </c>
    </row>
    <row r="138" spans="1:9" ht="30" x14ac:dyDescent="0.3">
      <c r="A138" s="13" t="s">
        <v>85</v>
      </c>
      <c r="B138" s="67" t="s">
        <v>490</v>
      </c>
      <c r="C138" s="68" t="s">
        <v>78</v>
      </c>
      <c r="D138" s="68" t="s">
        <v>159</v>
      </c>
      <c r="E138" s="63" t="s">
        <v>537</v>
      </c>
      <c r="F138" s="68" t="s">
        <v>475</v>
      </c>
      <c r="G138" s="65">
        <f t="shared" si="12"/>
        <v>20</v>
      </c>
      <c r="H138" s="65">
        <f t="shared" si="12"/>
        <v>0</v>
      </c>
      <c r="I138" s="65">
        <f t="shared" si="8"/>
        <v>20</v>
      </c>
    </row>
    <row r="139" spans="1:9" ht="45" x14ac:dyDescent="0.3">
      <c r="A139" s="13" t="s">
        <v>86</v>
      </c>
      <c r="B139" s="67" t="s">
        <v>490</v>
      </c>
      <c r="C139" s="68" t="s">
        <v>78</v>
      </c>
      <c r="D139" s="68" t="s">
        <v>159</v>
      </c>
      <c r="E139" s="63" t="s">
        <v>537</v>
      </c>
      <c r="F139" s="68" t="s">
        <v>471</v>
      </c>
      <c r="G139" s="65">
        <v>20</v>
      </c>
      <c r="H139" s="65"/>
      <c r="I139" s="65">
        <f t="shared" si="8"/>
        <v>20</v>
      </c>
    </row>
    <row r="140" spans="1:9" ht="75" x14ac:dyDescent="0.3">
      <c r="A140" s="13" t="s">
        <v>711</v>
      </c>
      <c r="B140" s="67" t="s">
        <v>490</v>
      </c>
      <c r="C140" s="68" t="s">
        <v>78</v>
      </c>
      <c r="D140" s="68" t="s">
        <v>159</v>
      </c>
      <c r="E140" s="63" t="s">
        <v>539</v>
      </c>
      <c r="F140" s="68" t="s">
        <v>64</v>
      </c>
      <c r="G140" s="65">
        <f t="shared" ref="G140:H143" si="13">G141</f>
        <v>50</v>
      </c>
      <c r="H140" s="65">
        <f t="shared" si="13"/>
        <v>0</v>
      </c>
      <c r="I140" s="65">
        <f t="shared" si="8"/>
        <v>50</v>
      </c>
    </row>
    <row r="141" spans="1:9" ht="90" x14ac:dyDescent="0.3">
      <c r="A141" s="13" t="s">
        <v>538</v>
      </c>
      <c r="B141" s="67" t="s">
        <v>490</v>
      </c>
      <c r="C141" s="68" t="s">
        <v>78</v>
      </c>
      <c r="D141" s="68" t="s">
        <v>159</v>
      </c>
      <c r="E141" s="63" t="s">
        <v>540</v>
      </c>
      <c r="F141" s="68" t="s">
        <v>64</v>
      </c>
      <c r="G141" s="65">
        <f t="shared" si="13"/>
        <v>50</v>
      </c>
      <c r="H141" s="65">
        <f t="shared" si="13"/>
        <v>0</v>
      </c>
      <c r="I141" s="65">
        <f t="shared" si="8"/>
        <v>50</v>
      </c>
    </row>
    <row r="142" spans="1:9" ht="75" x14ac:dyDescent="0.3">
      <c r="A142" s="13" t="s">
        <v>541</v>
      </c>
      <c r="B142" s="67" t="s">
        <v>490</v>
      </c>
      <c r="C142" s="68" t="s">
        <v>78</v>
      </c>
      <c r="D142" s="68" t="s">
        <v>159</v>
      </c>
      <c r="E142" s="63" t="s">
        <v>542</v>
      </c>
      <c r="F142" s="68" t="s">
        <v>64</v>
      </c>
      <c r="G142" s="65">
        <f t="shared" si="13"/>
        <v>50</v>
      </c>
      <c r="H142" s="65">
        <f t="shared" si="13"/>
        <v>0</v>
      </c>
      <c r="I142" s="65">
        <f t="shared" si="8"/>
        <v>50</v>
      </c>
    </row>
    <row r="143" spans="1:9" ht="30" x14ac:dyDescent="0.3">
      <c r="A143" s="13" t="s">
        <v>85</v>
      </c>
      <c r="B143" s="67" t="s">
        <v>490</v>
      </c>
      <c r="C143" s="68" t="s">
        <v>78</v>
      </c>
      <c r="D143" s="68" t="s">
        <v>159</v>
      </c>
      <c r="E143" s="63" t="s">
        <v>542</v>
      </c>
      <c r="F143" s="68" t="s">
        <v>475</v>
      </c>
      <c r="G143" s="65">
        <f t="shared" si="13"/>
        <v>50</v>
      </c>
      <c r="H143" s="65">
        <f t="shared" si="13"/>
        <v>0</v>
      </c>
      <c r="I143" s="65">
        <f t="shared" si="8"/>
        <v>50</v>
      </c>
    </row>
    <row r="144" spans="1:9" ht="45" x14ac:dyDescent="0.3">
      <c r="A144" s="13" t="s">
        <v>86</v>
      </c>
      <c r="B144" s="67" t="s">
        <v>490</v>
      </c>
      <c r="C144" s="68" t="s">
        <v>78</v>
      </c>
      <c r="D144" s="68" t="s">
        <v>159</v>
      </c>
      <c r="E144" s="63" t="s">
        <v>542</v>
      </c>
      <c r="F144" s="68" t="s">
        <v>471</v>
      </c>
      <c r="G144" s="65">
        <v>50</v>
      </c>
      <c r="H144" s="65"/>
      <c r="I144" s="65">
        <f t="shared" si="8"/>
        <v>50</v>
      </c>
    </row>
    <row r="145" spans="1:9" ht="15" x14ac:dyDescent="0.25">
      <c r="A145" s="12" t="s">
        <v>169</v>
      </c>
      <c r="B145" s="69">
        <v>522</v>
      </c>
      <c r="C145" s="74" t="s">
        <v>90</v>
      </c>
      <c r="D145" s="74" t="s">
        <v>62</v>
      </c>
      <c r="E145" s="69" t="s">
        <v>63</v>
      </c>
      <c r="F145" s="74" t="s">
        <v>64</v>
      </c>
      <c r="G145" s="3">
        <f>G191+G160+G146+G152</f>
        <v>79491.899999999994</v>
      </c>
      <c r="H145" s="3">
        <f>H191+H160+H146+H152</f>
        <v>84304.400000000009</v>
      </c>
      <c r="I145" s="3">
        <f>I191+I160+I146+I152</f>
        <v>163796.30000000002</v>
      </c>
    </row>
    <row r="146" spans="1:9" x14ac:dyDescent="0.3">
      <c r="A146" s="79" t="s">
        <v>170</v>
      </c>
      <c r="B146" s="67" t="s">
        <v>490</v>
      </c>
      <c r="C146" s="68" t="s">
        <v>90</v>
      </c>
      <c r="D146" s="68" t="s">
        <v>61</v>
      </c>
      <c r="E146" s="67" t="s">
        <v>63</v>
      </c>
      <c r="F146" s="68" t="s">
        <v>64</v>
      </c>
      <c r="G146" s="64">
        <f t="shared" ref="G146:H150" si="14">G147</f>
        <v>1500</v>
      </c>
      <c r="H146" s="64">
        <f t="shared" si="14"/>
        <v>0</v>
      </c>
      <c r="I146" s="65">
        <f t="shared" ref="I146:I219" si="15">G146+H146</f>
        <v>1500</v>
      </c>
    </row>
    <row r="147" spans="1:9" ht="30" x14ac:dyDescent="0.3">
      <c r="A147" s="75" t="s">
        <v>646</v>
      </c>
      <c r="B147" s="67" t="s">
        <v>490</v>
      </c>
      <c r="C147" s="68" t="s">
        <v>90</v>
      </c>
      <c r="D147" s="68" t="s">
        <v>61</v>
      </c>
      <c r="E147" s="77" t="s">
        <v>171</v>
      </c>
      <c r="F147" s="68" t="s">
        <v>64</v>
      </c>
      <c r="G147" s="64">
        <f t="shared" si="14"/>
        <v>1500</v>
      </c>
      <c r="H147" s="64">
        <f t="shared" si="14"/>
        <v>0</v>
      </c>
      <c r="I147" s="65">
        <f t="shared" si="15"/>
        <v>1500</v>
      </c>
    </row>
    <row r="148" spans="1:9" ht="45" x14ac:dyDescent="0.3">
      <c r="A148" s="75" t="s">
        <v>645</v>
      </c>
      <c r="B148" s="67" t="s">
        <v>490</v>
      </c>
      <c r="C148" s="68" t="s">
        <v>90</v>
      </c>
      <c r="D148" s="68" t="s">
        <v>61</v>
      </c>
      <c r="E148" s="77" t="s">
        <v>549</v>
      </c>
      <c r="F148" s="68" t="s">
        <v>64</v>
      </c>
      <c r="G148" s="64">
        <f t="shared" si="14"/>
        <v>1500</v>
      </c>
      <c r="H148" s="64">
        <f t="shared" si="14"/>
        <v>0</v>
      </c>
      <c r="I148" s="65">
        <f t="shared" si="15"/>
        <v>1500</v>
      </c>
    </row>
    <row r="149" spans="1:9" ht="30" x14ac:dyDescent="0.3">
      <c r="A149" s="75" t="s">
        <v>174</v>
      </c>
      <c r="B149" s="67" t="s">
        <v>490</v>
      </c>
      <c r="C149" s="68" t="s">
        <v>90</v>
      </c>
      <c r="D149" s="68" t="s">
        <v>61</v>
      </c>
      <c r="E149" s="63" t="s">
        <v>759</v>
      </c>
      <c r="F149" s="68" t="s">
        <v>64</v>
      </c>
      <c r="G149" s="64">
        <f t="shared" si="14"/>
        <v>1500</v>
      </c>
      <c r="H149" s="64">
        <f t="shared" si="14"/>
        <v>0</v>
      </c>
      <c r="I149" s="65">
        <f t="shared" si="15"/>
        <v>1500</v>
      </c>
    </row>
    <row r="150" spans="1:9" ht="30" x14ac:dyDescent="0.3">
      <c r="A150" s="13" t="s">
        <v>85</v>
      </c>
      <c r="B150" s="67" t="s">
        <v>490</v>
      </c>
      <c r="C150" s="68" t="s">
        <v>90</v>
      </c>
      <c r="D150" s="68" t="s">
        <v>61</v>
      </c>
      <c r="E150" s="63" t="s">
        <v>759</v>
      </c>
      <c r="F150" s="68" t="s">
        <v>475</v>
      </c>
      <c r="G150" s="64">
        <f t="shared" si="14"/>
        <v>1500</v>
      </c>
      <c r="H150" s="64">
        <f t="shared" si="14"/>
        <v>0</v>
      </c>
      <c r="I150" s="65">
        <f t="shared" si="15"/>
        <v>1500</v>
      </c>
    </row>
    <row r="151" spans="1:9" ht="45" x14ac:dyDescent="0.3">
      <c r="A151" s="13" t="s">
        <v>86</v>
      </c>
      <c r="B151" s="67" t="s">
        <v>490</v>
      </c>
      <c r="C151" s="68" t="s">
        <v>90</v>
      </c>
      <c r="D151" s="68" t="s">
        <v>61</v>
      </c>
      <c r="E151" s="63" t="s">
        <v>759</v>
      </c>
      <c r="F151" s="68" t="s">
        <v>471</v>
      </c>
      <c r="G151" s="64">
        <v>1500</v>
      </c>
      <c r="H151" s="64"/>
      <c r="I151" s="65">
        <f t="shared" si="15"/>
        <v>1500</v>
      </c>
    </row>
    <row r="152" spans="1:9" x14ac:dyDescent="0.3">
      <c r="A152" s="13" t="s">
        <v>907</v>
      </c>
      <c r="B152" s="67" t="s">
        <v>490</v>
      </c>
      <c r="C152" s="68" t="s">
        <v>90</v>
      </c>
      <c r="D152" s="68" t="s">
        <v>208</v>
      </c>
      <c r="E152" s="67" t="s">
        <v>63</v>
      </c>
      <c r="F152" s="68" t="s">
        <v>64</v>
      </c>
      <c r="G152" s="64">
        <f t="shared" ref="G152:H158" si="16">G153</f>
        <v>3000</v>
      </c>
      <c r="H152" s="64">
        <f t="shared" si="16"/>
        <v>4000</v>
      </c>
      <c r="I152" s="65">
        <f t="shared" si="15"/>
        <v>7000</v>
      </c>
    </row>
    <row r="153" spans="1:9" ht="76.5" customHeight="1" x14ac:dyDescent="0.3">
      <c r="A153" s="13" t="s">
        <v>908</v>
      </c>
      <c r="B153" s="67" t="s">
        <v>490</v>
      </c>
      <c r="C153" s="68" t="s">
        <v>90</v>
      </c>
      <c r="D153" s="68" t="s">
        <v>208</v>
      </c>
      <c r="E153" s="77" t="s">
        <v>904</v>
      </c>
      <c r="F153" s="68" t="s">
        <v>64</v>
      </c>
      <c r="G153" s="64">
        <f t="shared" si="16"/>
        <v>3000</v>
      </c>
      <c r="H153" s="64">
        <f t="shared" si="16"/>
        <v>4000</v>
      </c>
      <c r="I153" s="65">
        <f t="shared" si="15"/>
        <v>7000</v>
      </c>
    </row>
    <row r="154" spans="1:9" ht="75" x14ac:dyDescent="0.3">
      <c r="A154" s="13" t="s">
        <v>909</v>
      </c>
      <c r="B154" s="67" t="s">
        <v>490</v>
      </c>
      <c r="C154" s="68" t="s">
        <v>90</v>
      </c>
      <c r="D154" s="68" t="s">
        <v>208</v>
      </c>
      <c r="E154" s="77" t="s">
        <v>905</v>
      </c>
      <c r="F154" s="68" t="s">
        <v>64</v>
      </c>
      <c r="G154" s="64">
        <f t="shared" si="16"/>
        <v>3000</v>
      </c>
      <c r="H154" s="64">
        <f t="shared" si="16"/>
        <v>4000</v>
      </c>
      <c r="I154" s="65">
        <f t="shared" si="15"/>
        <v>7000</v>
      </c>
    </row>
    <row r="155" spans="1:9" ht="45" x14ac:dyDescent="0.3">
      <c r="A155" s="13" t="s">
        <v>910</v>
      </c>
      <c r="B155" s="67" t="s">
        <v>490</v>
      </c>
      <c r="C155" s="68" t="s">
        <v>90</v>
      </c>
      <c r="D155" s="68" t="s">
        <v>208</v>
      </c>
      <c r="E155" s="77" t="s">
        <v>906</v>
      </c>
      <c r="F155" s="68" t="s">
        <v>64</v>
      </c>
      <c r="G155" s="64">
        <f>G156</f>
        <v>3000</v>
      </c>
      <c r="H155" s="64">
        <f>H156</f>
        <v>4000</v>
      </c>
      <c r="I155" s="65">
        <f t="shared" si="15"/>
        <v>7000</v>
      </c>
    </row>
    <row r="156" spans="1:9" ht="30" x14ac:dyDescent="0.3">
      <c r="A156" s="13" t="s">
        <v>85</v>
      </c>
      <c r="B156" s="67" t="s">
        <v>490</v>
      </c>
      <c r="C156" s="68" t="s">
        <v>90</v>
      </c>
      <c r="D156" s="68" t="s">
        <v>208</v>
      </c>
      <c r="E156" s="77" t="s">
        <v>906</v>
      </c>
      <c r="F156" s="68" t="s">
        <v>475</v>
      </c>
      <c r="G156" s="64">
        <f>G157</f>
        <v>3000</v>
      </c>
      <c r="H156" s="64">
        <f>H157</f>
        <v>4000</v>
      </c>
      <c r="I156" s="65">
        <f t="shared" si="15"/>
        <v>7000</v>
      </c>
    </row>
    <row r="157" spans="1:9" ht="45" x14ac:dyDescent="0.3">
      <c r="A157" s="13" t="s">
        <v>86</v>
      </c>
      <c r="B157" s="67" t="s">
        <v>490</v>
      </c>
      <c r="C157" s="68" t="s">
        <v>90</v>
      </c>
      <c r="D157" s="68" t="s">
        <v>208</v>
      </c>
      <c r="E157" s="77" t="s">
        <v>906</v>
      </c>
      <c r="F157" s="68" t="s">
        <v>471</v>
      </c>
      <c r="G157" s="64">
        <v>3000</v>
      </c>
      <c r="H157" s="127">
        <v>4000</v>
      </c>
      <c r="I157" s="65">
        <f t="shared" si="15"/>
        <v>7000</v>
      </c>
    </row>
    <row r="158" spans="1:9" ht="45" hidden="1" x14ac:dyDescent="0.3">
      <c r="A158" s="13" t="s">
        <v>752</v>
      </c>
      <c r="B158" s="67" t="s">
        <v>490</v>
      </c>
      <c r="C158" s="68" t="s">
        <v>90</v>
      </c>
      <c r="D158" s="68" t="s">
        <v>208</v>
      </c>
      <c r="E158" s="77" t="s">
        <v>906</v>
      </c>
      <c r="F158" s="68" t="s">
        <v>753</v>
      </c>
      <c r="G158" s="64">
        <f t="shared" si="16"/>
        <v>0</v>
      </c>
      <c r="H158" s="64">
        <f t="shared" si="16"/>
        <v>0</v>
      </c>
      <c r="I158" s="65">
        <f t="shared" si="15"/>
        <v>0</v>
      </c>
    </row>
    <row r="159" spans="1:9" hidden="1" x14ac:dyDescent="0.3">
      <c r="A159" s="13" t="s">
        <v>754</v>
      </c>
      <c r="B159" s="67" t="s">
        <v>490</v>
      </c>
      <c r="C159" s="68" t="s">
        <v>90</v>
      </c>
      <c r="D159" s="68" t="s">
        <v>208</v>
      </c>
      <c r="E159" s="77" t="s">
        <v>906</v>
      </c>
      <c r="F159" s="68" t="s">
        <v>755</v>
      </c>
      <c r="G159" s="64"/>
      <c r="H159" s="64"/>
      <c r="I159" s="65">
        <f t="shared" si="15"/>
        <v>0</v>
      </c>
    </row>
    <row r="160" spans="1:9" x14ac:dyDescent="0.3">
      <c r="A160" s="13" t="s">
        <v>562</v>
      </c>
      <c r="B160" s="67" t="s">
        <v>490</v>
      </c>
      <c r="C160" s="68" t="s">
        <v>90</v>
      </c>
      <c r="D160" s="68" t="s">
        <v>141</v>
      </c>
      <c r="E160" s="67" t="s">
        <v>301</v>
      </c>
      <c r="F160" s="68" t="s">
        <v>64</v>
      </c>
      <c r="G160" s="64">
        <f>G161</f>
        <v>73692</v>
      </c>
      <c r="H160" s="64">
        <f>H161+H187</f>
        <v>80304.400000000009</v>
      </c>
      <c r="I160" s="65">
        <f t="shared" si="15"/>
        <v>153996.40000000002</v>
      </c>
    </row>
    <row r="161" spans="1:9" ht="60" x14ac:dyDescent="0.3">
      <c r="A161" s="13" t="s">
        <v>715</v>
      </c>
      <c r="B161" s="67" t="s">
        <v>490</v>
      </c>
      <c r="C161" s="68" t="s">
        <v>90</v>
      </c>
      <c r="D161" s="68" t="s">
        <v>141</v>
      </c>
      <c r="E161" s="67" t="s">
        <v>187</v>
      </c>
      <c r="F161" s="68" t="s">
        <v>64</v>
      </c>
      <c r="G161" s="64">
        <f>G162</f>
        <v>73692</v>
      </c>
      <c r="H161" s="64">
        <f>H162</f>
        <v>5948.8</v>
      </c>
      <c r="I161" s="65">
        <f t="shared" si="15"/>
        <v>79640.800000000003</v>
      </c>
    </row>
    <row r="162" spans="1:9" ht="45" customHeight="1" x14ac:dyDescent="0.3">
      <c r="A162" s="13" t="s">
        <v>563</v>
      </c>
      <c r="B162" s="67" t="s">
        <v>490</v>
      </c>
      <c r="C162" s="68" t="s">
        <v>90</v>
      </c>
      <c r="D162" s="68" t="s">
        <v>141</v>
      </c>
      <c r="E162" s="67" t="s">
        <v>551</v>
      </c>
      <c r="F162" s="68" t="s">
        <v>64</v>
      </c>
      <c r="G162" s="64">
        <f>G163+G169+G166+G172+G181+G184</f>
        <v>73692</v>
      </c>
      <c r="H162" s="64">
        <f>H163+H169+H166+H172+H181+H184+H175+H178</f>
        <v>5948.8</v>
      </c>
      <c r="I162" s="65">
        <f t="shared" si="15"/>
        <v>79640.800000000003</v>
      </c>
    </row>
    <row r="163" spans="1:9" ht="45" x14ac:dyDescent="0.3">
      <c r="A163" s="13" t="s">
        <v>564</v>
      </c>
      <c r="B163" s="67" t="s">
        <v>490</v>
      </c>
      <c r="C163" s="68" t="s">
        <v>90</v>
      </c>
      <c r="D163" s="68" t="s">
        <v>141</v>
      </c>
      <c r="E163" s="67" t="s">
        <v>552</v>
      </c>
      <c r="F163" s="68" t="s">
        <v>64</v>
      </c>
      <c r="G163" s="64">
        <f>G164</f>
        <v>34790.400000000001</v>
      </c>
      <c r="H163" s="64">
        <f>H164</f>
        <v>5859.5</v>
      </c>
      <c r="I163" s="65">
        <f t="shared" si="15"/>
        <v>40649.9</v>
      </c>
    </row>
    <row r="164" spans="1:9" ht="30" x14ac:dyDescent="0.3">
      <c r="A164" s="13" t="s">
        <v>85</v>
      </c>
      <c r="B164" s="67" t="s">
        <v>490</v>
      </c>
      <c r="C164" s="68" t="s">
        <v>90</v>
      </c>
      <c r="D164" s="68" t="s">
        <v>141</v>
      </c>
      <c r="E164" s="67" t="s">
        <v>552</v>
      </c>
      <c r="F164" s="68" t="s">
        <v>475</v>
      </c>
      <c r="G164" s="64">
        <f>G165</f>
        <v>34790.400000000001</v>
      </c>
      <c r="H164" s="64">
        <f>H165</f>
        <v>5859.5</v>
      </c>
      <c r="I164" s="65">
        <f t="shared" si="15"/>
        <v>40649.9</v>
      </c>
    </row>
    <row r="165" spans="1:9" ht="45" x14ac:dyDescent="0.3">
      <c r="A165" s="13" t="s">
        <v>86</v>
      </c>
      <c r="B165" s="67" t="s">
        <v>490</v>
      </c>
      <c r="C165" s="68" t="s">
        <v>90</v>
      </c>
      <c r="D165" s="68" t="s">
        <v>141</v>
      </c>
      <c r="E165" s="67" t="s">
        <v>552</v>
      </c>
      <c r="F165" s="68" t="s">
        <v>471</v>
      </c>
      <c r="G165" s="64">
        <v>34790.400000000001</v>
      </c>
      <c r="H165" s="127">
        <v>5859.5</v>
      </c>
      <c r="I165" s="65">
        <f t="shared" si="15"/>
        <v>40649.9</v>
      </c>
    </row>
    <row r="166" spans="1:9" ht="30" x14ac:dyDescent="0.3">
      <c r="A166" s="13" t="s">
        <v>191</v>
      </c>
      <c r="B166" s="67" t="s">
        <v>490</v>
      </c>
      <c r="C166" s="68" t="s">
        <v>90</v>
      </c>
      <c r="D166" s="68" t="s">
        <v>141</v>
      </c>
      <c r="E166" s="67" t="s">
        <v>553</v>
      </c>
      <c r="F166" s="68" t="s">
        <v>64</v>
      </c>
      <c r="G166" s="64">
        <f>G167</f>
        <v>2080</v>
      </c>
      <c r="H166" s="64">
        <f>H167</f>
        <v>0</v>
      </c>
      <c r="I166" s="65">
        <f t="shared" si="15"/>
        <v>2080</v>
      </c>
    </row>
    <row r="167" spans="1:9" ht="30" x14ac:dyDescent="0.3">
      <c r="A167" s="13" t="s">
        <v>85</v>
      </c>
      <c r="B167" s="67" t="s">
        <v>490</v>
      </c>
      <c r="C167" s="68" t="s">
        <v>90</v>
      </c>
      <c r="D167" s="68" t="s">
        <v>141</v>
      </c>
      <c r="E167" s="67" t="s">
        <v>553</v>
      </c>
      <c r="F167" s="68" t="s">
        <v>475</v>
      </c>
      <c r="G167" s="64">
        <f>G168</f>
        <v>2080</v>
      </c>
      <c r="H167" s="64">
        <f>H168</f>
        <v>0</v>
      </c>
      <c r="I167" s="65">
        <f t="shared" si="15"/>
        <v>2080</v>
      </c>
    </row>
    <row r="168" spans="1:9" ht="45" x14ac:dyDescent="0.3">
      <c r="A168" s="13" t="s">
        <v>86</v>
      </c>
      <c r="B168" s="67" t="s">
        <v>490</v>
      </c>
      <c r="C168" s="68" t="s">
        <v>90</v>
      </c>
      <c r="D168" s="68" t="s">
        <v>141</v>
      </c>
      <c r="E168" s="67" t="s">
        <v>553</v>
      </c>
      <c r="F168" s="68" t="s">
        <v>471</v>
      </c>
      <c r="G168" s="64">
        <v>2080</v>
      </c>
      <c r="H168" s="64"/>
      <c r="I168" s="65">
        <f t="shared" si="15"/>
        <v>2080</v>
      </c>
    </row>
    <row r="169" spans="1:9" ht="30" x14ac:dyDescent="0.3">
      <c r="A169" s="13" t="s">
        <v>192</v>
      </c>
      <c r="B169" s="67" t="s">
        <v>490</v>
      </c>
      <c r="C169" s="68" t="s">
        <v>90</v>
      </c>
      <c r="D169" s="68" t="s">
        <v>141</v>
      </c>
      <c r="E169" s="67" t="s">
        <v>554</v>
      </c>
      <c r="F169" s="68" t="s">
        <v>64</v>
      </c>
      <c r="G169" s="64">
        <f>G170</f>
        <v>1165</v>
      </c>
      <c r="H169" s="64">
        <f>H170</f>
        <v>0</v>
      </c>
      <c r="I169" s="65">
        <f t="shared" si="15"/>
        <v>1165</v>
      </c>
    </row>
    <row r="170" spans="1:9" ht="30" x14ac:dyDescent="0.3">
      <c r="A170" s="13" t="s">
        <v>85</v>
      </c>
      <c r="B170" s="67" t="s">
        <v>490</v>
      </c>
      <c r="C170" s="68" t="s">
        <v>90</v>
      </c>
      <c r="D170" s="68" t="s">
        <v>141</v>
      </c>
      <c r="E170" s="67" t="s">
        <v>554</v>
      </c>
      <c r="F170" s="68" t="s">
        <v>475</v>
      </c>
      <c r="G170" s="64">
        <f>G171</f>
        <v>1165</v>
      </c>
      <c r="H170" s="64">
        <f>H171</f>
        <v>0</v>
      </c>
      <c r="I170" s="65">
        <f t="shared" si="15"/>
        <v>1165</v>
      </c>
    </row>
    <row r="171" spans="1:9" ht="45" x14ac:dyDescent="0.3">
      <c r="A171" s="13" t="s">
        <v>86</v>
      </c>
      <c r="B171" s="67" t="s">
        <v>490</v>
      </c>
      <c r="C171" s="68" t="s">
        <v>90</v>
      </c>
      <c r="D171" s="68" t="s">
        <v>141</v>
      </c>
      <c r="E171" s="67" t="s">
        <v>554</v>
      </c>
      <c r="F171" s="68" t="s">
        <v>471</v>
      </c>
      <c r="G171" s="64">
        <v>1165</v>
      </c>
      <c r="H171" s="64"/>
      <c r="I171" s="65">
        <f t="shared" si="15"/>
        <v>1165</v>
      </c>
    </row>
    <row r="172" spans="1:9" ht="30" hidden="1" x14ac:dyDescent="0.3">
      <c r="A172" s="13" t="s">
        <v>865</v>
      </c>
      <c r="B172" s="67" t="s">
        <v>490</v>
      </c>
      <c r="C172" s="68" t="s">
        <v>90</v>
      </c>
      <c r="D172" s="68" t="s">
        <v>141</v>
      </c>
      <c r="E172" s="67" t="s">
        <v>609</v>
      </c>
      <c r="F172" s="68" t="s">
        <v>64</v>
      </c>
      <c r="G172" s="64">
        <f>G173</f>
        <v>0</v>
      </c>
      <c r="H172" s="64">
        <f>H173</f>
        <v>0</v>
      </c>
      <c r="I172" s="65">
        <f t="shared" si="15"/>
        <v>0</v>
      </c>
    </row>
    <row r="173" spans="1:9" ht="30" hidden="1" x14ac:dyDescent="0.3">
      <c r="A173" s="13" t="s">
        <v>85</v>
      </c>
      <c r="B173" s="67" t="s">
        <v>490</v>
      </c>
      <c r="C173" s="68" t="s">
        <v>90</v>
      </c>
      <c r="D173" s="68" t="s">
        <v>141</v>
      </c>
      <c r="E173" s="67" t="s">
        <v>609</v>
      </c>
      <c r="F173" s="68" t="s">
        <v>475</v>
      </c>
      <c r="G173" s="64">
        <f>G174</f>
        <v>0</v>
      </c>
      <c r="H173" s="64">
        <f>H174</f>
        <v>0</v>
      </c>
      <c r="I173" s="65">
        <f t="shared" si="15"/>
        <v>0</v>
      </c>
    </row>
    <row r="174" spans="1:9" ht="45" hidden="1" x14ac:dyDescent="0.3">
      <c r="A174" s="13" t="s">
        <v>86</v>
      </c>
      <c r="B174" s="67" t="s">
        <v>490</v>
      </c>
      <c r="C174" s="68" t="s">
        <v>90</v>
      </c>
      <c r="D174" s="68" t="s">
        <v>141</v>
      </c>
      <c r="E174" s="67" t="s">
        <v>609</v>
      </c>
      <c r="F174" s="68" t="s">
        <v>471</v>
      </c>
      <c r="G174" s="64"/>
      <c r="H174" s="64"/>
      <c r="I174" s="65">
        <f t="shared" si="15"/>
        <v>0</v>
      </c>
    </row>
    <row r="175" spans="1:9" ht="75" x14ac:dyDescent="0.3">
      <c r="A175" s="134" t="s">
        <v>627</v>
      </c>
      <c r="B175" s="67" t="s">
        <v>490</v>
      </c>
      <c r="C175" s="68" t="s">
        <v>90</v>
      </c>
      <c r="D175" s="68" t="s">
        <v>141</v>
      </c>
      <c r="E175" s="67" t="s">
        <v>1014</v>
      </c>
      <c r="F175" s="68" t="s">
        <v>64</v>
      </c>
      <c r="G175" s="127"/>
      <c r="H175" s="127">
        <f>H176</f>
        <v>33958.6</v>
      </c>
      <c r="I175" s="65">
        <f t="shared" si="15"/>
        <v>33958.6</v>
      </c>
    </row>
    <row r="176" spans="1:9" ht="30" x14ac:dyDescent="0.3">
      <c r="A176" s="13" t="s">
        <v>85</v>
      </c>
      <c r="B176" s="67" t="s">
        <v>490</v>
      </c>
      <c r="C176" s="68" t="s">
        <v>90</v>
      </c>
      <c r="D176" s="68" t="s">
        <v>141</v>
      </c>
      <c r="E176" s="67" t="s">
        <v>1014</v>
      </c>
      <c r="F176" s="68" t="s">
        <v>475</v>
      </c>
      <c r="G176" s="127"/>
      <c r="H176" s="127">
        <f>H177</f>
        <v>33958.6</v>
      </c>
      <c r="I176" s="65">
        <f t="shared" si="15"/>
        <v>33958.6</v>
      </c>
    </row>
    <row r="177" spans="1:9" ht="45" x14ac:dyDescent="0.3">
      <c r="A177" s="13" t="s">
        <v>86</v>
      </c>
      <c r="B177" s="67" t="s">
        <v>490</v>
      </c>
      <c r="C177" s="68" t="s">
        <v>90</v>
      </c>
      <c r="D177" s="68" t="s">
        <v>141</v>
      </c>
      <c r="E177" s="67" t="s">
        <v>1014</v>
      </c>
      <c r="F177" s="68" t="s">
        <v>471</v>
      </c>
      <c r="G177" s="127"/>
      <c r="H177" s="127">
        <v>33958.6</v>
      </c>
      <c r="I177" s="65">
        <f t="shared" si="15"/>
        <v>33958.6</v>
      </c>
    </row>
    <row r="178" spans="1:9" ht="75" x14ac:dyDescent="0.3">
      <c r="A178" s="134" t="s">
        <v>629</v>
      </c>
      <c r="B178" s="67" t="s">
        <v>490</v>
      </c>
      <c r="C178" s="68" t="s">
        <v>90</v>
      </c>
      <c r="D178" s="68" t="s">
        <v>141</v>
      </c>
      <c r="E178" s="67" t="s">
        <v>1015</v>
      </c>
      <c r="F178" s="68" t="s">
        <v>64</v>
      </c>
      <c r="G178" s="127"/>
      <c r="H178" s="127">
        <f>H179</f>
        <v>1787.3</v>
      </c>
      <c r="I178" s="65">
        <f t="shared" si="15"/>
        <v>1787.3</v>
      </c>
    </row>
    <row r="179" spans="1:9" ht="30" x14ac:dyDescent="0.3">
      <c r="A179" s="13" t="s">
        <v>85</v>
      </c>
      <c r="B179" s="67" t="s">
        <v>490</v>
      </c>
      <c r="C179" s="68" t="s">
        <v>90</v>
      </c>
      <c r="D179" s="68" t="s">
        <v>141</v>
      </c>
      <c r="E179" s="67" t="s">
        <v>1015</v>
      </c>
      <c r="F179" s="68" t="s">
        <v>475</v>
      </c>
      <c r="G179" s="127"/>
      <c r="H179" s="127">
        <f>H180</f>
        <v>1787.3</v>
      </c>
      <c r="I179" s="65">
        <f t="shared" si="15"/>
        <v>1787.3</v>
      </c>
    </row>
    <row r="180" spans="1:9" ht="45" x14ac:dyDescent="0.3">
      <c r="A180" s="13" t="s">
        <v>86</v>
      </c>
      <c r="B180" s="67" t="s">
        <v>490</v>
      </c>
      <c r="C180" s="68" t="s">
        <v>90</v>
      </c>
      <c r="D180" s="68" t="s">
        <v>141</v>
      </c>
      <c r="E180" s="67" t="s">
        <v>1015</v>
      </c>
      <c r="F180" s="68" t="s">
        <v>471</v>
      </c>
      <c r="G180" s="127"/>
      <c r="H180" s="127">
        <v>1787.3</v>
      </c>
      <c r="I180" s="65">
        <f t="shared" si="15"/>
        <v>1787.3</v>
      </c>
    </row>
    <row r="181" spans="1:9" ht="75" hidden="1" x14ac:dyDescent="0.3">
      <c r="A181" s="134" t="s">
        <v>627</v>
      </c>
      <c r="B181" s="67" t="s">
        <v>490</v>
      </c>
      <c r="C181" s="68" t="s">
        <v>90</v>
      </c>
      <c r="D181" s="68" t="s">
        <v>141</v>
      </c>
      <c r="E181" s="67" t="s">
        <v>628</v>
      </c>
      <c r="F181" s="68" t="s">
        <v>64</v>
      </c>
      <c r="G181" s="64">
        <f>G182</f>
        <v>33958.6</v>
      </c>
      <c r="H181" s="64">
        <f>H182</f>
        <v>-33958.6</v>
      </c>
      <c r="I181" s="65">
        <f t="shared" si="15"/>
        <v>0</v>
      </c>
    </row>
    <row r="182" spans="1:9" ht="30" hidden="1" x14ac:dyDescent="0.3">
      <c r="A182" s="13" t="s">
        <v>85</v>
      </c>
      <c r="B182" s="67" t="s">
        <v>490</v>
      </c>
      <c r="C182" s="68" t="s">
        <v>90</v>
      </c>
      <c r="D182" s="68" t="s">
        <v>141</v>
      </c>
      <c r="E182" s="67" t="s">
        <v>628</v>
      </c>
      <c r="F182" s="68" t="s">
        <v>475</v>
      </c>
      <c r="G182" s="64">
        <f>G183</f>
        <v>33958.6</v>
      </c>
      <c r="H182" s="64">
        <f>H183</f>
        <v>-33958.6</v>
      </c>
      <c r="I182" s="65">
        <f t="shared" si="15"/>
        <v>0</v>
      </c>
    </row>
    <row r="183" spans="1:9" ht="45" hidden="1" x14ac:dyDescent="0.3">
      <c r="A183" s="13" t="s">
        <v>86</v>
      </c>
      <c r="B183" s="67" t="s">
        <v>490</v>
      </c>
      <c r="C183" s="68" t="s">
        <v>90</v>
      </c>
      <c r="D183" s="68" t="s">
        <v>141</v>
      </c>
      <c r="E183" s="67" t="s">
        <v>628</v>
      </c>
      <c r="F183" s="68" t="s">
        <v>471</v>
      </c>
      <c r="G183" s="64">
        <v>33958.6</v>
      </c>
      <c r="H183" s="127">
        <v>-33958.6</v>
      </c>
      <c r="I183" s="65">
        <f t="shared" si="15"/>
        <v>0</v>
      </c>
    </row>
    <row r="184" spans="1:9" ht="75" hidden="1" x14ac:dyDescent="0.3">
      <c r="A184" s="80" t="s">
        <v>930</v>
      </c>
      <c r="B184" s="67" t="s">
        <v>490</v>
      </c>
      <c r="C184" s="68" t="s">
        <v>90</v>
      </c>
      <c r="D184" s="68" t="s">
        <v>141</v>
      </c>
      <c r="E184" s="67" t="s">
        <v>630</v>
      </c>
      <c r="F184" s="68" t="s">
        <v>64</v>
      </c>
      <c r="G184" s="64">
        <f>G185</f>
        <v>1698</v>
      </c>
      <c r="H184" s="64">
        <f>H185</f>
        <v>-1698</v>
      </c>
      <c r="I184" s="65">
        <f t="shared" si="15"/>
        <v>0</v>
      </c>
    </row>
    <row r="185" spans="1:9" ht="30" hidden="1" x14ac:dyDescent="0.3">
      <c r="A185" s="13" t="s">
        <v>85</v>
      </c>
      <c r="B185" s="67" t="s">
        <v>490</v>
      </c>
      <c r="C185" s="68" t="s">
        <v>90</v>
      </c>
      <c r="D185" s="68" t="s">
        <v>141</v>
      </c>
      <c r="E185" s="67" t="s">
        <v>630</v>
      </c>
      <c r="F185" s="68" t="s">
        <v>475</v>
      </c>
      <c r="G185" s="64">
        <f>G186</f>
        <v>1698</v>
      </c>
      <c r="H185" s="64">
        <f>H186</f>
        <v>-1698</v>
      </c>
      <c r="I185" s="65">
        <f t="shared" si="15"/>
        <v>0</v>
      </c>
    </row>
    <row r="186" spans="1:9" ht="45" hidden="1" x14ac:dyDescent="0.3">
      <c r="A186" s="13" t="s">
        <v>86</v>
      </c>
      <c r="B186" s="67" t="s">
        <v>490</v>
      </c>
      <c r="C186" s="68" t="s">
        <v>90</v>
      </c>
      <c r="D186" s="68" t="s">
        <v>141</v>
      </c>
      <c r="E186" s="67" t="s">
        <v>630</v>
      </c>
      <c r="F186" s="68" t="s">
        <v>471</v>
      </c>
      <c r="G186" s="64">
        <v>1698</v>
      </c>
      <c r="H186" s="127">
        <v>-1698</v>
      </c>
      <c r="I186" s="65">
        <f t="shared" si="15"/>
        <v>0</v>
      </c>
    </row>
    <row r="187" spans="1:9" x14ac:dyDescent="0.3">
      <c r="A187" s="13" t="s">
        <v>111</v>
      </c>
      <c r="B187" s="67" t="s">
        <v>490</v>
      </c>
      <c r="C187" s="68" t="s">
        <v>90</v>
      </c>
      <c r="D187" s="68" t="s">
        <v>141</v>
      </c>
      <c r="E187" s="68" t="s">
        <v>112</v>
      </c>
      <c r="F187" s="68" t="s">
        <v>64</v>
      </c>
      <c r="G187" s="64"/>
      <c r="H187" s="127">
        <f>H188</f>
        <v>74355.600000000006</v>
      </c>
      <c r="I187" s="65">
        <f t="shared" si="15"/>
        <v>74355.600000000006</v>
      </c>
    </row>
    <row r="188" spans="1:9" ht="89.25" customHeight="1" x14ac:dyDescent="0.3">
      <c r="A188" s="13" t="s">
        <v>1039</v>
      </c>
      <c r="B188" s="67" t="s">
        <v>490</v>
      </c>
      <c r="C188" s="68" t="s">
        <v>90</v>
      </c>
      <c r="D188" s="68" t="s">
        <v>141</v>
      </c>
      <c r="E188" s="67" t="s">
        <v>1016</v>
      </c>
      <c r="F188" s="68" t="s">
        <v>64</v>
      </c>
      <c r="G188" s="64"/>
      <c r="H188" s="127">
        <f>H189</f>
        <v>74355.600000000006</v>
      </c>
      <c r="I188" s="65">
        <f t="shared" si="15"/>
        <v>74355.600000000006</v>
      </c>
    </row>
    <row r="189" spans="1:9" ht="30" x14ac:dyDescent="0.3">
      <c r="A189" s="13" t="s">
        <v>85</v>
      </c>
      <c r="B189" s="67" t="s">
        <v>490</v>
      </c>
      <c r="C189" s="68" t="s">
        <v>90</v>
      </c>
      <c r="D189" s="68" t="s">
        <v>141</v>
      </c>
      <c r="E189" s="67" t="s">
        <v>1016</v>
      </c>
      <c r="F189" s="68" t="s">
        <v>475</v>
      </c>
      <c r="G189" s="64"/>
      <c r="H189" s="127">
        <f>H190</f>
        <v>74355.600000000006</v>
      </c>
      <c r="I189" s="65">
        <f t="shared" si="15"/>
        <v>74355.600000000006</v>
      </c>
    </row>
    <row r="190" spans="1:9" ht="45" x14ac:dyDescent="0.3">
      <c r="A190" s="13" t="s">
        <v>86</v>
      </c>
      <c r="B190" s="67" t="s">
        <v>490</v>
      </c>
      <c r="C190" s="68" t="s">
        <v>90</v>
      </c>
      <c r="D190" s="68" t="s">
        <v>141</v>
      </c>
      <c r="E190" s="67" t="s">
        <v>1016</v>
      </c>
      <c r="F190" s="68" t="s">
        <v>471</v>
      </c>
      <c r="G190" s="64"/>
      <c r="H190" s="127">
        <v>74355.600000000006</v>
      </c>
      <c r="I190" s="65">
        <f t="shared" si="15"/>
        <v>74355.600000000006</v>
      </c>
    </row>
    <row r="191" spans="1:9" ht="30" x14ac:dyDescent="0.3">
      <c r="A191" s="13" t="s">
        <v>387</v>
      </c>
      <c r="B191" s="67">
        <v>522</v>
      </c>
      <c r="C191" s="68" t="s">
        <v>90</v>
      </c>
      <c r="D191" s="68">
        <v>12</v>
      </c>
      <c r="E191" s="67" t="s">
        <v>63</v>
      </c>
      <c r="F191" s="68" t="s">
        <v>64</v>
      </c>
      <c r="G191" s="64">
        <f>G192+G197+G202</f>
        <v>1299.9000000000001</v>
      </c>
      <c r="H191" s="64">
        <f>H192+H197+H202</f>
        <v>0</v>
      </c>
      <c r="I191" s="65">
        <f t="shared" si="15"/>
        <v>1299.9000000000001</v>
      </c>
    </row>
    <row r="192" spans="1:9" ht="60" x14ac:dyDescent="0.3">
      <c r="A192" s="13" t="s">
        <v>717</v>
      </c>
      <c r="B192" s="67">
        <v>522</v>
      </c>
      <c r="C192" s="68" t="s">
        <v>90</v>
      </c>
      <c r="D192" s="68">
        <v>12</v>
      </c>
      <c r="E192" s="68" t="s">
        <v>216</v>
      </c>
      <c r="F192" s="68" t="s">
        <v>64</v>
      </c>
      <c r="G192" s="64">
        <f t="shared" ref="G192:H195" si="17">G193</f>
        <v>709.9</v>
      </c>
      <c r="H192" s="64">
        <f t="shared" si="17"/>
        <v>0</v>
      </c>
      <c r="I192" s="65">
        <f t="shared" si="15"/>
        <v>709.9</v>
      </c>
    </row>
    <row r="193" spans="1:9" ht="75" x14ac:dyDescent="0.3">
      <c r="A193" s="13" t="s">
        <v>718</v>
      </c>
      <c r="B193" s="67">
        <v>522</v>
      </c>
      <c r="C193" s="68" t="s">
        <v>90</v>
      </c>
      <c r="D193" s="68">
        <v>12</v>
      </c>
      <c r="E193" s="68" t="s">
        <v>523</v>
      </c>
      <c r="F193" s="68" t="s">
        <v>64</v>
      </c>
      <c r="G193" s="64">
        <f t="shared" si="17"/>
        <v>709.9</v>
      </c>
      <c r="H193" s="64">
        <f t="shared" si="17"/>
        <v>0</v>
      </c>
      <c r="I193" s="65">
        <f t="shared" si="15"/>
        <v>709.9</v>
      </c>
    </row>
    <row r="194" spans="1:9" ht="30" x14ac:dyDescent="0.3">
      <c r="A194" s="13" t="s">
        <v>565</v>
      </c>
      <c r="B194" s="67">
        <v>522</v>
      </c>
      <c r="C194" s="68" t="s">
        <v>90</v>
      </c>
      <c r="D194" s="68">
        <v>12</v>
      </c>
      <c r="E194" s="68" t="s">
        <v>566</v>
      </c>
      <c r="F194" s="68" t="s">
        <v>64</v>
      </c>
      <c r="G194" s="64">
        <f t="shared" si="17"/>
        <v>709.9</v>
      </c>
      <c r="H194" s="64">
        <f t="shared" si="17"/>
        <v>0</v>
      </c>
      <c r="I194" s="65">
        <f t="shared" si="15"/>
        <v>709.9</v>
      </c>
    </row>
    <row r="195" spans="1:9" ht="30" x14ac:dyDescent="0.3">
      <c r="A195" s="13" t="s">
        <v>85</v>
      </c>
      <c r="B195" s="67">
        <v>522</v>
      </c>
      <c r="C195" s="68" t="s">
        <v>90</v>
      </c>
      <c r="D195" s="68">
        <v>12</v>
      </c>
      <c r="E195" s="68" t="s">
        <v>566</v>
      </c>
      <c r="F195" s="68" t="s">
        <v>475</v>
      </c>
      <c r="G195" s="64">
        <f t="shared" si="17"/>
        <v>709.9</v>
      </c>
      <c r="H195" s="64">
        <f t="shared" si="17"/>
        <v>0</v>
      </c>
      <c r="I195" s="65">
        <f t="shared" si="15"/>
        <v>709.9</v>
      </c>
    </row>
    <row r="196" spans="1:9" ht="45" x14ac:dyDescent="0.3">
      <c r="A196" s="13" t="s">
        <v>86</v>
      </c>
      <c r="B196" s="67">
        <v>522</v>
      </c>
      <c r="C196" s="68" t="s">
        <v>90</v>
      </c>
      <c r="D196" s="68">
        <v>12</v>
      </c>
      <c r="E196" s="68" t="s">
        <v>566</v>
      </c>
      <c r="F196" s="68" t="s">
        <v>471</v>
      </c>
      <c r="G196" s="64">
        <v>709.9</v>
      </c>
      <c r="H196" s="64"/>
      <c r="I196" s="65">
        <f t="shared" si="15"/>
        <v>709.9</v>
      </c>
    </row>
    <row r="197" spans="1:9" ht="92.25" customHeight="1" x14ac:dyDescent="0.3">
      <c r="A197" s="13" t="s">
        <v>716</v>
      </c>
      <c r="B197" s="67">
        <v>522</v>
      </c>
      <c r="C197" s="68" t="s">
        <v>90</v>
      </c>
      <c r="D197" s="68">
        <v>12</v>
      </c>
      <c r="E197" s="68" t="s">
        <v>567</v>
      </c>
      <c r="F197" s="68" t="s">
        <v>64</v>
      </c>
      <c r="G197" s="64">
        <f t="shared" ref="G197:H200" si="18">G198</f>
        <v>450</v>
      </c>
      <c r="H197" s="64">
        <f t="shared" si="18"/>
        <v>0</v>
      </c>
      <c r="I197" s="65">
        <f t="shared" si="15"/>
        <v>450</v>
      </c>
    </row>
    <row r="198" spans="1:9" ht="120" x14ac:dyDescent="0.3">
      <c r="A198" s="13" t="s">
        <v>719</v>
      </c>
      <c r="B198" s="67">
        <v>522</v>
      </c>
      <c r="C198" s="68" t="s">
        <v>90</v>
      </c>
      <c r="D198" s="68">
        <v>12</v>
      </c>
      <c r="E198" s="68" t="s">
        <v>569</v>
      </c>
      <c r="F198" s="68" t="s">
        <v>64</v>
      </c>
      <c r="G198" s="64">
        <f t="shared" si="18"/>
        <v>450</v>
      </c>
      <c r="H198" s="64">
        <f t="shared" si="18"/>
        <v>0</v>
      </c>
      <c r="I198" s="65">
        <f t="shared" si="15"/>
        <v>450</v>
      </c>
    </row>
    <row r="199" spans="1:9" ht="45" x14ac:dyDescent="0.3">
      <c r="A199" s="13" t="s">
        <v>570</v>
      </c>
      <c r="B199" s="67">
        <v>522</v>
      </c>
      <c r="C199" s="68" t="s">
        <v>90</v>
      </c>
      <c r="D199" s="68">
        <v>12</v>
      </c>
      <c r="E199" s="68" t="s">
        <v>568</v>
      </c>
      <c r="F199" s="68" t="s">
        <v>571</v>
      </c>
      <c r="G199" s="64">
        <f t="shared" si="18"/>
        <v>450</v>
      </c>
      <c r="H199" s="64">
        <f t="shared" si="18"/>
        <v>0</v>
      </c>
      <c r="I199" s="65">
        <f t="shared" si="15"/>
        <v>450</v>
      </c>
    </row>
    <row r="200" spans="1:9" ht="30" x14ac:dyDescent="0.3">
      <c r="A200" s="13" t="s">
        <v>561</v>
      </c>
      <c r="B200" s="67">
        <v>522</v>
      </c>
      <c r="C200" s="68" t="s">
        <v>90</v>
      </c>
      <c r="D200" s="68">
        <v>12</v>
      </c>
      <c r="E200" s="68" t="s">
        <v>568</v>
      </c>
      <c r="F200" s="68" t="s">
        <v>475</v>
      </c>
      <c r="G200" s="64">
        <f t="shared" si="18"/>
        <v>450</v>
      </c>
      <c r="H200" s="64">
        <f t="shared" si="18"/>
        <v>0</v>
      </c>
      <c r="I200" s="65">
        <f t="shared" si="15"/>
        <v>450</v>
      </c>
    </row>
    <row r="201" spans="1:9" ht="45" x14ac:dyDescent="0.3">
      <c r="A201" s="13" t="s">
        <v>86</v>
      </c>
      <c r="B201" s="67">
        <v>522</v>
      </c>
      <c r="C201" s="68" t="s">
        <v>90</v>
      </c>
      <c r="D201" s="68">
        <v>12</v>
      </c>
      <c r="E201" s="68" t="s">
        <v>568</v>
      </c>
      <c r="F201" s="68" t="s">
        <v>471</v>
      </c>
      <c r="G201" s="64">
        <v>450</v>
      </c>
      <c r="H201" s="64"/>
      <c r="I201" s="65">
        <f t="shared" si="15"/>
        <v>450</v>
      </c>
    </row>
    <row r="202" spans="1:9" x14ac:dyDescent="0.3">
      <c r="A202" s="13" t="s">
        <v>111</v>
      </c>
      <c r="B202" s="67">
        <v>522</v>
      </c>
      <c r="C202" s="68" t="s">
        <v>90</v>
      </c>
      <c r="D202" s="68">
        <v>12</v>
      </c>
      <c r="E202" s="68" t="s">
        <v>112</v>
      </c>
      <c r="F202" s="68" t="s">
        <v>64</v>
      </c>
      <c r="G202" s="64">
        <f t="shared" ref="G202:H204" si="19">G203</f>
        <v>140</v>
      </c>
      <c r="H202" s="64">
        <f t="shared" si="19"/>
        <v>0</v>
      </c>
      <c r="I202" s="65">
        <f t="shared" si="15"/>
        <v>140</v>
      </c>
    </row>
    <row r="203" spans="1:9" ht="45" x14ac:dyDescent="0.3">
      <c r="A203" s="13" t="s">
        <v>934</v>
      </c>
      <c r="B203" s="67" t="s">
        <v>490</v>
      </c>
      <c r="C203" s="68" t="s">
        <v>90</v>
      </c>
      <c r="D203" s="68" t="s">
        <v>194</v>
      </c>
      <c r="E203" s="68" t="s">
        <v>749</v>
      </c>
      <c r="F203" s="68" t="s">
        <v>64</v>
      </c>
      <c r="G203" s="64">
        <f t="shared" si="19"/>
        <v>140</v>
      </c>
      <c r="H203" s="64">
        <f t="shared" si="19"/>
        <v>0</v>
      </c>
      <c r="I203" s="65">
        <f t="shared" si="15"/>
        <v>140</v>
      </c>
    </row>
    <row r="204" spans="1:9" ht="44.25" customHeight="1" x14ac:dyDescent="0.3">
      <c r="A204" s="13" t="s">
        <v>561</v>
      </c>
      <c r="B204" s="67" t="s">
        <v>490</v>
      </c>
      <c r="C204" s="68" t="s">
        <v>90</v>
      </c>
      <c r="D204" s="68" t="s">
        <v>194</v>
      </c>
      <c r="E204" s="68" t="s">
        <v>749</v>
      </c>
      <c r="F204" s="68" t="s">
        <v>64</v>
      </c>
      <c r="G204" s="64">
        <f t="shared" si="19"/>
        <v>140</v>
      </c>
      <c r="H204" s="64">
        <f t="shared" si="19"/>
        <v>0</v>
      </c>
      <c r="I204" s="65">
        <f t="shared" si="15"/>
        <v>140</v>
      </c>
    </row>
    <row r="205" spans="1:9" ht="45" x14ac:dyDescent="0.3">
      <c r="A205" s="13" t="s">
        <v>86</v>
      </c>
      <c r="B205" s="67" t="s">
        <v>490</v>
      </c>
      <c r="C205" s="68" t="s">
        <v>90</v>
      </c>
      <c r="D205" s="68" t="s">
        <v>194</v>
      </c>
      <c r="E205" s="68" t="s">
        <v>749</v>
      </c>
      <c r="F205" s="68" t="s">
        <v>471</v>
      </c>
      <c r="G205" s="64">
        <v>140</v>
      </c>
      <c r="H205" s="64"/>
      <c r="I205" s="65">
        <f t="shared" si="15"/>
        <v>140</v>
      </c>
    </row>
    <row r="206" spans="1:9" ht="15" x14ac:dyDescent="0.25">
      <c r="A206" s="12" t="s">
        <v>207</v>
      </c>
      <c r="B206" s="69">
        <v>522</v>
      </c>
      <c r="C206" s="74" t="s">
        <v>208</v>
      </c>
      <c r="D206" s="74" t="s">
        <v>62</v>
      </c>
      <c r="E206" s="74" t="s">
        <v>63</v>
      </c>
      <c r="F206" s="74" t="s">
        <v>64</v>
      </c>
      <c r="G206" s="3">
        <f>G233+G207+G239</f>
        <v>5918.2</v>
      </c>
      <c r="H206" s="3">
        <f>H233+H207+H239</f>
        <v>19158.800000000003</v>
      </c>
      <c r="I206" s="3">
        <f>I233+I207+I239</f>
        <v>25077</v>
      </c>
    </row>
    <row r="207" spans="1:9" x14ac:dyDescent="0.3">
      <c r="A207" s="13" t="s">
        <v>209</v>
      </c>
      <c r="B207" s="67">
        <v>522</v>
      </c>
      <c r="C207" s="68" t="s">
        <v>208</v>
      </c>
      <c r="D207" s="68" t="s">
        <v>61</v>
      </c>
      <c r="E207" s="68" t="s">
        <v>63</v>
      </c>
      <c r="F207" s="68" t="s">
        <v>64</v>
      </c>
      <c r="G207" s="64">
        <f>G225+G208</f>
        <v>5046.8</v>
      </c>
      <c r="H207" s="64">
        <f>H225+H208</f>
        <v>17158.900000000001</v>
      </c>
      <c r="I207" s="65">
        <f t="shared" si="15"/>
        <v>22205.7</v>
      </c>
    </row>
    <row r="208" spans="1:9" ht="75" x14ac:dyDescent="0.3">
      <c r="A208" s="13" t="s">
        <v>818</v>
      </c>
      <c r="B208" s="67">
        <v>522</v>
      </c>
      <c r="C208" s="68" t="s">
        <v>208</v>
      </c>
      <c r="D208" s="68" t="s">
        <v>61</v>
      </c>
      <c r="E208" s="63" t="s">
        <v>313</v>
      </c>
      <c r="F208" s="68" t="s">
        <v>64</v>
      </c>
      <c r="G208" s="64">
        <f>G209</f>
        <v>300</v>
      </c>
      <c r="H208" s="64">
        <f>H209</f>
        <v>17158.900000000001</v>
      </c>
      <c r="I208" s="65">
        <f t="shared" si="15"/>
        <v>17458.900000000001</v>
      </c>
    </row>
    <row r="209" spans="1:9" ht="60" x14ac:dyDescent="0.3">
      <c r="A209" s="13" t="s">
        <v>750</v>
      </c>
      <c r="B209" s="67">
        <v>522</v>
      </c>
      <c r="C209" s="68" t="s">
        <v>208</v>
      </c>
      <c r="D209" s="68" t="s">
        <v>61</v>
      </c>
      <c r="E209" s="63" t="s">
        <v>663</v>
      </c>
      <c r="F209" s="68" t="s">
        <v>64</v>
      </c>
      <c r="G209" s="64">
        <f>G216</f>
        <v>300</v>
      </c>
      <c r="H209" s="64">
        <f>H216+H219+H222</f>
        <v>17158.900000000001</v>
      </c>
      <c r="I209" s="65">
        <f t="shared" si="15"/>
        <v>17458.900000000001</v>
      </c>
    </row>
    <row r="210" spans="1:9" ht="75" hidden="1" x14ac:dyDescent="0.3">
      <c r="A210" s="81" t="s">
        <v>819</v>
      </c>
      <c r="B210" s="67">
        <v>522</v>
      </c>
      <c r="C210" s="68" t="s">
        <v>208</v>
      </c>
      <c r="D210" s="68" t="s">
        <v>61</v>
      </c>
      <c r="E210" s="63" t="s">
        <v>820</v>
      </c>
      <c r="F210" s="68" t="s">
        <v>64</v>
      </c>
      <c r="G210" s="64">
        <f t="shared" ref="G210:H214" si="20">G211</f>
        <v>0</v>
      </c>
      <c r="H210" s="64">
        <f t="shared" si="20"/>
        <v>0</v>
      </c>
      <c r="I210" s="65">
        <f t="shared" si="15"/>
        <v>0</v>
      </c>
    </row>
    <row r="211" spans="1:9" ht="45" hidden="1" x14ac:dyDescent="0.3">
      <c r="A211" s="82" t="s">
        <v>752</v>
      </c>
      <c r="B211" s="67">
        <v>522</v>
      </c>
      <c r="C211" s="68" t="s">
        <v>208</v>
      </c>
      <c r="D211" s="68" t="s">
        <v>61</v>
      </c>
      <c r="E211" s="63" t="s">
        <v>820</v>
      </c>
      <c r="F211" s="68" t="s">
        <v>753</v>
      </c>
      <c r="G211" s="64">
        <f t="shared" si="20"/>
        <v>0</v>
      </c>
      <c r="H211" s="64">
        <f t="shared" si="20"/>
        <v>0</v>
      </c>
      <c r="I211" s="65">
        <f t="shared" si="15"/>
        <v>0</v>
      </c>
    </row>
    <row r="212" spans="1:9" hidden="1" x14ac:dyDescent="0.3">
      <c r="A212" s="82" t="s">
        <v>754</v>
      </c>
      <c r="B212" s="67">
        <v>522</v>
      </c>
      <c r="C212" s="68" t="s">
        <v>208</v>
      </c>
      <c r="D212" s="68" t="s">
        <v>61</v>
      </c>
      <c r="E212" s="63" t="s">
        <v>820</v>
      </c>
      <c r="F212" s="68" t="s">
        <v>755</v>
      </c>
      <c r="G212" s="64">
        <f t="shared" si="20"/>
        <v>0</v>
      </c>
      <c r="H212" s="64">
        <f t="shared" si="20"/>
        <v>0</v>
      </c>
      <c r="I212" s="65">
        <f t="shared" si="15"/>
        <v>0</v>
      </c>
    </row>
    <row r="213" spans="1:9" ht="75" hidden="1" x14ac:dyDescent="0.3">
      <c r="A213" s="83" t="s">
        <v>821</v>
      </c>
      <c r="B213" s="67">
        <v>522</v>
      </c>
      <c r="C213" s="68" t="s">
        <v>208</v>
      </c>
      <c r="D213" s="68" t="s">
        <v>61</v>
      </c>
      <c r="E213" s="63" t="s">
        <v>822</v>
      </c>
      <c r="F213" s="68" t="s">
        <v>64</v>
      </c>
      <c r="G213" s="64">
        <f t="shared" si="20"/>
        <v>0</v>
      </c>
      <c r="H213" s="64">
        <f t="shared" si="20"/>
        <v>0</v>
      </c>
      <c r="I213" s="65">
        <f t="shared" si="15"/>
        <v>0</v>
      </c>
    </row>
    <row r="214" spans="1:9" ht="45" hidden="1" x14ac:dyDescent="0.3">
      <c r="A214" s="82" t="s">
        <v>752</v>
      </c>
      <c r="B214" s="67">
        <v>522</v>
      </c>
      <c r="C214" s="68" t="s">
        <v>208</v>
      </c>
      <c r="D214" s="68" t="s">
        <v>61</v>
      </c>
      <c r="E214" s="63" t="s">
        <v>822</v>
      </c>
      <c r="F214" s="68" t="s">
        <v>753</v>
      </c>
      <c r="G214" s="64">
        <f t="shared" si="20"/>
        <v>0</v>
      </c>
      <c r="H214" s="64">
        <f t="shared" si="20"/>
        <v>0</v>
      </c>
      <c r="I214" s="65">
        <f t="shared" si="15"/>
        <v>0</v>
      </c>
    </row>
    <row r="215" spans="1:9" hidden="1" x14ac:dyDescent="0.3">
      <c r="A215" s="82" t="s">
        <v>754</v>
      </c>
      <c r="B215" s="67">
        <v>522</v>
      </c>
      <c r="C215" s="68" t="s">
        <v>208</v>
      </c>
      <c r="D215" s="68" t="s">
        <v>61</v>
      </c>
      <c r="E215" s="63" t="s">
        <v>822</v>
      </c>
      <c r="F215" s="68" t="s">
        <v>755</v>
      </c>
      <c r="G215" s="64">
        <v>0</v>
      </c>
      <c r="H215" s="64">
        <v>0</v>
      </c>
      <c r="I215" s="65">
        <f t="shared" si="15"/>
        <v>0</v>
      </c>
    </row>
    <row r="216" spans="1:9" ht="90" hidden="1" x14ac:dyDescent="0.3">
      <c r="A216" s="13" t="s">
        <v>808</v>
      </c>
      <c r="B216" s="67">
        <v>522</v>
      </c>
      <c r="C216" s="68" t="s">
        <v>208</v>
      </c>
      <c r="D216" s="68" t="s">
        <v>61</v>
      </c>
      <c r="E216" s="63" t="s">
        <v>751</v>
      </c>
      <c r="F216" s="68" t="s">
        <v>64</v>
      </c>
      <c r="G216" s="64">
        <f>G217</f>
        <v>300</v>
      </c>
      <c r="H216" s="64">
        <f>H217</f>
        <v>-300</v>
      </c>
      <c r="I216" s="65">
        <f t="shared" si="15"/>
        <v>0</v>
      </c>
    </row>
    <row r="217" spans="1:9" ht="31.5" hidden="1" customHeight="1" x14ac:dyDescent="0.3">
      <c r="A217" s="82" t="s">
        <v>752</v>
      </c>
      <c r="B217" s="67">
        <v>522</v>
      </c>
      <c r="C217" s="68" t="s">
        <v>208</v>
      </c>
      <c r="D217" s="68" t="s">
        <v>61</v>
      </c>
      <c r="E217" s="63" t="s">
        <v>751</v>
      </c>
      <c r="F217" s="68" t="s">
        <v>753</v>
      </c>
      <c r="G217" s="64">
        <f>G218</f>
        <v>300</v>
      </c>
      <c r="H217" s="64">
        <f>H218</f>
        <v>-300</v>
      </c>
      <c r="I217" s="65">
        <f t="shared" si="15"/>
        <v>0</v>
      </c>
    </row>
    <row r="218" spans="1:9" hidden="1" x14ac:dyDescent="0.3">
      <c r="A218" s="82" t="s">
        <v>754</v>
      </c>
      <c r="B218" s="67">
        <v>522</v>
      </c>
      <c r="C218" s="68" t="s">
        <v>208</v>
      </c>
      <c r="D218" s="68" t="s">
        <v>61</v>
      </c>
      <c r="E218" s="63" t="s">
        <v>751</v>
      </c>
      <c r="F218" s="68" t="s">
        <v>755</v>
      </c>
      <c r="G218" s="64">
        <v>300</v>
      </c>
      <c r="H218" s="127">
        <v>-300</v>
      </c>
      <c r="I218" s="65">
        <f t="shared" si="15"/>
        <v>0</v>
      </c>
    </row>
    <row r="219" spans="1:9" ht="75" x14ac:dyDescent="0.3">
      <c r="A219" s="82" t="s">
        <v>1018</v>
      </c>
      <c r="B219" s="67">
        <v>522</v>
      </c>
      <c r="C219" s="68" t="s">
        <v>208</v>
      </c>
      <c r="D219" s="68" t="s">
        <v>61</v>
      </c>
      <c r="E219" s="63" t="s">
        <v>1017</v>
      </c>
      <c r="F219" s="68" t="s">
        <v>64</v>
      </c>
      <c r="G219" s="64"/>
      <c r="H219" s="127">
        <f>H220</f>
        <v>17243.400000000001</v>
      </c>
      <c r="I219" s="65">
        <f t="shared" si="15"/>
        <v>17243.400000000001</v>
      </c>
    </row>
    <row r="220" spans="1:9" ht="30" customHeight="1" x14ac:dyDescent="0.3">
      <c r="A220" s="82" t="s">
        <v>752</v>
      </c>
      <c r="B220" s="67">
        <v>522</v>
      </c>
      <c r="C220" s="68" t="s">
        <v>208</v>
      </c>
      <c r="D220" s="68" t="s">
        <v>61</v>
      </c>
      <c r="E220" s="63" t="s">
        <v>1017</v>
      </c>
      <c r="F220" s="68" t="s">
        <v>753</v>
      </c>
      <c r="G220" s="64"/>
      <c r="H220" s="127">
        <f>H221</f>
        <v>17243.400000000001</v>
      </c>
      <c r="I220" s="65">
        <f t="shared" ref="I220:I224" si="21">G220+H220</f>
        <v>17243.400000000001</v>
      </c>
    </row>
    <row r="221" spans="1:9" x14ac:dyDescent="0.3">
      <c r="A221" s="82" t="s">
        <v>754</v>
      </c>
      <c r="B221" s="67">
        <v>522</v>
      </c>
      <c r="C221" s="68" t="s">
        <v>208</v>
      </c>
      <c r="D221" s="68" t="s">
        <v>61</v>
      </c>
      <c r="E221" s="63" t="s">
        <v>1017</v>
      </c>
      <c r="F221" s="68" t="s">
        <v>755</v>
      </c>
      <c r="G221" s="64"/>
      <c r="H221" s="127">
        <v>17243.400000000001</v>
      </c>
      <c r="I221" s="65">
        <f t="shared" si="21"/>
        <v>17243.400000000001</v>
      </c>
    </row>
    <row r="222" spans="1:9" ht="72.599999999999994" customHeight="1" x14ac:dyDescent="0.3">
      <c r="A222" s="82" t="s">
        <v>1020</v>
      </c>
      <c r="B222" s="67">
        <v>522</v>
      </c>
      <c r="C222" s="68" t="s">
        <v>208</v>
      </c>
      <c r="D222" s="68" t="s">
        <v>61</v>
      </c>
      <c r="E222" s="63" t="s">
        <v>1019</v>
      </c>
      <c r="F222" s="68" t="s">
        <v>64</v>
      </c>
      <c r="G222" s="64"/>
      <c r="H222" s="127">
        <f>H223</f>
        <v>215.5</v>
      </c>
      <c r="I222" s="65">
        <f t="shared" si="21"/>
        <v>215.5</v>
      </c>
    </row>
    <row r="223" spans="1:9" ht="45" x14ac:dyDescent="0.3">
      <c r="A223" s="82" t="s">
        <v>752</v>
      </c>
      <c r="B223" s="67">
        <v>522</v>
      </c>
      <c r="C223" s="68" t="s">
        <v>208</v>
      </c>
      <c r="D223" s="68" t="s">
        <v>61</v>
      </c>
      <c r="E223" s="63" t="s">
        <v>1019</v>
      </c>
      <c r="F223" s="68" t="s">
        <v>753</v>
      </c>
      <c r="G223" s="64"/>
      <c r="H223" s="127">
        <f>H224</f>
        <v>215.5</v>
      </c>
      <c r="I223" s="65">
        <f t="shared" si="21"/>
        <v>215.5</v>
      </c>
    </row>
    <row r="224" spans="1:9" x14ac:dyDescent="0.3">
      <c r="A224" s="82" t="s">
        <v>754</v>
      </c>
      <c r="B224" s="67">
        <v>522</v>
      </c>
      <c r="C224" s="68" t="s">
        <v>208</v>
      </c>
      <c r="D224" s="68" t="s">
        <v>61</v>
      </c>
      <c r="E224" s="63" t="s">
        <v>1019</v>
      </c>
      <c r="F224" s="68" t="s">
        <v>755</v>
      </c>
      <c r="G224" s="64"/>
      <c r="H224" s="127">
        <v>215.5</v>
      </c>
      <c r="I224" s="65">
        <f t="shared" si="21"/>
        <v>215.5</v>
      </c>
    </row>
    <row r="225" spans="1:9" ht="60" x14ac:dyDescent="0.3">
      <c r="A225" s="13" t="s">
        <v>815</v>
      </c>
      <c r="B225" s="67">
        <v>522</v>
      </c>
      <c r="C225" s="68" t="s">
        <v>208</v>
      </c>
      <c r="D225" s="68" t="s">
        <v>61</v>
      </c>
      <c r="E225" s="68" t="s">
        <v>119</v>
      </c>
      <c r="F225" s="68" t="s">
        <v>64</v>
      </c>
      <c r="G225" s="64">
        <f t="shared" ref="G225:H229" si="22">G226</f>
        <v>4746.8</v>
      </c>
      <c r="H225" s="64">
        <f t="shared" si="22"/>
        <v>0</v>
      </c>
      <c r="I225" s="65">
        <f t="shared" ref="I225:I294" si="23">G225+H225</f>
        <v>4746.8</v>
      </c>
    </row>
    <row r="226" spans="1:9" ht="63" customHeight="1" x14ac:dyDescent="0.3">
      <c r="A226" s="13" t="s">
        <v>742</v>
      </c>
      <c r="B226" s="67">
        <v>522</v>
      </c>
      <c r="C226" s="68" t="s">
        <v>208</v>
      </c>
      <c r="D226" s="68" t="s">
        <v>61</v>
      </c>
      <c r="E226" s="68" t="s">
        <v>122</v>
      </c>
      <c r="F226" s="68" t="s">
        <v>64</v>
      </c>
      <c r="G226" s="64">
        <f t="shared" si="22"/>
        <v>4746.8</v>
      </c>
      <c r="H226" s="64">
        <f t="shared" si="22"/>
        <v>0</v>
      </c>
      <c r="I226" s="65">
        <f t="shared" si="23"/>
        <v>4746.8</v>
      </c>
    </row>
    <row r="227" spans="1:9" ht="60.75" customHeight="1" x14ac:dyDescent="0.3">
      <c r="A227" s="75" t="s">
        <v>697</v>
      </c>
      <c r="B227" s="67" t="s">
        <v>490</v>
      </c>
      <c r="C227" s="68" t="s">
        <v>208</v>
      </c>
      <c r="D227" s="68" t="s">
        <v>61</v>
      </c>
      <c r="E227" s="68" t="s">
        <v>123</v>
      </c>
      <c r="F227" s="68" t="s">
        <v>64</v>
      </c>
      <c r="G227" s="64">
        <f t="shared" si="22"/>
        <v>4746.8</v>
      </c>
      <c r="H227" s="64">
        <f t="shared" si="22"/>
        <v>0</v>
      </c>
      <c r="I227" s="65">
        <f t="shared" si="23"/>
        <v>4746.8</v>
      </c>
    </row>
    <row r="228" spans="1:9" ht="60" x14ac:dyDescent="0.3">
      <c r="A228" s="75" t="s">
        <v>647</v>
      </c>
      <c r="B228" s="67" t="s">
        <v>490</v>
      </c>
      <c r="C228" s="68" t="s">
        <v>208</v>
      </c>
      <c r="D228" s="68" t="s">
        <v>61</v>
      </c>
      <c r="E228" s="68" t="s">
        <v>124</v>
      </c>
      <c r="F228" s="68" t="s">
        <v>64</v>
      </c>
      <c r="G228" s="64">
        <f t="shared" si="22"/>
        <v>4746.8</v>
      </c>
      <c r="H228" s="64">
        <f t="shared" si="22"/>
        <v>0</v>
      </c>
      <c r="I228" s="65">
        <f t="shared" si="23"/>
        <v>4746.8</v>
      </c>
    </row>
    <row r="229" spans="1:9" ht="63" customHeight="1" x14ac:dyDescent="0.3">
      <c r="A229" s="75" t="s">
        <v>720</v>
      </c>
      <c r="B229" s="67" t="s">
        <v>490</v>
      </c>
      <c r="C229" s="68" t="s">
        <v>208</v>
      </c>
      <c r="D229" s="68" t="s">
        <v>61</v>
      </c>
      <c r="E229" s="68" t="s">
        <v>124</v>
      </c>
      <c r="F229" s="68" t="s">
        <v>475</v>
      </c>
      <c r="G229" s="64">
        <f t="shared" si="22"/>
        <v>4746.8</v>
      </c>
      <c r="H229" s="64">
        <f t="shared" si="22"/>
        <v>0</v>
      </c>
      <c r="I229" s="65">
        <f t="shared" si="23"/>
        <v>4746.8</v>
      </c>
    </row>
    <row r="230" spans="1:9" ht="45" x14ac:dyDescent="0.3">
      <c r="A230" s="13" t="s">
        <v>86</v>
      </c>
      <c r="B230" s="67" t="s">
        <v>490</v>
      </c>
      <c r="C230" s="68" t="s">
        <v>208</v>
      </c>
      <c r="D230" s="68" t="s">
        <v>61</v>
      </c>
      <c r="E230" s="68" t="s">
        <v>124</v>
      </c>
      <c r="F230" s="68" t="s">
        <v>471</v>
      </c>
      <c r="G230" s="64">
        <v>4746.8</v>
      </c>
      <c r="H230" s="64"/>
      <c r="I230" s="65">
        <f t="shared" si="23"/>
        <v>4746.8</v>
      </c>
    </row>
    <row r="231" spans="1:9" hidden="1" x14ac:dyDescent="0.3">
      <c r="A231" s="13" t="s">
        <v>87</v>
      </c>
      <c r="B231" s="67" t="s">
        <v>490</v>
      </c>
      <c r="C231" s="68" t="s">
        <v>208</v>
      </c>
      <c r="D231" s="68" t="s">
        <v>61</v>
      </c>
      <c r="E231" s="68" t="s">
        <v>124</v>
      </c>
      <c r="F231" s="68" t="s">
        <v>479</v>
      </c>
      <c r="G231" s="64"/>
      <c r="H231" s="64"/>
      <c r="I231" s="65">
        <f t="shared" si="23"/>
        <v>0</v>
      </c>
    </row>
    <row r="232" spans="1:9" hidden="1" x14ac:dyDescent="0.3">
      <c r="A232" s="13" t="s">
        <v>948</v>
      </c>
      <c r="B232" s="67" t="s">
        <v>490</v>
      </c>
      <c r="C232" s="68" t="s">
        <v>208</v>
      </c>
      <c r="D232" s="68" t="s">
        <v>61</v>
      </c>
      <c r="E232" s="68" t="s">
        <v>124</v>
      </c>
      <c r="F232" s="68" t="s">
        <v>949</v>
      </c>
      <c r="G232" s="64"/>
      <c r="H232" s="64"/>
      <c r="I232" s="65">
        <f t="shared" si="23"/>
        <v>0</v>
      </c>
    </row>
    <row r="233" spans="1:9" x14ac:dyDescent="0.3">
      <c r="A233" s="13" t="s">
        <v>210</v>
      </c>
      <c r="B233" s="67">
        <v>522</v>
      </c>
      <c r="C233" s="68" t="s">
        <v>208</v>
      </c>
      <c r="D233" s="68" t="s">
        <v>66</v>
      </c>
      <c r="E233" s="68" t="s">
        <v>63</v>
      </c>
      <c r="F233" s="68" t="s">
        <v>64</v>
      </c>
      <c r="G233" s="64">
        <f t="shared" ref="G233:H237" si="24">G234</f>
        <v>300</v>
      </c>
      <c r="H233" s="64">
        <f t="shared" si="24"/>
        <v>0</v>
      </c>
      <c r="I233" s="65">
        <f t="shared" si="23"/>
        <v>300</v>
      </c>
    </row>
    <row r="234" spans="1:9" ht="30" x14ac:dyDescent="0.3">
      <c r="A234" s="13" t="s">
        <v>109</v>
      </c>
      <c r="B234" s="67">
        <v>522</v>
      </c>
      <c r="C234" s="68" t="s">
        <v>208</v>
      </c>
      <c r="D234" s="68" t="s">
        <v>66</v>
      </c>
      <c r="E234" s="63" t="s">
        <v>110</v>
      </c>
      <c r="F234" s="68" t="s">
        <v>64</v>
      </c>
      <c r="G234" s="64">
        <f t="shared" si="24"/>
        <v>300</v>
      </c>
      <c r="H234" s="64">
        <f t="shared" si="24"/>
        <v>0</v>
      </c>
      <c r="I234" s="65">
        <f t="shared" si="23"/>
        <v>300</v>
      </c>
    </row>
    <row r="235" spans="1:9" x14ac:dyDescent="0.3">
      <c r="A235" s="13" t="s">
        <v>111</v>
      </c>
      <c r="B235" s="67">
        <v>522</v>
      </c>
      <c r="C235" s="68" t="s">
        <v>208</v>
      </c>
      <c r="D235" s="68" t="s">
        <v>66</v>
      </c>
      <c r="E235" s="63" t="s">
        <v>112</v>
      </c>
      <c r="F235" s="68" t="s">
        <v>64</v>
      </c>
      <c r="G235" s="64">
        <f t="shared" si="24"/>
        <v>300</v>
      </c>
      <c r="H235" s="64">
        <f t="shared" si="24"/>
        <v>0</v>
      </c>
      <c r="I235" s="65">
        <f t="shared" si="23"/>
        <v>300</v>
      </c>
    </row>
    <row r="236" spans="1:9" ht="90" x14ac:dyDescent="0.3">
      <c r="A236" s="13" t="s">
        <v>721</v>
      </c>
      <c r="B236" s="67">
        <v>522</v>
      </c>
      <c r="C236" s="68" t="s">
        <v>208</v>
      </c>
      <c r="D236" s="68" t="s">
        <v>66</v>
      </c>
      <c r="E236" s="63" t="s">
        <v>218</v>
      </c>
      <c r="F236" s="68" t="s">
        <v>64</v>
      </c>
      <c r="G236" s="65">
        <f t="shared" si="24"/>
        <v>300</v>
      </c>
      <c r="H236" s="65">
        <f t="shared" si="24"/>
        <v>0</v>
      </c>
      <c r="I236" s="65">
        <f t="shared" si="23"/>
        <v>300</v>
      </c>
    </row>
    <row r="237" spans="1:9" ht="30" x14ac:dyDescent="0.3">
      <c r="A237" s="13" t="s">
        <v>85</v>
      </c>
      <c r="B237" s="67">
        <v>522</v>
      </c>
      <c r="C237" s="68" t="s">
        <v>208</v>
      </c>
      <c r="D237" s="68" t="s">
        <v>66</v>
      </c>
      <c r="E237" s="63" t="s">
        <v>218</v>
      </c>
      <c r="F237" s="68">
        <v>200</v>
      </c>
      <c r="G237" s="65">
        <f t="shared" si="24"/>
        <v>300</v>
      </c>
      <c r="H237" s="65">
        <f t="shared" si="24"/>
        <v>0</v>
      </c>
      <c r="I237" s="65">
        <f t="shared" si="23"/>
        <v>300</v>
      </c>
    </row>
    <row r="238" spans="1:9" ht="45" x14ac:dyDescent="0.3">
      <c r="A238" s="13" t="s">
        <v>86</v>
      </c>
      <c r="B238" s="67">
        <v>522</v>
      </c>
      <c r="C238" s="68" t="s">
        <v>208</v>
      </c>
      <c r="D238" s="68" t="s">
        <v>66</v>
      </c>
      <c r="E238" s="63" t="s">
        <v>218</v>
      </c>
      <c r="F238" s="68">
        <v>240</v>
      </c>
      <c r="G238" s="65">
        <v>300</v>
      </c>
      <c r="H238" s="65"/>
      <c r="I238" s="65">
        <f t="shared" si="23"/>
        <v>300</v>
      </c>
    </row>
    <row r="239" spans="1:9" ht="30" x14ac:dyDescent="0.3">
      <c r="A239" s="13" t="s">
        <v>1006</v>
      </c>
      <c r="B239" s="67" t="s">
        <v>490</v>
      </c>
      <c r="C239" s="68" t="s">
        <v>208</v>
      </c>
      <c r="D239" s="68" t="s">
        <v>78</v>
      </c>
      <c r="E239" s="63" t="s">
        <v>1007</v>
      </c>
      <c r="F239" s="68" t="s">
        <v>64</v>
      </c>
      <c r="G239" s="65">
        <f t="shared" ref="G239:H242" si="25">G240</f>
        <v>571.4</v>
      </c>
      <c r="H239" s="65">
        <f t="shared" si="25"/>
        <v>1999.9</v>
      </c>
      <c r="I239" s="65">
        <f t="shared" si="23"/>
        <v>2571.3000000000002</v>
      </c>
    </row>
    <row r="240" spans="1:9" ht="60" x14ac:dyDescent="0.3">
      <c r="A240" s="13" t="s">
        <v>1008</v>
      </c>
      <c r="B240" s="67" t="s">
        <v>490</v>
      </c>
      <c r="C240" s="68" t="s">
        <v>208</v>
      </c>
      <c r="D240" s="68" t="s">
        <v>78</v>
      </c>
      <c r="E240" s="63" t="s">
        <v>1009</v>
      </c>
      <c r="F240" s="68" t="s">
        <v>64</v>
      </c>
      <c r="G240" s="65">
        <f t="shared" si="25"/>
        <v>571.4</v>
      </c>
      <c r="H240" s="65">
        <f>H241+H244+H247</f>
        <v>1999.9</v>
      </c>
      <c r="I240" s="65">
        <f t="shared" si="23"/>
        <v>2571.3000000000002</v>
      </c>
    </row>
    <row r="241" spans="1:9" ht="75" hidden="1" x14ac:dyDescent="0.3">
      <c r="A241" s="13" t="s">
        <v>1010</v>
      </c>
      <c r="B241" s="67" t="s">
        <v>490</v>
      </c>
      <c r="C241" s="68" t="s">
        <v>208</v>
      </c>
      <c r="D241" s="68" t="s">
        <v>78</v>
      </c>
      <c r="E241" s="63" t="s">
        <v>1005</v>
      </c>
      <c r="F241" s="68" t="s">
        <v>64</v>
      </c>
      <c r="G241" s="65">
        <f t="shared" si="25"/>
        <v>571.4</v>
      </c>
      <c r="H241" s="65">
        <f t="shared" si="25"/>
        <v>-571.4</v>
      </c>
      <c r="I241" s="65">
        <f t="shared" si="23"/>
        <v>0</v>
      </c>
    </row>
    <row r="242" spans="1:9" ht="30" hidden="1" x14ac:dyDescent="0.3">
      <c r="A242" s="13" t="s">
        <v>85</v>
      </c>
      <c r="B242" s="67" t="s">
        <v>490</v>
      </c>
      <c r="C242" s="68" t="s">
        <v>208</v>
      </c>
      <c r="D242" s="68" t="s">
        <v>78</v>
      </c>
      <c r="E242" s="63" t="s">
        <v>1005</v>
      </c>
      <c r="F242" s="68" t="s">
        <v>475</v>
      </c>
      <c r="G242" s="65">
        <f t="shared" si="25"/>
        <v>571.4</v>
      </c>
      <c r="H242" s="65">
        <f t="shared" si="25"/>
        <v>-571.4</v>
      </c>
      <c r="I242" s="65">
        <f t="shared" si="23"/>
        <v>0</v>
      </c>
    </row>
    <row r="243" spans="1:9" ht="45" hidden="1" x14ac:dyDescent="0.3">
      <c r="A243" s="13" t="s">
        <v>86</v>
      </c>
      <c r="B243" s="67" t="s">
        <v>490</v>
      </c>
      <c r="C243" s="68" t="s">
        <v>208</v>
      </c>
      <c r="D243" s="68" t="s">
        <v>78</v>
      </c>
      <c r="E243" s="63" t="s">
        <v>1005</v>
      </c>
      <c r="F243" s="68" t="s">
        <v>471</v>
      </c>
      <c r="G243" s="65">
        <v>571.4</v>
      </c>
      <c r="H243" s="135">
        <v>-571.4</v>
      </c>
      <c r="I243" s="65">
        <f t="shared" si="23"/>
        <v>0</v>
      </c>
    </row>
    <row r="244" spans="1:9" ht="75" x14ac:dyDescent="0.3">
      <c r="A244" s="13" t="s">
        <v>1022</v>
      </c>
      <c r="B244" s="67" t="s">
        <v>490</v>
      </c>
      <c r="C244" s="68" t="s">
        <v>208</v>
      </c>
      <c r="D244" s="68" t="s">
        <v>78</v>
      </c>
      <c r="E244" s="63" t="s">
        <v>1021</v>
      </c>
      <c r="F244" s="68" t="s">
        <v>64</v>
      </c>
      <c r="G244" s="65"/>
      <c r="H244" s="135">
        <f>H245</f>
        <v>1999.9</v>
      </c>
      <c r="I244" s="65">
        <f t="shared" si="23"/>
        <v>1999.9</v>
      </c>
    </row>
    <row r="245" spans="1:9" ht="30" x14ac:dyDescent="0.3">
      <c r="A245" s="13" t="s">
        <v>85</v>
      </c>
      <c r="B245" s="67" t="s">
        <v>490</v>
      </c>
      <c r="C245" s="68" t="s">
        <v>208</v>
      </c>
      <c r="D245" s="68" t="s">
        <v>78</v>
      </c>
      <c r="E245" s="63" t="s">
        <v>1021</v>
      </c>
      <c r="F245" s="68" t="s">
        <v>475</v>
      </c>
      <c r="G245" s="65"/>
      <c r="H245" s="135">
        <f>H246</f>
        <v>1999.9</v>
      </c>
      <c r="I245" s="65">
        <f t="shared" si="23"/>
        <v>1999.9</v>
      </c>
    </row>
    <row r="246" spans="1:9" ht="45" x14ac:dyDescent="0.3">
      <c r="A246" s="13" t="s">
        <v>86</v>
      </c>
      <c r="B246" s="67" t="s">
        <v>490</v>
      </c>
      <c r="C246" s="68" t="s">
        <v>208</v>
      </c>
      <c r="D246" s="68" t="s">
        <v>78</v>
      </c>
      <c r="E246" s="63" t="s">
        <v>1021</v>
      </c>
      <c r="F246" s="68" t="s">
        <v>471</v>
      </c>
      <c r="G246" s="65"/>
      <c r="H246" s="135">
        <v>1999.9</v>
      </c>
      <c r="I246" s="65">
        <f t="shared" si="23"/>
        <v>1999.9</v>
      </c>
    </row>
    <row r="247" spans="1:9" ht="75" x14ac:dyDescent="0.3">
      <c r="A247" s="13" t="s">
        <v>1010</v>
      </c>
      <c r="B247" s="67" t="s">
        <v>490</v>
      </c>
      <c r="C247" s="68" t="s">
        <v>208</v>
      </c>
      <c r="D247" s="68" t="s">
        <v>78</v>
      </c>
      <c r="E247" s="63" t="s">
        <v>1023</v>
      </c>
      <c r="F247" s="68" t="s">
        <v>64</v>
      </c>
      <c r="G247" s="65"/>
      <c r="H247" s="135">
        <f>H248</f>
        <v>571.4</v>
      </c>
      <c r="I247" s="65">
        <f t="shared" si="23"/>
        <v>571.4</v>
      </c>
    </row>
    <row r="248" spans="1:9" ht="30" x14ac:dyDescent="0.3">
      <c r="A248" s="13" t="s">
        <v>85</v>
      </c>
      <c r="B248" s="67" t="s">
        <v>490</v>
      </c>
      <c r="C248" s="68" t="s">
        <v>208</v>
      </c>
      <c r="D248" s="68" t="s">
        <v>78</v>
      </c>
      <c r="E248" s="63" t="s">
        <v>1023</v>
      </c>
      <c r="F248" s="68" t="s">
        <v>475</v>
      </c>
      <c r="G248" s="65"/>
      <c r="H248" s="135">
        <f>H249</f>
        <v>571.4</v>
      </c>
      <c r="I248" s="65">
        <f t="shared" si="23"/>
        <v>571.4</v>
      </c>
    </row>
    <row r="249" spans="1:9" ht="45" x14ac:dyDescent="0.3">
      <c r="A249" s="13" t="s">
        <v>86</v>
      </c>
      <c r="B249" s="67" t="s">
        <v>490</v>
      </c>
      <c r="C249" s="68" t="s">
        <v>208</v>
      </c>
      <c r="D249" s="68" t="s">
        <v>78</v>
      </c>
      <c r="E249" s="63" t="s">
        <v>1023</v>
      </c>
      <c r="F249" s="68" t="s">
        <v>471</v>
      </c>
      <c r="G249" s="65"/>
      <c r="H249" s="135">
        <v>571.4</v>
      </c>
      <c r="I249" s="65">
        <f t="shared" si="23"/>
        <v>571.4</v>
      </c>
    </row>
    <row r="250" spans="1:9" ht="15" x14ac:dyDescent="0.25">
      <c r="A250" s="12" t="s">
        <v>299</v>
      </c>
      <c r="B250" s="69">
        <v>522</v>
      </c>
      <c r="C250" s="74">
        <v>10</v>
      </c>
      <c r="D250" s="74" t="s">
        <v>62</v>
      </c>
      <c r="E250" s="74" t="s">
        <v>63</v>
      </c>
      <c r="F250" s="74" t="s">
        <v>64</v>
      </c>
      <c r="G250" s="66">
        <f>G251+G258+G269</f>
        <v>11294.5</v>
      </c>
      <c r="H250" s="66">
        <f>H251+H258+H269</f>
        <v>0</v>
      </c>
      <c r="I250" s="66">
        <f>I251+I258+I269</f>
        <v>11294.5</v>
      </c>
    </row>
    <row r="251" spans="1:9" x14ac:dyDescent="0.3">
      <c r="A251" s="13" t="s">
        <v>302</v>
      </c>
      <c r="B251" s="67">
        <v>522</v>
      </c>
      <c r="C251" s="68">
        <v>10</v>
      </c>
      <c r="D251" s="68" t="s">
        <v>61</v>
      </c>
      <c r="E251" s="68" t="s">
        <v>63</v>
      </c>
      <c r="F251" s="68" t="s">
        <v>64</v>
      </c>
      <c r="G251" s="64">
        <f t="shared" ref="G251:H256" si="26">G252</f>
        <v>8184.5</v>
      </c>
      <c r="H251" s="64">
        <f t="shared" si="26"/>
        <v>0</v>
      </c>
      <c r="I251" s="65">
        <f t="shared" si="23"/>
        <v>8184.5</v>
      </c>
    </row>
    <row r="252" spans="1:9" ht="30" x14ac:dyDescent="0.3">
      <c r="A252" s="13" t="s">
        <v>648</v>
      </c>
      <c r="B252" s="67">
        <v>522</v>
      </c>
      <c r="C252" s="68">
        <v>10</v>
      </c>
      <c r="D252" s="68" t="s">
        <v>61</v>
      </c>
      <c r="E252" s="68" t="s">
        <v>303</v>
      </c>
      <c r="F252" s="68" t="s">
        <v>64</v>
      </c>
      <c r="G252" s="64">
        <f t="shared" si="26"/>
        <v>8184.5</v>
      </c>
      <c r="H252" s="64">
        <f t="shared" si="26"/>
        <v>0</v>
      </c>
      <c r="I252" s="65">
        <f t="shared" si="23"/>
        <v>8184.5</v>
      </c>
    </row>
    <row r="253" spans="1:9" ht="90" x14ac:dyDescent="0.3">
      <c r="A253" s="18" t="s">
        <v>723</v>
      </c>
      <c r="B253" s="67">
        <v>522</v>
      </c>
      <c r="C253" s="68" t="s">
        <v>300</v>
      </c>
      <c r="D253" s="68" t="s">
        <v>61</v>
      </c>
      <c r="E253" s="68" t="s">
        <v>304</v>
      </c>
      <c r="F253" s="68" t="s">
        <v>64</v>
      </c>
      <c r="G253" s="64">
        <f t="shared" si="26"/>
        <v>8184.5</v>
      </c>
      <c r="H253" s="64">
        <f t="shared" si="26"/>
        <v>0</v>
      </c>
      <c r="I253" s="65">
        <f t="shared" si="23"/>
        <v>8184.5</v>
      </c>
    </row>
    <row r="254" spans="1:9" ht="74.25" customHeight="1" x14ac:dyDescent="0.3">
      <c r="A254" s="18" t="s">
        <v>669</v>
      </c>
      <c r="B254" s="67">
        <v>522</v>
      </c>
      <c r="C254" s="68">
        <v>10</v>
      </c>
      <c r="D254" s="68" t="s">
        <v>61</v>
      </c>
      <c r="E254" s="68" t="s">
        <v>305</v>
      </c>
      <c r="F254" s="68" t="s">
        <v>64</v>
      </c>
      <c r="G254" s="64">
        <f t="shared" si="26"/>
        <v>8184.5</v>
      </c>
      <c r="H254" s="64">
        <f t="shared" si="26"/>
        <v>0</v>
      </c>
      <c r="I254" s="65">
        <f t="shared" si="23"/>
        <v>8184.5</v>
      </c>
    </row>
    <row r="255" spans="1:9" ht="60" x14ac:dyDescent="0.3">
      <c r="A255" s="18" t="s">
        <v>587</v>
      </c>
      <c r="B255" s="67">
        <v>522</v>
      </c>
      <c r="C255" s="68" t="s">
        <v>300</v>
      </c>
      <c r="D255" s="68" t="s">
        <v>61</v>
      </c>
      <c r="E255" s="68" t="s">
        <v>390</v>
      </c>
      <c r="F255" s="68" t="s">
        <v>64</v>
      </c>
      <c r="G255" s="64">
        <f t="shared" si="26"/>
        <v>8184.5</v>
      </c>
      <c r="H255" s="64">
        <f t="shared" si="26"/>
        <v>0</v>
      </c>
      <c r="I255" s="65">
        <f t="shared" si="23"/>
        <v>8184.5</v>
      </c>
    </row>
    <row r="256" spans="1:9" ht="30" x14ac:dyDescent="0.3">
      <c r="A256" s="13" t="s">
        <v>307</v>
      </c>
      <c r="B256" s="67">
        <v>522</v>
      </c>
      <c r="C256" s="68">
        <v>10</v>
      </c>
      <c r="D256" s="68" t="s">
        <v>61</v>
      </c>
      <c r="E256" s="68" t="s">
        <v>306</v>
      </c>
      <c r="F256" s="68">
        <v>300</v>
      </c>
      <c r="G256" s="64">
        <f t="shared" si="26"/>
        <v>8184.5</v>
      </c>
      <c r="H256" s="64">
        <f t="shared" si="26"/>
        <v>0</v>
      </c>
      <c r="I256" s="65">
        <f t="shared" si="23"/>
        <v>8184.5</v>
      </c>
    </row>
    <row r="257" spans="1:9" ht="30" x14ac:dyDescent="0.3">
      <c r="A257" s="13" t="s">
        <v>308</v>
      </c>
      <c r="B257" s="67">
        <v>522</v>
      </c>
      <c r="C257" s="68" t="s">
        <v>300</v>
      </c>
      <c r="D257" s="68" t="s">
        <v>61</v>
      </c>
      <c r="E257" s="68" t="s">
        <v>306</v>
      </c>
      <c r="F257" s="68">
        <v>310</v>
      </c>
      <c r="G257" s="64">
        <v>8184.5</v>
      </c>
      <c r="H257" s="64"/>
      <c r="I257" s="65">
        <f t="shared" si="23"/>
        <v>8184.5</v>
      </c>
    </row>
    <row r="258" spans="1:9" x14ac:dyDescent="0.3">
      <c r="A258" s="13" t="s">
        <v>309</v>
      </c>
      <c r="B258" s="67">
        <v>522</v>
      </c>
      <c r="C258" s="68">
        <v>10</v>
      </c>
      <c r="D258" s="68" t="s">
        <v>78</v>
      </c>
      <c r="E258" s="67" t="s">
        <v>63</v>
      </c>
      <c r="F258" s="68" t="s">
        <v>64</v>
      </c>
      <c r="G258" s="64">
        <f>G259</f>
        <v>3010</v>
      </c>
      <c r="H258" s="64">
        <f>H259</f>
        <v>0</v>
      </c>
      <c r="I258" s="65">
        <f t="shared" si="23"/>
        <v>3010</v>
      </c>
    </row>
    <row r="259" spans="1:9" ht="30" x14ac:dyDescent="0.3">
      <c r="A259" s="13" t="s">
        <v>648</v>
      </c>
      <c r="B259" s="67">
        <v>522</v>
      </c>
      <c r="C259" s="68">
        <v>10</v>
      </c>
      <c r="D259" s="68" t="s">
        <v>78</v>
      </c>
      <c r="E259" s="68" t="s">
        <v>303</v>
      </c>
      <c r="F259" s="68" t="s">
        <v>64</v>
      </c>
      <c r="G259" s="64">
        <f t="shared" ref="G259:H263" si="27">G260</f>
        <v>3010</v>
      </c>
      <c r="H259" s="64">
        <f t="shared" si="27"/>
        <v>0</v>
      </c>
      <c r="I259" s="65">
        <f t="shared" si="23"/>
        <v>3010</v>
      </c>
    </row>
    <row r="260" spans="1:9" ht="45" x14ac:dyDescent="0.3">
      <c r="A260" s="18" t="s">
        <v>314</v>
      </c>
      <c r="B260" s="67">
        <v>522</v>
      </c>
      <c r="C260" s="68">
        <v>10</v>
      </c>
      <c r="D260" s="68" t="s">
        <v>78</v>
      </c>
      <c r="E260" s="68" t="s">
        <v>315</v>
      </c>
      <c r="F260" s="68" t="s">
        <v>64</v>
      </c>
      <c r="G260" s="64">
        <f>G261+G265</f>
        <v>3010</v>
      </c>
      <c r="H260" s="64">
        <f>H261+H265</f>
        <v>0</v>
      </c>
      <c r="I260" s="65">
        <f t="shared" si="23"/>
        <v>3010</v>
      </c>
    </row>
    <row r="261" spans="1:9" ht="60" x14ac:dyDescent="0.3">
      <c r="A261" s="18" t="s">
        <v>591</v>
      </c>
      <c r="B261" s="67">
        <v>522</v>
      </c>
      <c r="C261" s="68">
        <v>10</v>
      </c>
      <c r="D261" s="68" t="s">
        <v>78</v>
      </c>
      <c r="E261" s="68" t="s">
        <v>316</v>
      </c>
      <c r="F261" s="68" t="s">
        <v>64</v>
      </c>
      <c r="G261" s="64">
        <f t="shared" si="27"/>
        <v>315</v>
      </c>
      <c r="H261" s="64">
        <f t="shared" si="27"/>
        <v>0</v>
      </c>
      <c r="I261" s="65">
        <f t="shared" si="23"/>
        <v>315</v>
      </c>
    </row>
    <row r="262" spans="1:9" ht="60" x14ac:dyDescent="0.3">
      <c r="A262" s="18" t="s">
        <v>589</v>
      </c>
      <c r="B262" s="67">
        <v>522</v>
      </c>
      <c r="C262" s="68">
        <v>10</v>
      </c>
      <c r="D262" s="68" t="s">
        <v>78</v>
      </c>
      <c r="E262" s="68" t="s">
        <v>317</v>
      </c>
      <c r="F262" s="68" t="s">
        <v>64</v>
      </c>
      <c r="G262" s="64">
        <f t="shared" si="27"/>
        <v>315</v>
      </c>
      <c r="H262" s="64">
        <f t="shared" si="27"/>
        <v>0</v>
      </c>
      <c r="I262" s="65">
        <f t="shared" si="23"/>
        <v>315</v>
      </c>
    </row>
    <row r="263" spans="1:9" ht="30" x14ac:dyDescent="0.3">
      <c r="A263" s="13" t="s">
        <v>307</v>
      </c>
      <c r="B263" s="67">
        <v>522</v>
      </c>
      <c r="C263" s="68">
        <v>10</v>
      </c>
      <c r="D263" s="68" t="s">
        <v>78</v>
      </c>
      <c r="E263" s="68" t="s">
        <v>317</v>
      </c>
      <c r="F263" s="68">
        <v>300</v>
      </c>
      <c r="G263" s="64">
        <f t="shared" si="27"/>
        <v>315</v>
      </c>
      <c r="H263" s="64">
        <f t="shared" si="27"/>
        <v>0</v>
      </c>
      <c r="I263" s="65">
        <f t="shared" si="23"/>
        <v>315</v>
      </c>
    </row>
    <row r="264" spans="1:9" ht="30" x14ac:dyDescent="0.3">
      <c r="A264" s="13" t="s">
        <v>312</v>
      </c>
      <c r="B264" s="67">
        <v>522</v>
      </c>
      <c r="C264" s="68">
        <v>10</v>
      </c>
      <c r="D264" s="68" t="s">
        <v>78</v>
      </c>
      <c r="E264" s="68" t="s">
        <v>317</v>
      </c>
      <c r="F264" s="68">
        <v>320</v>
      </c>
      <c r="G264" s="64">
        <v>315</v>
      </c>
      <c r="H264" s="64"/>
      <c r="I264" s="65">
        <f t="shared" si="23"/>
        <v>315</v>
      </c>
    </row>
    <row r="265" spans="1:9" ht="197.25" customHeight="1" x14ac:dyDescent="0.3">
      <c r="A265" s="105" t="s">
        <v>950</v>
      </c>
      <c r="B265" s="67" t="s">
        <v>490</v>
      </c>
      <c r="C265" s="68">
        <v>10</v>
      </c>
      <c r="D265" s="68" t="s">
        <v>78</v>
      </c>
      <c r="E265" s="68" t="s">
        <v>951</v>
      </c>
      <c r="F265" s="68" t="s">
        <v>64</v>
      </c>
      <c r="G265" s="64">
        <f t="shared" ref="G265:H267" si="28">G266</f>
        <v>2695</v>
      </c>
      <c r="H265" s="64">
        <f t="shared" si="28"/>
        <v>0</v>
      </c>
      <c r="I265" s="65">
        <f t="shared" si="23"/>
        <v>2695</v>
      </c>
    </row>
    <row r="266" spans="1:9" ht="183" customHeight="1" x14ac:dyDescent="0.3">
      <c r="A266" s="21" t="s">
        <v>952</v>
      </c>
      <c r="B266" s="67" t="s">
        <v>490</v>
      </c>
      <c r="C266" s="68">
        <v>10</v>
      </c>
      <c r="D266" s="68" t="s">
        <v>78</v>
      </c>
      <c r="E266" s="68" t="s">
        <v>953</v>
      </c>
      <c r="F266" s="68" t="s">
        <v>64</v>
      </c>
      <c r="G266" s="64">
        <f t="shared" si="28"/>
        <v>2695</v>
      </c>
      <c r="H266" s="64">
        <f t="shared" si="28"/>
        <v>0</v>
      </c>
      <c r="I266" s="65">
        <f t="shared" si="23"/>
        <v>2695</v>
      </c>
    </row>
    <row r="267" spans="1:9" ht="30" x14ac:dyDescent="0.3">
      <c r="A267" s="13" t="s">
        <v>307</v>
      </c>
      <c r="B267" s="67" t="s">
        <v>490</v>
      </c>
      <c r="C267" s="68">
        <v>10</v>
      </c>
      <c r="D267" s="68" t="s">
        <v>78</v>
      </c>
      <c r="E267" s="68" t="s">
        <v>953</v>
      </c>
      <c r="F267" s="68" t="s">
        <v>575</v>
      </c>
      <c r="G267" s="64">
        <f t="shared" si="28"/>
        <v>2695</v>
      </c>
      <c r="H267" s="64">
        <f t="shared" si="28"/>
        <v>0</v>
      </c>
      <c r="I267" s="65">
        <f t="shared" si="23"/>
        <v>2695</v>
      </c>
    </row>
    <row r="268" spans="1:9" ht="30" x14ac:dyDescent="0.3">
      <c r="A268" s="13" t="s">
        <v>312</v>
      </c>
      <c r="B268" s="67" t="s">
        <v>490</v>
      </c>
      <c r="C268" s="68">
        <v>10</v>
      </c>
      <c r="D268" s="68" t="s">
        <v>78</v>
      </c>
      <c r="E268" s="68" t="s">
        <v>953</v>
      </c>
      <c r="F268" s="68" t="s">
        <v>576</v>
      </c>
      <c r="G268" s="64">
        <v>2695</v>
      </c>
      <c r="H268" s="64"/>
      <c r="I268" s="65">
        <f t="shared" si="23"/>
        <v>2695</v>
      </c>
    </row>
    <row r="269" spans="1:9" x14ac:dyDescent="0.3">
      <c r="A269" s="13" t="s">
        <v>451</v>
      </c>
      <c r="B269" s="67">
        <v>522</v>
      </c>
      <c r="C269" s="68">
        <v>10</v>
      </c>
      <c r="D269" s="68" t="s">
        <v>96</v>
      </c>
      <c r="E269" s="67" t="s">
        <v>63</v>
      </c>
      <c r="F269" s="65" t="str">
        <f t="shared" ref="F269:H273" si="29">F270</f>
        <v>000</v>
      </c>
      <c r="G269" s="65">
        <f t="shared" si="29"/>
        <v>100</v>
      </c>
      <c r="H269" s="65">
        <f t="shared" si="29"/>
        <v>0</v>
      </c>
      <c r="I269" s="65">
        <f t="shared" si="23"/>
        <v>100</v>
      </c>
    </row>
    <row r="270" spans="1:9" ht="45" x14ac:dyDescent="0.3">
      <c r="A270" s="18" t="s">
        <v>584</v>
      </c>
      <c r="B270" s="67">
        <v>522</v>
      </c>
      <c r="C270" s="68">
        <v>10</v>
      </c>
      <c r="D270" s="68" t="s">
        <v>96</v>
      </c>
      <c r="E270" s="68" t="s">
        <v>319</v>
      </c>
      <c r="F270" s="68" t="s">
        <v>64</v>
      </c>
      <c r="G270" s="64">
        <f t="shared" si="29"/>
        <v>100</v>
      </c>
      <c r="H270" s="64">
        <f t="shared" si="29"/>
        <v>0</v>
      </c>
      <c r="I270" s="65">
        <f t="shared" si="23"/>
        <v>100</v>
      </c>
    </row>
    <row r="271" spans="1:9" ht="45" x14ac:dyDescent="0.3">
      <c r="A271" s="18" t="s">
        <v>592</v>
      </c>
      <c r="B271" s="67">
        <v>522</v>
      </c>
      <c r="C271" s="68">
        <v>10</v>
      </c>
      <c r="D271" s="68" t="s">
        <v>96</v>
      </c>
      <c r="E271" s="68" t="s">
        <v>320</v>
      </c>
      <c r="F271" s="68" t="s">
        <v>64</v>
      </c>
      <c r="G271" s="64">
        <f t="shared" si="29"/>
        <v>100</v>
      </c>
      <c r="H271" s="64">
        <f t="shared" si="29"/>
        <v>0</v>
      </c>
      <c r="I271" s="65">
        <f t="shared" si="23"/>
        <v>100</v>
      </c>
    </row>
    <row r="272" spans="1:9" ht="45" x14ac:dyDescent="0.3">
      <c r="A272" s="18" t="s">
        <v>722</v>
      </c>
      <c r="B272" s="67">
        <v>522</v>
      </c>
      <c r="C272" s="68">
        <v>10</v>
      </c>
      <c r="D272" s="68" t="s">
        <v>96</v>
      </c>
      <c r="E272" s="68" t="s">
        <v>321</v>
      </c>
      <c r="F272" s="68" t="s">
        <v>64</v>
      </c>
      <c r="G272" s="64">
        <f t="shared" si="29"/>
        <v>100</v>
      </c>
      <c r="H272" s="64">
        <f t="shared" si="29"/>
        <v>0</v>
      </c>
      <c r="I272" s="65">
        <f t="shared" si="23"/>
        <v>100</v>
      </c>
    </row>
    <row r="273" spans="1:9" ht="45" x14ac:dyDescent="0.3">
      <c r="A273" s="13" t="s">
        <v>167</v>
      </c>
      <c r="B273" s="67">
        <v>522</v>
      </c>
      <c r="C273" s="68">
        <v>10</v>
      </c>
      <c r="D273" s="68" t="s">
        <v>96</v>
      </c>
      <c r="E273" s="68" t="s">
        <v>321</v>
      </c>
      <c r="F273" s="68">
        <v>600</v>
      </c>
      <c r="G273" s="64">
        <f t="shared" si="29"/>
        <v>100</v>
      </c>
      <c r="H273" s="64">
        <f t="shared" si="29"/>
        <v>0</v>
      </c>
      <c r="I273" s="65">
        <f t="shared" si="23"/>
        <v>100</v>
      </c>
    </row>
    <row r="274" spans="1:9" ht="45" x14ac:dyDescent="0.3">
      <c r="A274" s="13" t="s">
        <v>322</v>
      </c>
      <c r="B274" s="67">
        <v>522</v>
      </c>
      <c r="C274" s="68">
        <v>10</v>
      </c>
      <c r="D274" s="68" t="s">
        <v>96</v>
      </c>
      <c r="E274" s="68" t="s">
        <v>321</v>
      </c>
      <c r="F274" s="68">
        <v>630</v>
      </c>
      <c r="G274" s="64">
        <v>100</v>
      </c>
      <c r="H274" s="64"/>
      <c r="I274" s="65">
        <f t="shared" si="23"/>
        <v>100</v>
      </c>
    </row>
    <row r="275" spans="1:9" ht="15" x14ac:dyDescent="0.25">
      <c r="A275" s="12" t="s">
        <v>329</v>
      </c>
      <c r="B275" s="69">
        <v>522</v>
      </c>
      <c r="C275" s="74">
        <v>11</v>
      </c>
      <c r="D275" s="74" t="s">
        <v>62</v>
      </c>
      <c r="E275" s="74" t="s">
        <v>63</v>
      </c>
      <c r="F275" s="74" t="s">
        <v>64</v>
      </c>
      <c r="G275" s="3">
        <f>G276+G308</f>
        <v>15374.6</v>
      </c>
      <c r="H275" s="3">
        <f>H276+H308</f>
        <v>146</v>
      </c>
      <c r="I275" s="3">
        <f>I276+I308</f>
        <v>15520.6</v>
      </c>
    </row>
    <row r="276" spans="1:9" x14ac:dyDescent="0.3">
      <c r="A276" s="13" t="s">
        <v>495</v>
      </c>
      <c r="B276" s="67">
        <v>522</v>
      </c>
      <c r="C276" s="68">
        <v>11</v>
      </c>
      <c r="D276" s="68" t="s">
        <v>61</v>
      </c>
      <c r="E276" s="68" t="s">
        <v>63</v>
      </c>
      <c r="F276" s="68" t="s">
        <v>64</v>
      </c>
      <c r="G276" s="64">
        <f>G277</f>
        <v>2477.9</v>
      </c>
      <c r="H276" s="64">
        <f>H277</f>
        <v>0</v>
      </c>
      <c r="I276" s="65">
        <f t="shared" si="23"/>
        <v>2477.9</v>
      </c>
    </row>
    <row r="277" spans="1:9" ht="45" x14ac:dyDescent="0.3">
      <c r="A277" s="13" t="s">
        <v>916</v>
      </c>
      <c r="B277" s="67">
        <v>522</v>
      </c>
      <c r="C277" s="68">
        <v>11</v>
      </c>
      <c r="D277" s="68" t="s">
        <v>61</v>
      </c>
      <c r="E277" s="68" t="s">
        <v>332</v>
      </c>
      <c r="F277" s="68" t="s">
        <v>64</v>
      </c>
      <c r="G277" s="64">
        <f>G278+G296</f>
        <v>2477.9</v>
      </c>
      <c r="H277" s="64">
        <f>H278+H296</f>
        <v>0</v>
      </c>
      <c r="I277" s="65">
        <f t="shared" si="23"/>
        <v>2477.9</v>
      </c>
    </row>
    <row r="278" spans="1:9" x14ac:dyDescent="0.3">
      <c r="A278" s="13" t="s">
        <v>917</v>
      </c>
      <c r="B278" s="67">
        <v>522</v>
      </c>
      <c r="C278" s="68">
        <v>11</v>
      </c>
      <c r="D278" s="68" t="s">
        <v>61</v>
      </c>
      <c r="E278" s="68" t="s">
        <v>344</v>
      </c>
      <c r="F278" s="68" t="s">
        <v>64</v>
      </c>
      <c r="G278" s="64">
        <f>G279+G288+G292</f>
        <v>811.1</v>
      </c>
      <c r="H278" s="64">
        <f>H279+H288+H292</f>
        <v>0</v>
      </c>
      <c r="I278" s="65">
        <f t="shared" si="23"/>
        <v>811.1</v>
      </c>
    </row>
    <row r="279" spans="1:9" ht="30" x14ac:dyDescent="0.3">
      <c r="A279" s="13" t="s">
        <v>334</v>
      </c>
      <c r="B279" s="67">
        <v>522</v>
      </c>
      <c r="C279" s="68">
        <v>11</v>
      </c>
      <c r="D279" s="68" t="s">
        <v>61</v>
      </c>
      <c r="E279" s="68" t="s">
        <v>391</v>
      </c>
      <c r="F279" s="68" t="s">
        <v>64</v>
      </c>
      <c r="G279" s="64">
        <f>G280</f>
        <v>307.10000000000002</v>
      </c>
      <c r="H279" s="64">
        <f>H280</f>
        <v>0</v>
      </c>
      <c r="I279" s="65">
        <f t="shared" si="23"/>
        <v>307.10000000000002</v>
      </c>
    </row>
    <row r="280" spans="1:9" ht="30" x14ac:dyDescent="0.3">
      <c r="A280" s="13" t="s">
        <v>336</v>
      </c>
      <c r="B280" s="67">
        <v>522</v>
      </c>
      <c r="C280" s="68">
        <v>11</v>
      </c>
      <c r="D280" s="68" t="s">
        <v>61</v>
      </c>
      <c r="E280" s="68" t="s">
        <v>337</v>
      </c>
      <c r="F280" s="68" t="s">
        <v>64</v>
      </c>
      <c r="G280" s="64">
        <f>G281+G283</f>
        <v>307.10000000000002</v>
      </c>
      <c r="H280" s="64">
        <f>H281+H283</f>
        <v>0</v>
      </c>
      <c r="I280" s="65">
        <f t="shared" si="23"/>
        <v>307.10000000000002</v>
      </c>
    </row>
    <row r="281" spans="1:9" ht="90" hidden="1" x14ac:dyDescent="0.3">
      <c r="A281" s="13" t="s">
        <v>73</v>
      </c>
      <c r="B281" s="67">
        <v>522</v>
      </c>
      <c r="C281" s="68">
        <v>11</v>
      </c>
      <c r="D281" s="68" t="s">
        <v>61</v>
      </c>
      <c r="E281" s="68" t="s">
        <v>337</v>
      </c>
      <c r="F281" s="68">
        <v>100</v>
      </c>
      <c r="G281" s="64">
        <f>G282</f>
        <v>0</v>
      </c>
      <c r="H281" s="64">
        <f>H282</f>
        <v>0</v>
      </c>
      <c r="I281" s="65">
        <f t="shared" si="23"/>
        <v>0</v>
      </c>
    </row>
    <row r="282" spans="1:9" ht="30" hidden="1" x14ac:dyDescent="0.3">
      <c r="A282" s="13" t="s">
        <v>130</v>
      </c>
      <c r="B282" s="67">
        <v>522</v>
      </c>
      <c r="C282" s="68">
        <v>11</v>
      </c>
      <c r="D282" s="68" t="s">
        <v>61</v>
      </c>
      <c r="E282" s="68" t="s">
        <v>337</v>
      </c>
      <c r="F282" s="68">
        <v>110</v>
      </c>
      <c r="G282" s="64"/>
      <c r="H282" s="64"/>
      <c r="I282" s="65">
        <f t="shared" si="23"/>
        <v>0</v>
      </c>
    </row>
    <row r="283" spans="1:9" ht="30" x14ac:dyDescent="0.3">
      <c r="A283" s="13" t="s">
        <v>85</v>
      </c>
      <c r="B283" s="67">
        <v>522</v>
      </c>
      <c r="C283" s="68">
        <v>11</v>
      </c>
      <c r="D283" s="68" t="s">
        <v>61</v>
      </c>
      <c r="E283" s="68" t="s">
        <v>337</v>
      </c>
      <c r="F283" s="68">
        <v>200</v>
      </c>
      <c r="G283" s="64">
        <f>G284</f>
        <v>307.10000000000002</v>
      </c>
      <c r="H283" s="64">
        <f>H284</f>
        <v>0</v>
      </c>
      <c r="I283" s="65">
        <f t="shared" si="23"/>
        <v>307.10000000000002</v>
      </c>
    </row>
    <row r="284" spans="1:9" ht="45" x14ac:dyDescent="0.3">
      <c r="A284" s="13" t="s">
        <v>86</v>
      </c>
      <c r="B284" s="67">
        <v>522</v>
      </c>
      <c r="C284" s="68">
        <v>11</v>
      </c>
      <c r="D284" s="68" t="s">
        <v>61</v>
      </c>
      <c r="E284" s="68" t="s">
        <v>337</v>
      </c>
      <c r="F284" s="68">
        <v>240</v>
      </c>
      <c r="G284" s="64">
        <v>307.10000000000002</v>
      </c>
      <c r="H284" s="64"/>
      <c r="I284" s="65">
        <f t="shared" si="23"/>
        <v>307.10000000000002</v>
      </c>
    </row>
    <row r="285" spans="1:9" ht="30" x14ac:dyDescent="0.3">
      <c r="A285" s="13" t="s">
        <v>954</v>
      </c>
      <c r="B285" s="67">
        <v>522</v>
      </c>
      <c r="C285" s="68">
        <v>11</v>
      </c>
      <c r="D285" s="68" t="s">
        <v>61</v>
      </c>
      <c r="E285" s="68" t="s">
        <v>955</v>
      </c>
      <c r="F285" s="68" t="s">
        <v>64</v>
      </c>
      <c r="G285" s="64">
        <f>G286</f>
        <v>307.10000000000002</v>
      </c>
      <c r="H285" s="64">
        <f>H286</f>
        <v>0</v>
      </c>
      <c r="I285" s="65">
        <f t="shared" si="23"/>
        <v>307.10000000000002</v>
      </c>
    </row>
    <row r="286" spans="1:9" ht="30" x14ac:dyDescent="0.3">
      <c r="A286" s="13" t="s">
        <v>85</v>
      </c>
      <c r="B286" s="67">
        <v>522</v>
      </c>
      <c r="C286" s="68">
        <v>11</v>
      </c>
      <c r="D286" s="68" t="s">
        <v>61</v>
      </c>
      <c r="E286" s="68" t="s">
        <v>955</v>
      </c>
      <c r="F286" s="68" t="s">
        <v>475</v>
      </c>
      <c r="G286" s="64">
        <f>G287</f>
        <v>307.10000000000002</v>
      </c>
      <c r="H286" s="64">
        <f>H287</f>
        <v>0</v>
      </c>
      <c r="I286" s="65">
        <f t="shared" si="23"/>
        <v>307.10000000000002</v>
      </c>
    </row>
    <row r="287" spans="1:9" ht="45" x14ac:dyDescent="0.3">
      <c r="A287" s="13" t="s">
        <v>86</v>
      </c>
      <c r="B287" s="67">
        <v>522</v>
      </c>
      <c r="C287" s="68">
        <v>11</v>
      </c>
      <c r="D287" s="68" t="s">
        <v>61</v>
      </c>
      <c r="E287" s="68" t="s">
        <v>955</v>
      </c>
      <c r="F287" s="68" t="s">
        <v>471</v>
      </c>
      <c r="G287" s="64">
        <v>307.10000000000002</v>
      </c>
      <c r="H287" s="64"/>
      <c r="I287" s="65">
        <f t="shared" si="23"/>
        <v>307.10000000000002</v>
      </c>
    </row>
    <row r="288" spans="1:9" ht="30" x14ac:dyDescent="0.3">
      <c r="A288" s="13" t="s">
        <v>956</v>
      </c>
      <c r="B288" s="67">
        <v>522</v>
      </c>
      <c r="C288" s="68">
        <v>11</v>
      </c>
      <c r="D288" s="68" t="s">
        <v>61</v>
      </c>
      <c r="E288" s="68" t="s">
        <v>346</v>
      </c>
      <c r="F288" s="68" t="s">
        <v>64</v>
      </c>
      <c r="G288" s="64">
        <f t="shared" ref="G288:H290" si="30">G289</f>
        <v>455</v>
      </c>
      <c r="H288" s="64">
        <f t="shared" si="30"/>
        <v>0</v>
      </c>
      <c r="I288" s="65">
        <f t="shared" si="23"/>
        <v>455</v>
      </c>
    </row>
    <row r="289" spans="1:9" ht="30" x14ac:dyDescent="0.3">
      <c r="A289" s="13" t="s">
        <v>957</v>
      </c>
      <c r="B289" s="67">
        <v>522</v>
      </c>
      <c r="C289" s="68">
        <v>11</v>
      </c>
      <c r="D289" s="68" t="s">
        <v>61</v>
      </c>
      <c r="E289" s="68" t="s">
        <v>958</v>
      </c>
      <c r="F289" s="68" t="s">
        <v>64</v>
      </c>
      <c r="G289" s="64">
        <f t="shared" si="30"/>
        <v>455</v>
      </c>
      <c r="H289" s="64">
        <f t="shared" si="30"/>
        <v>0</v>
      </c>
      <c r="I289" s="65">
        <f t="shared" si="23"/>
        <v>455</v>
      </c>
    </row>
    <row r="290" spans="1:9" ht="30" x14ac:dyDescent="0.3">
      <c r="A290" s="13" t="s">
        <v>85</v>
      </c>
      <c r="B290" s="67">
        <v>522</v>
      </c>
      <c r="C290" s="68">
        <v>11</v>
      </c>
      <c r="D290" s="68" t="s">
        <v>61</v>
      </c>
      <c r="E290" s="68" t="s">
        <v>958</v>
      </c>
      <c r="F290" s="68" t="s">
        <v>475</v>
      </c>
      <c r="G290" s="64">
        <f t="shared" si="30"/>
        <v>455</v>
      </c>
      <c r="H290" s="64">
        <f t="shared" si="30"/>
        <v>0</v>
      </c>
      <c r="I290" s="65">
        <f t="shared" si="23"/>
        <v>455</v>
      </c>
    </row>
    <row r="291" spans="1:9" ht="45" x14ac:dyDescent="0.3">
      <c r="A291" s="13" t="s">
        <v>86</v>
      </c>
      <c r="B291" s="67">
        <v>522</v>
      </c>
      <c r="C291" s="68">
        <v>11</v>
      </c>
      <c r="D291" s="68" t="s">
        <v>61</v>
      </c>
      <c r="E291" s="68" t="s">
        <v>958</v>
      </c>
      <c r="F291" s="68" t="s">
        <v>471</v>
      </c>
      <c r="G291" s="64">
        <v>455</v>
      </c>
      <c r="H291" s="64"/>
      <c r="I291" s="65">
        <f t="shared" si="23"/>
        <v>455</v>
      </c>
    </row>
    <row r="292" spans="1:9" ht="30" x14ac:dyDescent="0.3">
      <c r="A292" s="13" t="s">
        <v>959</v>
      </c>
      <c r="B292" s="67">
        <v>522</v>
      </c>
      <c r="C292" s="68">
        <v>11</v>
      </c>
      <c r="D292" s="68" t="s">
        <v>61</v>
      </c>
      <c r="E292" s="68" t="s">
        <v>960</v>
      </c>
      <c r="F292" s="68" t="s">
        <v>64</v>
      </c>
      <c r="G292" s="64">
        <f t="shared" ref="G292:H294" si="31">G293</f>
        <v>49</v>
      </c>
      <c r="H292" s="64">
        <f t="shared" si="31"/>
        <v>0</v>
      </c>
      <c r="I292" s="65">
        <f t="shared" si="23"/>
        <v>49</v>
      </c>
    </row>
    <row r="293" spans="1:9" ht="45" x14ac:dyDescent="0.3">
      <c r="A293" s="13" t="s">
        <v>961</v>
      </c>
      <c r="B293" s="67">
        <v>522</v>
      </c>
      <c r="C293" s="68">
        <v>11</v>
      </c>
      <c r="D293" s="68" t="s">
        <v>61</v>
      </c>
      <c r="E293" s="68" t="s">
        <v>962</v>
      </c>
      <c r="F293" s="68" t="s">
        <v>64</v>
      </c>
      <c r="G293" s="64">
        <f t="shared" si="31"/>
        <v>49</v>
      </c>
      <c r="H293" s="64">
        <f t="shared" si="31"/>
        <v>0</v>
      </c>
      <c r="I293" s="65">
        <f t="shared" si="23"/>
        <v>49</v>
      </c>
    </row>
    <row r="294" spans="1:9" ht="30" x14ac:dyDescent="0.3">
      <c r="A294" s="13" t="s">
        <v>85</v>
      </c>
      <c r="B294" s="67">
        <v>522</v>
      </c>
      <c r="C294" s="68">
        <v>11</v>
      </c>
      <c r="D294" s="68" t="s">
        <v>61</v>
      </c>
      <c r="E294" s="68" t="s">
        <v>962</v>
      </c>
      <c r="F294" s="68" t="s">
        <v>475</v>
      </c>
      <c r="G294" s="64">
        <f t="shared" si="31"/>
        <v>49</v>
      </c>
      <c r="H294" s="64">
        <f t="shared" si="31"/>
        <v>0</v>
      </c>
      <c r="I294" s="65">
        <f t="shared" si="23"/>
        <v>49</v>
      </c>
    </row>
    <row r="295" spans="1:9" ht="45" x14ac:dyDescent="0.3">
      <c r="A295" s="13" t="s">
        <v>86</v>
      </c>
      <c r="B295" s="67">
        <v>522</v>
      </c>
      <c r="C295" s="68">
        <v>11</v>
      </c>
      <c r="D295" s="68" t="s">
        <v>61</v>
      </c>
      <c r="E295" s="68" t="s">
        <v>962</v>
      </c>
      <c r="F295" s="68" t="s">
        <v>471</v>
      </c>
      <c r="G295" s="64">
        <v>49</v>
      </c>
      <c r="H295" s="64"/>
      <c r="I295" s="65">
        <f t="shared" ref="I295:I359" si="32">G295+H295</f>
        <v>49</v>
      </c>
    </row>
    <row r="296" spans="1:9" ht="30" x14ac:dyDescent="0.3">
      <c r="A296" s="13" t="s">
        <v>918</v>
      </c>
      <c r="B296" s="67">
        <v>522</v>
      </c>
      <c r="C296" s="68">
        <v>11</v>
      </c>
      <c r="D296" s="68" t="s">
        <v>61</v>
      </c>
      <c r="E296" s="68" t="s">
        <v>338</v>
      </c>
      <c r="F296" s="68" t="s">
        <v>64</v>
      </c>
      <c r="G296" s="64">
        <f>G297</f>
        <v>1666.8</v>
      </c>
      <c r="H296" s="64">
        <f>H297</f>
        <v>0</v>
      </c>
      <c r="I296" s="65">
        <f t="shared" si="32"/>
        <v>1666.8</v>
      </c>
    </row>
    <row r="297" spans="1:9" ht="30" x14ac:dyDescent="0.3">
      <c r="A297" s="13" t="s">
        <v>339</v>
      </c>
      <c r="B297" s="67">
        <v>522</v>
      </c>
      <c r="C297" s="68">
        <v>11</v>
      </c>
      <c r="D297" s="68" t="s">
        <v>61</v>
      </c>
      <c r="E297" s="68" t="s">
        <v>340</v>
      </c>
      <c r="F297" s="68" t="s">
        <v>64</v>
      </c>
      <c r="G297" s="64">
        <f>G303+G298</f>
        <v>1666.8</v>
      </c>
      <c r="H297" s="64">
        <f>H303+H298</f>
        <v>0</v>
      </c>
      <c r="I297" s="65">
        <f t="shared" si="32"/>
        <v>1666.8</v>
      </c>
    </row>
    <row r="298" spans="1:9" ht="45" x14ac:dyDescent="0.3">
      <c r="A298" s="13" t="s">
        <v>963</v>
      </c>
      <c r="B298" s="67">
        <v>522</v>
      </c>
      <c r="C298" s="68">
        <v>11</v>
      </c>
      <c r="D298" s="68" t="s">
        <v>61</v>
      </c>
      <c r="E298" s="68" t="s">
        <v>964</v>
      </c>
      <c r="F298" s="68" t="s">
        <v>64</v>
      </c>
      <c r="G298" s="64">
        <f>G299+G301</f>
        <v>1666.8</v>
      </c>
      <c r="H298" s="64">
        <f>H299+H301</f>
        <v>0</v>
      </c>
      <c r="I298" s="65">
        <f t="shared" si="32"/>
        <v>1666.8</v>
      </c>
    </row>
    <row r="299" spans="1:9" ht="90" x14ac:dyDescent="0.3">
      <c r="A299" s="13" t="s">
        <v>73</v>
      </c>
      <c r="B299" s="67">
        <v>522</v>
      </c>
      <c r="C299" s="68">
        <v>11</v>
      </c>
      <c r="D299" s="68" t="s">
        <v>61</v>
      </c>
      <c r="E299" s="68" t="s">
        <v>964</v>
      </c>
      <c r="F299" s="68" t="s">
        <v>469</v>
      </c>
      <c r="G299" s="64">
        <f>G300</f>
        <v>188.8</v>
      </c>
      <c r="H299" s="64">
        <f>H300</f>
        <v>0</v>
      </c>
      <c r="I299" s="65">
        <f t="shared" si="32"/>
        <v>188.8</v>
      </c>
    </row>
    <row r="300" spans="1:9" ht="30" x14ac:dyDescent="0.3">
      <c r="A300" s="13" t="s">
        <v>130</v>
      </c>
      <c r="B300" s="67">
        <v>522</v>
      </c>
      <c r="C300" s="68">
        <v>11</v>
      </c>
      <c r="D300" s="68" t="s">
        <v>61</v>
      </c>
      <c r="E300" s="68" t="s">
        <v>964</v>
      </c>
      <c r="F300" s="68" t="s">
        <v>516</v>
      </c>
      <c r="G300" s="64">
        <v>188.8</v>
      </c>
      <c r="H300" s="64"/>
      <c r="I300" s="65">
        <f t="shared" si="32"/>
        <v>188.8</v>
      </c>
    </row>
    <row r="301" spans="1:9" ht="30" x14ac:dyDescent="0.3">
      <c r="A301" s="13" t="s">
        <v>85</v>
      </c>
      <c r="B301" s="67">
        <v>522</v>
      </c>
      <c r="C301" s="68">
        <v>11</v>
      </c>
      <c r="D301" s="68" t="s">
        <v>61</v>
      </c>
      <c r="E301" s="68" t="s">
        <v>964</v>
      </c>
      <c r="F301" s="68" t="s">
        <v>475</v>
      </c>
      <c r="G301" s="64">
        <f>G302</f>
        <v>1478</v>
      </c>
      <c r="H301" s="64">
        <f>H302</f>
        <v>0</v>
      </c>
      <c r="I301" s="65">
        <f t="shared" si="32"/>
        <v>1478</v>
      </c>
    </row>
    <row r="302" spans="1:9" ht="45" x14ac:dyDescent="0.3">
      <c r="A302" s="13" t="s">
        <v>86</v>
      </c>
      <c r="B302" s="67">
        <v>522</v>
      </c>
      <c r="C302" s="68">
        <v>11</v>
      </c>
      <c r="D302" s="68" t="s">
        <v>61</v>
      </c>
      <c r="E302" s="68" t="s">
        <v>964</v>
      </c>
      <c r="F302" s="68" t="s">
        <v>471</v>
      </c>
      <c r="G302" s="64">
        <v>1478</v>
      </c>
      <c r="H302" s="64"/>
      <c r="I302" s="65">
        <f t="shared" si="32"/>
        <v>1478</v>
      </c>
    </row>
    <row r="303" spans="1:9" ht="45" hidden="1" x14ac:dyDescent="0.3">
      <c r="A303" s="13" t="s">
        <v>341</v>
      </c>
      <c r="B303" s="67">
        <v>522</v>
      </c>
      <c r="C303" s="68">
        <v>11</v>
      </c>
      <c r="D303" s="68" t="s">
        <v>61</v>
      </c>
      <c r="E303" s="68" t="s">
        <v>342</v>
      </c>
      <c r="F303" s="68" t="s">
        <v>64</v>
      </c>
      <c r="G303" s="64">
        <f>G306</f>
        <v>0</v>
      </c>
      <c r="H303" s="64">
        <f>H306</f>
        <v>0</v>
      </c>
      <c r="I303" s="65">
        <f t="shared" si="32"/>
        <v>0</v>
      </c>
    </row>
    <row r="304" spans="1:9" ht="90" hidden="1" x14ac:dyDescent="0.3">
      <c r="A304" s="13" t="s">
        <v>73</v>
      </c>
      <c r="B304" s="67">
        <v>522</v>
      </c>
      <c r="C304" s="68">
        <v>11</v>
      </c>
      <c r="D304" s="68" t="s">
        <v>61</v>
      </c>
      <c r="E304" s="68" t="s">
        <v>342</v>
      </c>
      <c r="F304" s="68">
        <v>100</v>
      </c>
      <c r="G304" s="64">
        <f>G305</f>
        <v>0</v>
      </c>
      <c r="H304" s="64">
        <f>H305</f>
        <v>0</v>
      </c>
      <c r="I304" s="65">
        <f t="shared" si="32"/>
        <v>0</v>
      </c>
    </row>
    <row r="305" spans="1:9" ht="30" hidden="1" x14ac:dyDescent="0.3">
      <c r="A305" s="13" t="s">
        <v>130</v>
      </c>
      <c r="B305" s="67">
        <v>522</v>
      </c>
      <c r="C305" s="68">
        <v>11</v>
      </c>
      <c r="D305" s="68" t="s">
        <v>61</v>
      </c>
      <c r="E305" s="68" t="s">
        <v>342</v>
      </c>
      <c r="F305" s="68">
        <v>110</v>
      </c>
      <c r="G305" s="64">
        <v>0</v>
      </c>
      <c r="H305" s="64">
        <v>0</v>
      </c>
      <c r="I305" s="65">
        <f t="shared" si="32"/>
        <v>0</v>
      </c>
    </row>
    <row r="306" spans="1:9" ht="30" hidden="1" x14ac:dyDescent="0.3">
      <c r="A306" s="13" t="s">
        <v>85</v>
      </c>
      <c r="B306" s="67">
        <v>522</v>
      </c>
      <c r="C306" s="68">
        <v>11</v>
      </c>
      <c r="D306" s="68" t="s">
        <v>61</v>
      </c>
      <c r="E306" s="68" t="s">
        <v>342</v>
      </c>
      <c r="F306" s="68">
        <v>200</v>
      </c>
      <c r="G306" s="64">
        <f>G307</f>
        <v>0</v>
      </c>
      <c r="H306" s="64">
        <f>H307</f>
        <v>0</v>
      </c>
      <c r="I306" s="65">
        <f t="shared" si="32"/>
        <v>0</v>
      </c>
    </row>
    <row r="307" spans="1:9" ht="45" hidden="1" x14ac:dyDescent="0.3">
      <c r="A307" s="13" t="s">
        <v>86</v>
      </c>
      <c r="B307" s="67">
        <v>522</v>
      </c>
      <c r="C307" s="68">
        <v>11</v>
      </c>
      <c r="D307" s="68" t="s">
        <v>61</v>
      </c>
      <c r="E307" s="68" t="s">
        <v>342</v>
      </c>
      <c r="F307" s="68">
        <v>240</v>
      </c>
      <c r="G307" s="64"/>
      <c r="H307" s="64"/>
      <c r="I307" s="65">
        <f t="shared" si="32"/>
        <v>0</v>
      </c>
    </row>
    <row r="308" spans="1:9" x14ac:dyDescent="0.3">
      <c r="A308" s="13" t="s">
        <v>343</v>
      </c>
      <c r="B308" s="67" t="s">
        <v>490</v>
      </c>
      <c r="C308" s="68" t="s">
        <v>330</v>
      </c>
      <c r="D308" s="68" t="s">
        <v>66</v>
      </c>
      <c r="E308" s="68" t="s">
        <v>63</v>
      </c>
      <c r="F308" s="68" t="s">
        <v>64</v>
      </c>
      <c r="G308" s="64">
        <f t="shared" ref="G308:H313" si="33">G309</f>
        <v>12896.7</v>
      </c>
      <c r="H308" s="64">
        <f>H309</f>
        <v>146</v>
      </c>
      <c r="I308" s="65">
        <f t="shared" si="32"/>
        <v>13042.7</v>
      </c>
    </row>
    <row r="309" spans="1:9" ht="45" x14ac:dyDescent="0.3">
      <c r="A309" s="13" t="s">
        <v>916</v>
      </c>
      <c r="B309" s="67" t="s">
        <v>490</v>
      </c>
      <c r="C309" s="68" t="s">
        <v>330</v>
      </c>
      <c r="D309" s="68" t="s">
        <v>66</v>
      </c>
      <c r="E309" s="68" t="s">
        <v>332</v>
      </c>
      <c r="F309" s="68" t="s">
        <v>64</v>
      </c>
      <c r="G309" s="64">
        <f t="shared" si="33"/>
        <v>12896.7</v>
      </c>
      <c r="H309" s="64">
        <f>H310+H315</f>
        <v>146</v>
      </c>
      <c r="I309" s="65">
        <f t="shared" si="32"/>
        <v>13042.7</v>
      </c>
    </row>
    <row r="310" spans="1:9" hidden="1" x14ac:dyDescent="0.3">
      <c r="A310" s="13" t="s">
        <v>917</v>
      </c>
      <c r="B310" s="67" t="s">
        <v>490</v>
      </c>
      <c r="C310" s="68" t="s">
        <v>330</v>
      </c>
      <c r="D310" s="68" t="s">
        <v>66</v>
      </c>
      <c r="E310" s="68" t="s">
        <v>344</v>
      </c>
      <c r="F310" s="68" t="s">
        <v>64</v>
      </c>
      <c r="G310" s="64">
        <f t="shared" si="33"/>
        <v>12896.7</v>
      </c>
      <c r="H310" s="64">
        <f t="shared" si="33"/>
        <v>-12896.7</v>
      </c>
      <c r="I310" s="65">
        <f t="shared" si="32"/>
        <v>0</v>
      </c>
    </row>
    <row r="311" spans="1:9" ht="45" hidden="1" x14ac:dyDescent="0.3">
      <c r="A311" s="13" t="s">
        <v>548</v>
      </c>
      <c r="B311" s="67" t="s">
        <v>490</v>
      </c>
      <c r="C311" s="68" t="s">
        <v>330</v>
      </c>
      <c r="D311" s="68" t="s">
        <v>66</v>
      </c>
      <c r="E311" s="68" t="s">
        <v>346</v>
      </c>
      <c r="F311" s="68" t="s">
        <v>64</v>
      </c>
      <c r="G311" s="64">
        <f t="shared" si="33"/>
        <v>12896.7</v>
      </c>
      <c r="H311" s="64">
        <f t="shared" si="33"/>
        <v>-12896.7</v>
      </c>
      <c r="I311" s="65">
        <f t="shared" si="32"/>
        <v>0</v>
      </c>
    </row>
    <row r="312" spans="1:9" hidden="1" x14ac:dyDescent="0.3">
      <c r="A312" s="13" t="s">
        <v>347</v>
      </c>
      <c r="B312" s="67" t="s">
        <v>490</v>
      </c>
      <c r="C312" s="68" t="s">
        <v>330</v>
      </c>
      <c r="D312" s="68" t="s">
        <v>66</v>
      </c>
      <c r="E312" s="68" t="s">
        <v>348</v>
      </c>
      <c r="F312" s="68" t="s">
        <v>64</v>
      </c>
      <c r="G312" s="64">
        <f t="shared" si="33"/>
        <v>12896.7</v>
      </c>
      <c r="H312" s="64">
        <f t="shared" si="33"/>
        <v>-12896.7</v>
      </c>
      <c r="I312" s="65">
        <f t="shared" si="32"/>
        <v>0</v>
      </c>
    </row>
    <row r="313" spans="1:9" ht="45" hidden="1" x14ac:dyDescent="0.3">
      <c r="A313" s="13" t="s">
        <v>167</v>
      </c>
      <c r="B313" s="67" t="s">
        <v>490</v>
      </c>
      <c r="C313" s="68" t="s">
        <v>330</v>
      </c>
      <c r="D313" s="68" t="s">
        <v>66</v>
      </c>
      <c r="E313" s="68" t="s">
        <v>348</v>
      </c>
      <c r="F313" s="68" t="s">
        <v>488</v>
      </c>
      <c r="G313" s="64">
        <f t="shared" si="33"/>
        <v>12896.7</v>
      </c>
      <c r="H313" s="64">
        <f t="shared" si="33"/>
        <v>-12896.7</v>
      </c>
      <c r="I313" s="65">
        <f t="shared" si="32"/>
        <v>0</v>
      </c>
    </row>
    <row r="314" spans="1:9" hidden="1" x14ac:dyDescent="0.3">
      <c r="A314" s="13" t="s">
        <v>401</v>
      </c>
      <c r="B314" s="67" t="s">
        <v>490</v>
      </c>
      <c r="C314" s="68" t="s">
        <v>330</v>
      </c>
      <c r="D314" s="68" t="s">
        <v>66</v>
      </c>
      <c r="E314" s="68" t="s">
        <v>348</v>
      </c>
      <c r="F314" s="68" t="s">
        <v>649</v>
      </c>
      <c r="G314" s="64">
        <v>12896.7</v>
      </c>
      <c r="H314" s="127">
        <v>-12896.7</v>
      </c>
      <c r="I314" s="65">
        <f t="shared" si="32"/>
        <v>0</v>
      </c>
    </row>
    <row r="315" spans="1:9" ht="45" x14ac:dyDescent="0.3">
      <c r="A315" s="13" t="s">
        <v>965</v>
      </c>
      <c r="B315" s="67" t="s">
        <v>490</v>
      </c>
      <c r="C315" s="68" t="s">
        <v>330</v>
      </c>
      <c r="D315" s="68" t="s">
        <v>66</v>
      </c>
      <c r="E315" s="68" t="s">
        <v>338</v>
      </c>
      <c r="F315" s="68" t="s">
        <v>64</v>
      </c>
      <c r="G315" s="64">
        <f t="shared" ref="G315:H318" si="34">G316</f>
        <v>0</v>
      </c>
      <c r="H315" s="64">
        <f t="shared" si="34"/>
        <v>13042.7</v>
      </c>
      <c r="I315" s="65">
        <f t="shared" si="32"/>
        <v>13042.7</v>
      </c>
    </row>
    <row r="316" spans="1:9" ht="45" x14ac:dyDescent="0.3">
      <c r="A316" s="13" t="s">
        <v>966</v>
      </c>
      <c r="B316" s="67" t="s">
        <v>490</v>
      </c>
      <c r="C316" s="68" t="s">
        <v>330</v>
      </c>
      <c r="D316" s="68" t="s">
        <v>66</v>
      </c>
      <c r="E316" s="68" t="s">
        <v>967</v>
      </c>
      <c r="F316" s="68" t="s">
        <v>64</v>
      </c>
      <c r="G316" s="64">
        <f t="shared" si="34"/>
        <v>0</v>
      </c>
      <c r="H316" s="64">
        <f t="shared" si="34"/>
        <v>13042.7</v>
      </c>
      <c r="I316" s="65">
        <f t="shared" si="32"/>
        <v>13042.7</v>
      </c>
    </row>
    <row r="317" spans="1:9" x14ac:dyDescent="0.3">
      <c r="A317" s="13" t="s">
        <v>347</v>
      </c>
      <c r="B317" s="67" t="s">
        <v>490</v>
      </c>
      <c r="C317" s="68" t="s">
        <v>330</v>
      </c>
      <c r="D317" s="68" t="s">
        <v>66</v>
      </c>
      <c r="E317" s="68" t="s">
        <v>968</v>
      </c>
      <c r="F317" s="68" t="s">
        <v>64</v>
      </c>
      <c r="G317" s="64">
        <f t="shared" si="34"/>
        <v>0</v>
      </c>
      <c r="H317" s="64">
        <f t="shared" si="34"/>
        <v>13042.7</v>
      </c>
      <c r="I317" s="65">
        <f t="shared" si="32"/>
        <v>13042.7</v>
      </c>
    </row>
    <row r="318" spans="1:9" ht="45" x14ac:dyDescent="0.3">
      <c r="A318" s="13" t="s">
        <v>167</v>
      </c>
      <c r="B318" s="67" t="s">
        <v>490</v>
      </c>
      <c r="C318" s="68" t="s">
        <v>330</v>
      </c>
      <c r="D318" s="68" t="s">
        <v>66</v>
      </c>
      <c r="E318" s="68" t="s">
        <v>968</v>
      </c>
      <c r="F318" s="68" t="s">
        <v>488</v>
      </c>
      <c r="G318" s="64">
        <f t="shared" si="34"/>
        <v>0</v>
      </c>
      <c r="H318" s="64">
        <f t="shared" si="34"/>
        <v>13042.7</v>
      </c>
      <c r="I318" s="65">
        <f t="shared" si="32"/>
        <v>13042.7</v>
      </c>
    </row>
    <row r="319" spans="1:9" x14ac:dyDescent="0.3">
      <c r="A319" s="13" t="s">
        <v>401</v>
      </c>
      <c r="B319" s="67" t="s">
        <v>490</v>
      </c>
      <c r="C319" s="68" t="s">
        <v>330</v>
      </c>
      <c r="D319" s="68" t="s">
        <v>66</v>
      </c>
      <c r="E319" s="68" t="s">
        <v>968</v>
      </c>
      <c r="F319" s="68" t="s">
        <v>649</v>
      </c>
      <c r="G319" s="64">
        <v>0</v>
      </c>
      <c r="H319" s="127">
        <v>13042.7</v>
      </c>
      <c r="I319" s="65">
        <f t="shared" si="32"/>
        <v>13042.7</v>
      </c>
    </row>
    <row r="320" spans="1:9" ht="38.25" x14ac:dyDescent="0.25">
      <c r="A320" s="12" t="s">
        <v>14</v>
      </c>
      <c r="B320" s="69">
        <v>543</v>
      </c>
      <c r="C320" s="69" t="s">
        <v>62</v>
      </c>
      <c r="D320" s="69" t="s">
        <v>62</v>
      </c>
      <c r="E320" s="69" t="s">
        <v>63</v>
      </c>
      <c r="F320" s="69" t="s">
        <v>64</v>
      </c>
      <c r="G320" s="3">
        <f>G334+G340+G348+G403+G321+G327</f>
        <v>89363.299999999988</v>
      </c>
      <c r="H320" s="3">
        <f>H334+H340+H348+H403+H321+H327</f>
        <v>9227.2999999999993</v>
      </c>
      <c r="I320" s="3">
        <f>I334+I340+I348+I403+I321+I327</f>
        <v>98590.6</v>
      </c>
    </row>
    <row r="321" spans="1:9" ht="15" hidden="1" x14ac:dyDescent="0.25">
      <c r="A321" s="12" t="s">
        <v>118</v>
      </c>
      <c r="B321" s="69">
        <v>543</v>
      </c>
      <c r="C321" s="69" t="s">
        <v>61</v>
      </c>
      <c r="D321" s="69" t="s">
        <v>132</v>
      </c>
      <c r="E321" s="69" t="s">
        <v>63</v>
      </c>
      <c r="F321" s="69" t="s">
        <v>64</v>
      </c>
      <c r="G321" s="3">
        <f t="shared" ref="G321:I325" si="35">G322</f>
        <v>0</v>
      </c>
      <c r="H321" s="3">
        <f t="shared" si="35"/>
        <v>0</v>
      </c>
      <c r="I321" s="3">
        <f t="shared" si="35"/>
        <v>0</v>
      </c>
    </row>
    <row r="322" spans="1:9" ht="105" hidden="1" x14ac:dyDescent="0.3">
      <c r="A322" s="12" t="s">
        <v>867</v>
      </c>
      <c r="B322" s="67">
        <v>543</v>
      </c>
      <c r="C322" s="67" t="s">
        <v>90</v>
      </c>
      <c r="D322" s="67" t="s">
        <v>61</v>
      </c>
      <c r="E322" s="67" t="s">
        <v>171</v>
      </c>
      <c r="F322" s="67" t="s">
        <v>64</v>
      </c>
      <c r="G322" s="64">
        <f t="shared" si="35"/>
        <v>0</v>
      </c>
      <c r="H322" s="64">
        <f t="shared" si="35"/>
        <v>0</v>
      </c>
      <c r="I322" s="3">
        <f t="shared" si="35"/>
        <v>0</v>
      </c>
    </row>
    <row r="323" spans="1:9" ht="60" hidden="1" x14ac:dyDescent="0.3">
      <c r="A323" s="13" t="s">
        <v>714</v>
      </c>
      <c r="B323" s="67">
        <v>543</v>
      </c>
      <c r="C323" s="67" t="s">
        <v>90</v>
      </c>
      <c r="D323" s="67" t="s">
        <v>61</v>
      </c>
      <c r="E323" s="67" t="s">
        <v>549</v>
      </c>
      <c r="F323" s="67" t="s">
        <v>64</v>
      </c>
      <c r="G323" s="64">
        <f t="shared" si="35"/>
        <v>0</v>
      </c>
      <c r="H323" s="64">
        <f t="shared" si="35"/>
        <v>0</v>
      </c>
      <c r="I323" s="3">
        <f t="shared" si="35"/>
        <v>0</v>
      </c>
    </row>
    <row r="324" spans="1:9" ht="45" hidden="1" x14ac:dyDescent="0.3">
      <c r="A324" s="13" t="s">
        <v>866</v>
      </c>
      <c r="B324" s="67">
        <v>543</v>
      </c>
      <c r="C324" s="67" t="s">
        <v>90</v>
      </c>
      <c r="D324" s="67" t="s">
        <v>61</v>
      </c>
      <c r="E324" s="63" t="s">
        <v>759</v>
      </c>
      <c r="F324" s="67" t="s">
        <v>64</v>
      </c>
      <c r="G324" s="64">
        <f t="shared" si="35"/>
        <v>0</v>
      </c>
      <c r="H324" s="64">
        <f t="shared" si="35"/>
        <v>0</v>
      </c>
      <c r="I324" s="3">
        <f t="shared" si="35"/>
        <v>0</v>
      </c>
    </row>
    <row r="325" spans="1:9" ht="30" hidden="1" x14ac:dyDescent="0.3">
      <c r="A325" s="13" t="s">
        <v>561</v>
      </c>
      <c r="B325" s="67">
        <v>543</v>
      </c>
      <c r="C325" s="67" t="s">
        <v>90</v>
      </c>
      <c r="D325" s="67" t="s">
        <v>61</v>
      </c>
      <c r="E325" s="63" t="s">
        <v>759</v>
      </c>
      <c r="F325" s="67" t="s">
        <v>475</v>
      </c>
      <c r="G325" s="64">
        <f t="shared" si="35"/>
        <v>0</v>
      </c>
      <c r="H325" s="64">
        <f t="shared" si="35"/>
        <v>0</v>
      </c>
      <c r="I325" s="3">
        <f t="shared" si="35"/>
        <v>0</v>
      </c>
    </row>
    <row r="326" spans="1:9" ht="45" hidden="1" x14ac:dyDescent="0.3">
      <c r="A326" s="13" t="s">
        <v>86</v>
      </c>
      <c r="B326" s="67">
        <v>543</v>
      </c>
      <c r="C326" s="67" t="s">
        <v>90</v>
      </c>
      <c r="D326" s="67" t="s">
        <v>61</v>
      </c>
      <c r="E326" s="63" t="s">
        <v>759</v>
      </c>
      <c r="F326" s="67" t="s">
        <v>471</v>
      </c>
      <c r="G326" s="64"/>
      <c r="H326" s="64"/>
      <c r="I326" s="3"/>
    </row>
    <row r="327" spans="1:9" ht="39" x14ac:dyDescent="0.25">
      <c r="A327" s="40" t="s">
        <v>158</v>
      </c>
      <c r="B327" s="69">
        <v>543</v>
      </c>
      <c r="C327" s="69" t="s">
        <v>78</v>
      </c>
      <c r="D327" s="69" t="s">
        <v>159</v>
      </c>
      <c r="E327" s="69" t="s">
        <v>63</v>
      </c>
      <c r="F327" s="69" t="s">
        <v>64</v>
      </c>
      <c r="G327" s="3">
        <f t="shared" ref="G327:I332" si="36">G328</f>
        <v>1342.5</v>
      </c>
      <c r="H327" s="3">
        <f t="shared" si="36"/>
        <v>0</v>
      </c>
      <c r="I327" s="3">
        <f t="shared" si="36"/>
        <v>1342.5</v>
      </c>
    </row>
    <row r="328" spans="1:9" ht="45" x14ac:dyDescent="0.3">
      <c r="A328" s="120" t="s">
        <v>644</v>
      </c>
      <c r="B328" s="67">
        <v>543</v>
      </c>
      <c r="C328" s="25" t="s">
        <v>78</v>
      </c>
      <c r="D328" s="25" t="s">
        <v>159</v>
      </c>
      <c r="E328" s="9" t="s">
        <v>160</v>
      </c>
      <c r="F328" s="25" t="s">
        <v>64</v>
      </c>
      <c r="G328" s="64">
        <f t="shared" si="36"/>
        <v>1342.5</v>
      </c>
      <c r="H328" s="64">
        <f t="shared" si="36"/>
        <v>0</v>
      </c>
      <c r="I328" s="65">
        <f t="shared" si="32"/>
        <v>1342.5</v>
      </c>
    </row>
    <row r="329" spans="1:9" ht="60" x14ac:dyDescent="0.3">
      <c r="A329" s="120" t="s">
        <v>161</v>
      </c>
      <c r="B329" s="67">
        <v>543</v>
      </c>
      <c r="C329" s="25" t="s">
        <v>78</v>
      </c>
      <c r="D329" s="25" t="s">
        <v>159</v>
      </c>
      <c r="E329" s="9" t="s">
        <v>162</v>
      </c>
      <c r="F329" s="25" t="s">
        <v>64</v>
      </c>
      <c r="G329" s="64">
        <f t="shared" si="36"/>
        <v>1342.5</v>
      </c>
      <c r="H329" s="64">
        <f t="shared" si="36"/>
        <v>0</v>
      </c>
      <c r="I329" s="65">
        <f t="shared" si="32"/>
        <v>1342.5</v>
      </c>
    </row>
    <row r="330" spans="1:9" ht="60" x14ac:dyDescent="0.3">
      <c r="A330" s="120" t="s">
        <v>163</v>
      </c>
      <c r="B330" s="67">
        <v>543</v>
      </c>
      <c r="C330" s="25" t="s">
        <v>78</v>
      </c>
      <c r="D330" s="25" t="s">
        <v>159</v>
      </c>
      <c r="E330" s="9" t="s">
        <v>164</v>
      </c>
      <c r="F330" s="25" t="s">
        <v>64</v>
      </c>
      <c r="G330" s="64">
        <f t="shared" si="36"/>
        <v>1342.5</v>
      </c>
      <c r="H330" s="64">
        <f t="shared" si="36"/>
        <v>0</v>
      </c>
      <c r="I330" s="65">
        <f t="shared" si="32"/>
        <v>1342.5</v>
      </c>
    </row>
    <row r="331" spans="1:9" ht="60" x14ac:dyDescent="0.3">
      <c r="A331" s="120" t="s">
        <v>165</v>
      </c>
      <c r="B331" s="67">
        <v>543</v>
      </c>
      <c r="C331" s="25" t="s">
        <v>78</v>
      </c>
      <c r="D331" s="25" t="s">
        <v>159</v>
      </c>
      <c r="E331" s="9" t="s">
        <v>166</v>
      </c>
      <c r="F331" s="25" t="s">
        <v>64</v>
      </c>
      <c r="G331" s="64">
        <f t="shared" si="36"/>
        <v>1342.5</v>
      </c>
      <c r="H331" s="64">
        <f t="shared" si="36"/>
        <v>0</v>
      </c>
      <c r="I331" s="65">
        <f t="shared" si="32"/>
        <v>1342.5</v>
      </c>
    </row>
    <row r="332" spans="1:9" ht="45" x14ac:dyDescent="0.3">
      <c r="A332" s="120" t="s">
        <v>167</v>
      </c>
      <c r="B332" s="67">
        <v>543</v>
      </c>
      <c r="C332" s="25" t="s">
        <v>78</v>
      </c>
      <c r="D332" s="25" t="s">
        <v>159</v>
      </c>
      <c r="E332" s="9" t="s">
        <v>166</v>
      </c>
      <c r="F332" s="25">
        <v>600</v>
      </c>
      <c r="G332" s="64">
        <f t="shared" si="36"/>
        <v>1342.5</v>
      </c>
      <c r="H332" s="64">
        <f t="shared" si="36"/>
        <v>0</v>
      </c>
      <c r="I332" s="65">
        <f t="shared" si="32"/>
        <v>1342.5</v>
      </c>
    </row>
    <row r="333" spans="1:9" x14ac:dyDescent="0.3">
      <c r="A333" s="120" t="s">
        <v>168</v>
      </c>
      <c r="B333" s="67">
        <v>543</v>
      </c>
      <c r="C333" s="25" t="s">
        <v>78</v>
      </c>
      <c r="D333" s="25" t="s">
        <v>159</v>
      </c>
      <c r="E333" s="9" t="s">
        <v>166</v>
      </c>
      <c r="F333" s="25">
        <v>610</v>
      </c>
      <c r="G333" s="64">
        <v>1342.5</v>
      </c>
      <c r="H333" s="64"/>
      <c r="I333" s="65">
        <f t="shared" si="32"/>
        <v>1342.5</v>
      </c>
    </row>
    <row r="334" spans="1:9" ht="15" x14ac:dyDescent="0.25">
      <c r="A334" s="12" t="s">
        <v>170</v>
      </c>
      <c r="B334" s="69">
        <v>543</v>
      </c>
      <c r="C334" s="69" t="s">
        <v>90</v>
      </c>
      <c r="D334" s="69" t="s">
        <v>61</v>
      </c>
      <c r="E334" s="69" t="s">
        <v>63</v>
      </c>
      <c r="F334" s="69" t="s">
        <v>64</v>
      </c>
      <c r="G334" s="3">
        <f>G335</f>
        <v>100</v>
      </c>
      <c r="H334" s="3">
        <f>H335</f>
        <v>0</v>
      </c>
      <c r="I334" s="3">
        <f>I335</f>
        <v>100</v>
      </c>
    </row>
    <row r="335" spans="1:9" ht="30" x14ac:dyDescent="0.3">
      <c r="A335" s="13" t="s">
        <v>646</v>
      </c>
      <c r="B335" s="67">
        <v>543</v>
      </c>
      <c r="C335" s="67" t="s">
        <v>90</v>
      </c>
      <c r="D335" s="67" t="s">
        <v>61</v>
      </c>
      <c r="E335" s="67" t="s">
        <v>171</v>
      </c>
      <c r="F335" s="68" t="s">
        <v>64</v>
      </c>
      <c r="G335" s="64">
        <f t="shared" ref="G335:H338" si="37">G336</f>
        <v>100</v>
      </c>
      <c r="H335" s="64">
        <f t="shared" si="37"/>
        <v>0</v>
      </c>
      <c r="I335" s="65">
        <f t="shared" si="32"/>
        <v>100</v>
      </c>
    </row>
    <row r="336" spans="1:9" ht="45" x14ac:dyDescent="0.3">
      <c r="A336" s="13" t="s">
        <v>173</v>
      </c>
      <c r="B336" s="67">
        <v>543</v>
      </c>
      <c r="C336" s="67" t="s">
        <v>90</v>
      </c>
      <c r="D336" s="67" t="s">
        <v>61</v>
      </c>
      <c r="E336" s="67" t="s">
        <v>549</v>
      </c>
      <c r="F336" s="68" t="s">
        <v>64</v>
      </c>
      <c r="G336" s="64">
        <f t="shared" si="37"/>
        <v>100</v>
      </c>
      <c r="H336" s="64">
        <f t="shared" si="37"/>
        <v>0</v>
      </c>
      <c r="I336" s="65">
        <f t="shared" si="32"/>
        <v>100</v>
      </c>
    </row>
    <row r="337" spans="1:9" ht="30" x14ac:dyDescent="0.3">
      <c r="A337" s="13" t="s">
        <v>174</v>
      </c>
      <c r="B337" s="67">
        <v>543</v>
      </c>
      <c r="C337" s="67" t="s">
        <v>90</v>
      </c>
      <c r="D337" s="67" t="s">
        <v>61</v>
      </c>
      <c r="E337" s="63" t="s">
        <v>759</v>
      </c>
      <c r="F337" s="68" t="s">
        <v>64</v>
      </c>
      <c r="G337" s="64">
        <f t="shared" si="37"/>
        <v>100</v>
      </c>
      <c r="H337" s="64">
        <f t="shared" si="37"/>
        <v>0</v>
      </c>
      <c r="I337" s="65">
        <f t="shared" si="32"/>
        <v>100</v>
      </c>
    </row>
    <row r="338" spans="1:9" ht="45" x14ac:dyDescent="0.3">
      <c r="A338" s="13" t="s">
        <v>167</v>
      </c>
      <c r="B338" s="67">
        <v>543</v>
      </c>
      <c r="C338" s="67" t="s">
        <v>90</v>
      </c>
      <c r="D338" s="67" t="s">
        <v>61</v>
      </c>
      <c r="E338" s="63" t="s">
        <v>759</v>
      </c>
      <c r="F338" s="67">
        <v>600</v>
      </c>
      <c r="G338" s="64">
        <f t="shared" si="37"/>
        <v>100</v>
      </c>
      <c r="H338" s="64">
        <f t="shared" si="37"/>
        <v>0</v>
      </c>
      <c r="I338" s="65">
        <f t="shared" si="32"/>
        <v>100</v>
      </c>
    </row>
    <row r="339" spans="1:9" x14ac:dyDescent="0.3">
      <c r="A339" s="13" t="s">
        <v>175</v>
      </c>
      <c r="B339" s="67">
        <v>543</v>
      </c>
      <c r="C339" s="67" t="s">
        <v>90</v>
      </c>
      <c r="D339" s="67" t="s">
        <v>61</v>
      </c>
      <c r="E339" s="63" t="s">
        <v>759</v>
      </c>
      <c r="F339" s="67">
        <v>610</v>
      </c>
      <c r="G339" s="64">
        <v>100</v>
      </c>
      <c r="H339" s="64"/>
      <c r="I339" s="65">
        <f t="shared" si="32"/>
        <v>100</v>
      </c>
    </row>
    <row r="340" spans="1:9" ht="15" x14ac:dyDescent="0.25">
      <c r="A340" s="12" t="s">
        <v>219</v>
      </c>
      <c r="B340" s="69">
        <v>543</v>
      </c>
      <c r="C340" s="69" t="s">
        <v>108</v>
      </c>
      <c r="D340" s="69" t="s">
        <v>62</v>
      </c>
      <c r="E340" s="69" t="s">
        <v>63</v>
      </c>
      <c r="F340" s="69" t="s">
        <v>64</v>
      </c>
      <c r="G340" s="3">
        <f t="shared" ref="G340:I346" si="38">G341</f>
        <v>40340.699999999997</v>
      </c>
      <c r="H340" s="3">
        <f t="shared" si="38"/>
        <v>1190.5</v>
      </c>
      <c r="I340" s="3">
        <f t="shared" si="38"/>
        <v>41531.199999999997</v>
      </c>
    </row>
    <row r="341" spans="1:9" x14ac:dyDescent="0.3">
      <c r="A341" s="13" t="s">
        <v>395</v>
      </c>
      <c r="B341" s="67">
        <v>543</v>
      </c>
      <c r="C341" s="68" t="s">
        <v>108</v>
      </c>
      <c r="D341" s="68" t="s">
        <v>78</v>
      </c>
      <c r="E341" s="68" t="s">
        <v>63</v>
      </c>
      <c r="F341" s="68" t="s">
        <v>64</v>
      </c>
      <c r="G341" s="64">
        <f t="shared" si="38"/>
        <v>40340.699999999997</v>
      </c>
      <c r="H341" s="64">
        <f t="shared" si="38"/>
        <v>1190.5</v>
      </c>
      <c r="I341" s="65">
        <f t="shared" si="32"/>
        <v>41531.199999999997</v>
      </c>
    </row>
    <row r="342" spans="1:9" ht="45" x14ac:dyDescent="0.3">
      <c r="A342" s="123" t="s">
        <v>932</v>
      </c>
      <c r="B342" s="67">
        <v>543</v>
      </c>
      <c r="C342" s="68" t="s">
        <v>108</v>
      </c>
      <c r="D342" s="68" t="s">
        <v>78</v>
      </c>
      <c r="E342" s="68" t="s">
        <v>257</v>
      </c>
      <c r="F342" s="68" t="s">
        <v>64</v>
      </c>
      <c r="G342" s="64">
        <f t="shared" si="38"/>
        <v>40340.699999999997</v>
      </c>
      <c r="H342" s="64">
        <f t="shared" si="38"/>
        <v>1190.5</v>
      </c>
      <c r="I342" s="65">
        <f t="shared" si="32"/>
        <v>41531.199999999997</v>
      </c>
    </row>
    <row r="343" spans="1:9" ht="45" x14ac:dyDescent="0.3">
      <c r="A343" s="13" t="s">
        <v>396</v>
      </c>
      <c r="B343" s="67">
        <v>543</v>
      </c>
      <c r="C343" s="68" t="s">
        <v>108</v>
      </c>
      <c r="D343" s="68" t="s">
        <v>78</v>
      </c>
      <c r="E343" s="68" t="s">
        <v>259</v>
      </c>
      <c r="F343" s="68" t="s">
        <v>64</v>
      </c>
      <c r="G343" s="64">
        <f t="shared" si="38"/>
        <v>40340.699999999997</v>
      </c>
      <c r="H343" s="64">
        <f t="shared" si="38"/>
        <v>1190.5</v>
      </c>
      <c r="I343" s="65">
        <f t="shared" si="32"/>
        <v>41531.199999999997</v>
      </c>
    </row>
    <row r="344" spans="1:9" ht="30" x14ac:dyDescent="0.3">
      <c r="A344" s="13" t="s">
        <v>276</v>
      </c>
      <c r="B344" s="67">
        <v>543</v>
      </c>
      <c r="C344" s="68" t="s">
        <v>108</v>
      </c>
      <c r="D344" s="68" t="s">
        <v>78</v>
      </c>
      <c r="E344" s="68" t="s">
        <v>260</v>
      </c>
      <c r="F344" s="68" t="s">
        <v>64</v>
      </c>
      <c r="G344" s="64">
        <f t="shared" si="38"/>
        <v>40340.699999999997</v>
      </c>
      <c r="H344" s="64">
        <f t="shared" si="38"/>
        <v>1190.5</v>
      </c>
      <c r="I344" s="65">
        <f t="shared" si="32"/>
        <v>41531.199999999997</v>
      </c>
    </row>
    <row r="345" spans="1:9" ht="60" x14ac:dyDescent="0.3">
      <c r="A345" s="13" t="s">
        <v>397</v>
      </c>
      <c r="B345" s="67">
        <v>543</v>
      </c>
      <c r="C345" s="68" t="s">
        <v>108</v>
      </c>
      <c r="D345" s="68" t="s">
        <v>78</v>
      </c>
      <c r="E345" s="68" t="s">
        <v>262</v>
      </c>
      <c r="F345" s="68" t="s">
        <v>64</v>
      </c>
      <c r="G345" s="64">
        <f t="shared" si="38"/>
        <v>40340.699999999997</v>
      </c>
      <c r="H345" s="64">
        <f t="shared" si="38"/>
        <v>1190.5</v>
      </c>
      <c r="I345" s="65">
        <f t="shared" si="32"/>
        <v>41531.199999999997</v>
      </c>
    </row>
    <row r="346" spans="1:9" ht="45" x14ac:dyDescent="0.3">
      <c r="A346" s="13" t="s">
        <v>167</v>
      </c>
      <c r="B346" s="67">
        <v>543</v>
      </c>
      <c r="C346" s="68" t="s">
        <v>108</v>
      </c>
      <c r="D346" s="68" t="s">
        <v>78</v>
      </c>
      <c r="E346" s="68" t="s">
        <v>262</v>
      </c>
      <c r="F346" s="68">
        <v>600</v>
      </c>
      <c r="G346" s="64">
        <f t="shared" si="38"/>
        <v>40340.699999999997</v>
      </c>
      <c r="H346" s="64">
        <f t="shared" si="38"/>
        <v>1190.5</v>
      </c>
      <c r="I346" s="65">
        <f t="shared" si="32"/>
        <v>41531.199999999997</v>
      </c>
    </row>
    <row r="347" spans="1:9" x14ac:dyDescent="0.3">
      <c r="A347" s="13" t="s">
        <v>175</v>
      </c>
      <c r="B347" s="67">
        <v>543</v>
      </c>
      <c r="C347" s="68" t="s">
        <v>108</v>
      </c>
      <c r="D347" s="68" t="s">
        <v>78</v>
      </c>
      <c r="E347" s="68" t="s">
        <v>262</v>
      </c>
      <c r="F347" s="68">
        <v>610</v>
      </c>
      <c r="G347" s="64">
        <v>40340.699999999997</v>
      </c>
      <c r="H347" s="127">
        <v>1190.5</v>
      </c>
      <c r="I347" s="65">
        <f t="shared" si="32"/>
        <v>41531.199999999997</v>
      </c>
    </row>
    <row r="348" spans="1:9" ht="15" x14ac:dyDescent="0.25">
      <c r="A348" s="12" t="s">
        <v>272</v>
      </c>
      <c r="B348" s="69">
        <v>543</v>
      </c>
      <c r="C348" s="74" t="s">
        <v>184</v>
      </c>
      <c r="D348" s="74" t="s">
        <v>62</v>
      </c>
      <c r="E348" s="74" t="s">
        <v>63</v>
      </c>
      <c r="F348" s="74" t="s">
        <v>64</v>
      </c>
      <c r="G348" s="3">
        <f>G349+G384</f>
        <v>46710.1</v>
      </c>
      <c r="H348" s="3">
        <f>H349+H384</f>
        <v>8036.8</v>
      </c>
      <c r="I348" s="3">
        <f>I349+I384</f>
        <v>54746.9</v>
      </c>
    </row>
    <row r="349" spans="1:9" x14ac:dyDescent="0.3">
      <c r="A349" s="13" t="s">
        <v>273</v>
      </c>
      <c r="B349" s="67">
        <v>543</v>
      </c>
      <c r="C349" s="68" t="s">
        <v>184</v>
      </c>
      <c r="D349" s="68" t="s">
        <v>61</v>
      </c>
      <c r="E349" s="68" t="s">
        <v>63</v>
      </c>
      <c r="F349" s="68" t="s">
        <v>64</v>
      </c>
      <c r="G349" s="64">
        <f>G350</f>
        <v>39956.5</v>
      </c>
      <c r="H349" s="64">
        <f>H350</f>
        <v>8036.8</v>
      </c>
      <c r="I349" s="65">
        <f t="shared" si="32"/>
        <v>47993.3</v>
      </c>
    </row>
    <row r="350" spans="1:9" ht="30" x14ac:dyDescent="0.3">
      <c r="A350" s="13" t="s">
        <v>650</v>
      </c>
      <c r="B350" s="67">
        <v>543</v>
      </c>
      <c r="C350" s="68" t="s">
        <v>184</v>
      </c>
      <c r="D350" s="68" t="s">
        <v>61</v>
      </c>
      <c r="E350" s="68" t="s">
        <v>257</v>
      </c>
      <c r="F350" s="68" t="s">
        <v>64</v>
      </c>
      <c r="G350" s="64">
        <f>G351</f>
        <v>39956.5</v>
      </c>
      <c r="H350" s="64">
        <f>H351</f>
        <v>8036.8</v>
      </c>
      <c r="I350" s="65">
        <f t="shared" si="32"/>
        <v>47993.3</v>
      </c>
    </row>
    <row r="351" spans="1:9" ht="45" x14ac:dyDescent="0.3">
      <c r="A351" s="13" t="s">
        <v>274</v>
      </c>
      <c r="B351" s="67">
        <v>543</v>
      </c>
      <c r="C351" s="68" t="s">
        <v>184</v>
      </c>
      <c r="D351" s="68" t="s">
        <v>61</v>
      </c>
      <c r="E351" s="68" t="s">
        <v>275</v>
      </c>
      <c r="F351" s="68" t="s">
        <v>64</v>
      </c>
      <c r="G351" s="64">
        <f>G352+G368</f>
        <v>39956.5</v>
      </c>
      <c r="H351" s="64">
        <f>H352+H368+H378+H381</f>
        <v>8036.8</v>
      </c>
      <c r="I351" s="65">
        <f t="shared" si="32"/>
        <v>47993.3</v>
      </c>
    </row>
    <row r="352" spans="1:9" ht="30" x14ac:dyDescent="0.3">
      <c r="A352" s="13" t="s">
        <v>276</v>
      </c>
      <c r="B352" s="67">
        <v>543</v>
      </c>
      <c r="C352" s="68" t="s">
        <v>184</v>
      </c>
      <c r="D352" s="68" t="s">
        <v>61</v>
      </c>
      <c r="E352" s="68" t="s">
        <v>277</v>
      </c>
      <c r="F352" s="68" t="s">
        <v>64</v>
      </c>
      <c r="G352" s="64">
        <f>G353+G356+G365+G362</f>
        <v>16935.8</v>
      </c>
      <c r="H352" s="64">
        <f>H353+H356+H365+H362+H359</f>
        <v>0</v>
      </c>
      <c r="I352" s="65">
        <f t="shared" si="32"/>
        <v>16935.8</v>
      </c>
    </row>
    <row r="353" spans="1:9" ht="45" hidden="1" x14ac:dyDescent="0.3">
      <c r="A353" s="13" t="s">
        <v>278</v>
      </c>
      <c r="B353" s="67">
        <v>543</v>
      </c>
      <c r="C353" s="68" t="s">
        <v>184</v>
      </c>
      <c r="D353" s="68" t="s">
        <v>61</v>
      </c>
      <c r="E353" s="68" t="s">
        <v>279</v>
      </c>
      <c r="F353" s="68" t="s">
        <v>64</v>
      </c>
      <c r="G353" s="64">
        <f>G354</f>
        <v>12996.8</v>
      </c>
      <c r="H353" s="64">
        <f>H354</f>
        <v>-12996.8</v>
      </c>
      <c r="I353" s="65">
        <f t="shared" si="32"/>
        <v>0</v>
      </c>
    </row>
    <row r="354" spans="1:9" ht="45" hidden="1" x14ac:dyDescent="0.3">
      <c r="A354" s="13" t="s">
        <v>167</v>
      </c>
      <c r="B354" s="67">
        <v>543</v>
      </c>
      <c r="C354" s="68" t="s">
        <v>184</v>
      </c>
      <c r="D354" s="68" t="s">
        <v>61</v>
      </c>
      <c r="E354" s="68" t="s">
        <v>279</v>
      </c>
      <c r="F354" s="68">
        <v>600</v>
      </c>
      <c r="G354" s="64">
        <f>G355</f>
        <v>12996.8</v>
      </c>
      <c r="H354" s="64">
        <f>H355</f>
        <v>-12996.8</v>
      </c>
      <c r="I354" s="65">
        <f t="shared" si="32"/>
        <v>0</v>
      </c>
    </row>
    <row r="355" spans="1:9" hidden="1" x14ac:dyDescent="0.3">
      <c r="A355" s="13" t="s">
        <v>175</v>
      </c>
      <c r="B355" s="67">
        <v>543</v>
      </c>
      <c r="C355" s="68" t="s">
        <v>184</v>
      </c>
      <c r="D355" s="68" t="s">
        <v>61</v>
      </c>
      <c r="E355" s="68" t="s">
        <v>279</v>
      </c>
      <c r="F355" s="68">
        <v>610</v>
      </c>
      <c r="G355" s="64">
        <v>12996.8</v>
      </c>
      <c r="H355" s="127">
        <v>-12996.8</v>
      </c>
      <c r="I355" s="65">
        <f t="shared" si="32"/>
        <v>0</v>
      </c>
    </row>
    <row r="356" spans="1:9" ht="45" x14ac:dyDescent="0.3">
      <c r="A356" s="13" t="s">
        <v>280</v>
      </c>
      <c r="B356" s="67">
        <v>543</v>
      </c>
      <c r="C356" s="68" t="s">
        <v>184</v>
      </c>
      <c r="D356" s="68" t="s">
        <v>61</v>
      </c>
      <c r="E356" s="68" t="s">
        <v>281</v>
      </c>
      <c r="F356" s="68" t="s">
        <v>64</v>
      </c>
      <c r="G356" s="64">
        <f>G357</f>
        <v>3939</v>
      </c>
      <c r="H356" s="64">
        <f>H357</f>
        <v>0</v>
      </c>
      <c r="I356" s="65">
        <f t="shared" si="32"/>
        <v>3939</v>
      </c>
    </row>
    <row r="357" spans="1:9" ht="45" x14ac:dyDescent="0.3">
      <c r="A357" s="13" t="s">
        <v>167</v>
      </c>
      <c r="B357" s="67">
        <v>543</v>
      </c>
      <c r="C357" s="68" t="s">
        <v>184</v>
      </c>
      <c r="D357" s="68" t="s">
        <v>61</v>
      </c>
      <c r="E357" s="68" t="s">
        <v>281</v>
      </c>
      <c r="F357" s="68">
        <v>600</v>
      </c>
      <c r="G357" s="64">
        <f>G358</f>
        <v>3939</v>
      </c>
      <c r="H357" s="64">
        <f>H358</f>
        <v>0</v>
      </c>
      <c r="I357" s="65">
        <f t="shared" si="32"/>
        <v>3939</v>
      </c>
    </row>
    <row r="358" spans="1:9" x14ac:dyDescent="0.3">
      <c r="A358" s="13" t="s">
        <v>175</v>
      </c>
      <c r="B358" s="67">
        <v>543</v>
      </c>
      <c r="C358" s="68" t="s">
        <v>184</v>
      </c>
      <c r="D358" s="68" t="s">
        <v>61</v>
      </c>
      <c r="E358" s="68" t="s">
        <v>281</v>
      </c>
      <c r="F358" s="68">
        <v>610</v>
      </c>
      <c r="G358" s="64">
        <v>3939</v>
      </c>
      <c r="H358" s="64"/>
      <c r="I358" s="65">
        <f t="shared" si="32"/>
        <v>3939</v>
      </c>
    </row>
    <row r="359" spans="1:9" ht="45" x14ac:dyDescent="0.3">
      <c r="A359" s="13" t="s">
        <v>278</v>
      </c>
      <c r="B359" s="67">
        <v>543</v>
      </c>
      <c r="C359" s="68" t="s">
        <v>184</v>
      </c>
      <c r="D359" s="68" t="s">
        <v>61</v>
      </c>
      <c r="E359" s="68" t="s">
        <v>1024</v>
      </c>
      <c r="F359" s="68" t="s">
        <v>64</v>
      </c>
      <c r="G359" s="127"/>
      <c r="H359" s="127">
        <f>H360</f>
        <v>12996.8</v>
      </c>
      <c r="I359" s="65">
        <f t="shared" si="32"/>
        <v>12996.8</v>
      </c>
    </row>
    <row r="360" spans="1:9" ht="45" x14ac:dyDescent="0.3">
      <c r="A360" s="13" t="s">
        <v>167</v>
      </c>
      <c r="B360" s="67">
        <v>543</v>
      </c>
      <c r="C360" s="68" t="s">
        <v>184</v>
      </c>
      <c r="D360" s="68" t="s">
        <v>61</v>
      </c>
      <c r="E360" s="68" t="s">
        <v>1024</v>
      </c>
      <c r="F360" s="68">
        <v>600</v>
      </c>
      <c r="G360" s="127"/>
      <c r="H360" s="127">
        <f>H361</f>
        <v>12996.8</v>
      </c>
      <c r="I360" s="65">
        <f t="shared" ref="I360:I361" si="39">G360+H360</f>
        <v>12996.8</v>
      </c>
    </row>
    <row r="361" spans="1:9" x14ac:dyDescent="0.3">
      <c r="A361" s="13" t="s">
        <v>175</v>
      </c>
      <c r="B361" s="67">
        <v>543</v>
      </c>
      <c r="C361" s="68" t="s">
        <v>184</v>
      </c>
      <c r="D361" s="68" t="s">
        <v>61</v>
      </c>
      <c r="E361" s="68" t="s">
        <v>1024</v>
      </c>
      <c r="F361" s="68">
        <v>610</v>
      </c>
      <c r="G361" s="127"/>
      <c r="H361" s="127">
        <v>12996.8</v>
      </c>
      <c r="I361" s="65">
        <f t="shared" si="39"/>
        <v>12996.8</v>
      </c>
    </row>
    <row r="362" spans="1:9" ht="45" hidden="1" x14ac:dyDescent="0.3">
      <c r="A362" s="13" t="s">
        <v>823</v>
      </c>
      <c r="B362" s="67" t="s">
        <v>757</v>
      </c>
      <c r="C362" s="68" t="s">
        <v>184</v>
      </c>
      <c r="D362" s="68" t="s">
        <v>61</v>
      </c>
      <c r="E362" s="68" t="s">
        <v>851</v>
      </c>
      <c r="F362" s="68" t="s">
        <v>64</v>
      </c>
      <c r="G362" s="64">
        <f>G363</f>
        <v>0</v>
      </c>
      <c r="H362" s="64">
        <f>H363</f>
        <v>0</v>
      </c>
      <c r="I362" s="65">
        <f t="shared" ref="I362:I431" si="40">G362+H362</f>
        <v>0</v>
      </c>
    </row>
    <row r="363" spans="1:9" ht="45" hidden="1" x14ac:dyDescent="0.3">
      <c r="A363" s="13" t="s">
        <v>167</v>
      </c>
      <c r="B363" s="67" t="s">
        <v>757</v>
      </c>
      <c r="C363" s="68" t="s">
        <v>184</v>
      </c>
      <c r="D363" s="68" t="s">
        <v>61</v>
      </c>
      <c r="E363" s="68" t="s">
        <v>851</v>
      </c>
      <c r="F363" s="68">
        <v>600</v>
      </c>
      <c r="G363" s="64">
        <f>G364</f>
        <v>0</v>
      </c>
      <c r="H363" s="64">
        <f>H364</f>
        <v>0</v>
      </c>
      <c r="I363" s="65">
        <f t="shared" si="40"/>
        <v>0</v>
      </c>
    </row>
    <row r="364" spans="1:9" hidden="1" x14ac:dyDescent="0.3">
      <c r="A364" s="13" t="s">
        <v>175</v>
      </c>
      <c r="B364" s="67" t="s">
        <v>757</v>
      </c>
      <c r="C364" s="68" t="s">
        <v>184</v>
      </c>
      <c r="D364" s="68" t="s">
        <v>61</v>
      </c>
      <c r="E364" s="68" t="s">
        <v>851</v>
      </c>
      <c r="F364" s="68">
        <v>610</v>
      </c>
      <c r="G364" s="64"/>
      <c r="H364" s="64"/>
      <c r="I364" s="65">
        <f t="shared" si="40"/>
        <v>0</v>
      </c>
    </row>
    <row r="365" spans="1:9" ht="45" hidden="1" x14ac:dyDescent="0.3">
      <c r="A365" s="13" t="s">
        <v>756</v>
      </c>
      <c r="B365" s="67" t="s">
        <v>757</v>
      </c>
      <c r="C365" s="68" t="s">
        <v>184</v>
      </c>
      <c r="D365" s="68" t="s">
        <v>61</v>
      </c>
      <c r="E365" s="68" t="s">
        <v>758</v>
      </c>
      <c r="F365" s="68" t="s">
        <v>64</v>
      </c>
      <c r="G365" s="64">
        <f>G366</f>
        <v>0</v>
      </c>
      <c r="H365" s="64">
        <f>H366</f>
        <v>0</v>
      </c>
      <c r="I365" s="65">
        <f t="shared" si="40"/>
        <v>0</v>
      </c>
    </row>
    <row r="366" spans="1:9" ht="45" hidden="1" x14ac:dyDescent="0.3">
      <c r="A366" s="13" t="s">
        <v>167</v>
      </c>
      <c r="B366" s="67" t="s">
        <v>757</v>
      </c>
      <c r="C366" s="68" t="s">
        <v>184</v>
      </c>
      <c r="D366" s="68" t="s">
        <v>61</v>
      </c>
      <c r="E366" s="68" t="s">
        <v>758</v>
      </c>
      <c r="F366" s="68">
        <v>600</v>
      </c>
      <c r="G366" s="64">
        <f>G367</f>
        <v>0</v>
      </c>
      <c r="H366" s="64">
        <f>H367</f>
        <v>0</v>
      </c>
      <c r="I366" s="65">
        <f t="shared" si="40"/>
        <v>0</v>
      </c>
    </row>
    <row r="367" spans="1:9" hidden="1" x14ac:dyDescent="0.3">
      <c r="A367" s="13" t="s">
        <v>175</v>
      </c>
      <c r="B367" s="67" t="s">
        <v>757</v>
      </c>
      <c r="C367" s="68" t="s">
        <v>184</v>
      </c>
      <c r="D367" s="68" t="s">
        <v>61</v>
      </c>
      <c r="E367" s="68" t="s">
        <v>758</v>
      </c>
      <c r="F367" s="68">
        <v>610</v>
      </c>
      <c r="G367" s="64"/>
      <c r="H367" s="64"/>
      <c r="I367" s="65">
        <f t="shared" si="40"/>
        <v>0</v>
      </c>
    </row>
    <row r="368" spans="1:9" ht="30" x14ac:dyDescent="0.3">
      <c r="A368" s="13" t="s">
        <v>398</v>
      </c>
      <c r="B368" s="67">
        <v>543</v>
      </c>
      <c r="C368" s="68" t="s">
        <v>184</v>
      </c>
      <c r="D368" s="68" t="s">
        <v>61</v>
      </c>
      <c r="E368" s="68" t="s">
        <v>283</v>
      </c>
      <c r="F368" s="68" t="s">
        <v>64</v>
      </c>
      <c r="G368" s="64">
        <f>G369+G375+G372</f>
        <v>23020.7</v>
      </c>
      <c r="H368" s="64">
        <f>H369+H375+H372</f>
        <v>26.8</v>
      </c>
      <c r="I368" s="65">
        <f t="shared" si="40"/>
        <v>23047.5</v>
      </c>
    </row>
    <row r="369" spans="1:9" ht="45" x14ac:dyDescent="0.3">
      <c r="A369" s="13" t="s">
        <v>284</v>
      </c>
      <c r="B369" s="67">
        <v>543</v>
      </c>
      <c r="C369" s="68" t="s">
        <v>184</v>
      </c>
      <c r="D369" s="68" t="s">
        <v>61</v>
      </c>
      <c r="E369" s="68" t="s">
        <v>285</v>
      </c>
      <c r="F369" s="68" t="s">
        <v>64</v>
      </c>
      <c r="G369" s="64">
        <f>G370</f>
        <v>22663.7</v>
      </c>
      <c r="H369" s="64">
        <f>H370</f>
        <v>0</v>
      </c>
      <c r="I369" s="65">
        <f t="shared" si="40"/>
        <v>22663.7</v>
      </c>
    </row>
    <row r="370" spans="1:9" ht="45" x14ac:dyDescent="0.3">
      <c r="A370" s="13" t="s">
        <v>167</v>
      </c>
      <c r="B370" s="67">
        <v>543</v>
      </c>
      <c r="C370" s="68" t="s">
        <v>184</v>
      </c>
      <c r="D370" s="68" t="s">
        <v>61</v>
      </c>
      <c r="E370" s="68" t="s">
        <v>285</v>
      </c>
      <c r="F370" s="68">
        <v>600</v>
      </c>
      <c r="G370" s="64">
        <f>G371</f>
        <v>22663.7</v>
      </c>
      <c r="H370" s="64">
        <f>H371</f>
        <v>0</v>
      </c>
      <c r="I370" s="65">
        <f t="shared" si="40"/>
        <v>22663.7</v>
      </c>
    </row>
    <row r="371" spans="1:9" x14ac:dyDescent="0.3">
      <c r="A371" s="13" t="s">
        <v>175</v>
      </c>
      <c r="B371" s="67">
        <v>543</v>
      </c>
      <c r="C371" s="68" t="s">
        <v>184</v>
      </c>
      <c r="D371" s="68" t="s">
        <v>61</v>
      </c>
      <c r="E371" s="68" t="s">
        <v>285</v>
      </c>
      <c r="F371" s="68">
        <v>610</v>
      </c>
      <c r="G371" s="64">
        <v>22663.7</v>
      </c>
      <c r="H371" s="64"/>
      <c r="I371" s="65">
        <f t="shared" si="40"/>
        <v>22663.7</v>
      </c>
    </row>
    <row r="372" spans="1:9" ht="45.75" customHeight="1" x14ac:dyDescent="0.3">
      <c r="A372" s="13" t="s">
        <v>902</v>
      </c>
      <c r="B372" s="67">
        <v>543</v>
      </c>
      <c r="C372" s="68" t="s">
        <v>184</v>
      </c>
      <c r="D372" s="68" t="s">
        <v>61</v>
      </c>
      <c r="E372" s="68" t="s">
        <v>901</v>
      </c>
      <c r="F372" s="68" t="s">
        <v>64</v>
      </c>
      <c r="G372" s="64">
        <f>G373</f>
        <v>356</v>
      </c>
      <c r="H372" s="64">
        <f>H373</f>
        <v>26.8</v>
      </c>
      <c r="I372" s="65">
        <f t="shared" si="40"/>
        <v>382.8</v>
      </c>
    </row>
    <row r="373" spans="1:9" ht="45" x14ac:dyDescent="0.3">
      <c r="A373" s="13" t="s">
        <v>167</v>
      </c>
      <c r="B373" s="67">
        <v>543</v>
      </c>
      <c r="C373" s="68" t="s">
        <v>184</v>
      </c>
      <c r="D373" s="68" t="s">
        <v>61</v>
      </c>
      <c r="E373" s="68" t="s">
        <v>901</v>
      </c>
      <c r="F373" s="68">
        <v>600</v>
      </c>
      <c r="G373" s="64">
        <f>G374</f>
        <v>356</v>
      </c>
      <c r="H373" s="64">
        <f>H374</f>
        <v>26.8</v>
      </c>
      <c r="I373" s="65">
        <f t="shared" si="40"/>
        <v>382.8</v>
      </c>
    </row>
    <row r="374" spans="1:9" x14ac:dyDescent="0.3">
      <c r="A374" s="13" t="s">
        <v>175</v>
      </c>
      <c r="B374" s="67">
        <v>543</v>
      </c>
      <c r="C374" s="68" t="s">
        <v>184</v>
      </c>
      <c r="D374" s="68" t="s">
        <v>61</v>
      </c>
      <c r="E374" s="68" t="s">
        <v>901</v>
      </c>
      <c r="F374" s="68">
        <v>610</v>
      </c>
      <c r="G374" s="64">
        <v>356</v>
      </c>
      <c r="H374" s="127">
        <v>26.8</v>
      </c>
      <c r="I374" s="65">
        <f t="shared" si="40"/>
        <v>382.8</v>
      </c>
    </row>
    <row r="375" spans="1:9" ht="30" x14ac:dyDescent="0.3">
      <c r="A375" s="13" t="s">
        <v>651</v>
      </c>
      <c r="B375" s="67">
        <v>543</v>
      </c>
      <c r="C375" s="68" t="s">
        <v>184</v>
      </c>
      <c r="D375" s="68" t="s">
        <v>61</v>
      </c>
      <c r="E375" s="68" t="s">
        <v>652</v>
      </c>
      <c r="F375" s="68" t="s">
        <v>64</v>
      </c>
      <c r="G375" s="64">
        <f>G376</f>
        <v>1</v>
      </c>
      <c r="H375" s="64">
        <f>H376</f>
        <v>0</v>
      </c>
      <c r="I375" s="65">
        <f t="shared" si="40"/>
        <v>1</v>
      </c>
    </row>
    <row r="376" spans="1:9" ht="45" x14ac:dyDescent="0.3">
      <c r="A376" s="13" t="s">
        <v>167</v>
      </c>
      <c r="B376" s="67">
        <v>543</v>
      </c>
      <c r="C376" s="68" t="s">
        <v>184</v>
      </c>
      <c r="D376" s="68" t="s">
        <v>61</v>
      </c>
      <c r="E376" s="68" t="s">
        <v>652</v>
      </c>
      <c r="F376" s="68">
        <v>600</v>
      </c>
      <c r="G376" s="64">
        <f>G377</f>
        <v>1</v>
      </c>
      <c r="H376" s="64">
        <f>H377</f>
        <v>0</v>
      </c>
      <c r="I376" s="65">
        <f t="shared" si="40"/>
        <v>1</v>
      </c>
    </row>
    <row r="377" spans="1:9" x14ac:dyDescent="0.3">
      <c r="A377" s="13" t="s">
        <v>175</v>
      </c>
      <c r="B377" s="67">
        <v>543</v>
      </c>
      <c r="C377" s="68" t="s">
        <v>184</v>
      </c>
      <c r="D377" s="68" t="s">
        <v>61</v>
      </c>
      <c r="E377" s="68" t="s">
        <v>652</v>
      </c>
      <c r="F377" s="68">
        <v>610</v>
      </c>
      <c r="G377" s="64">
        <v>1</v>
      </c>
      <c r="H377" s="64"/>
      <c r="I377" s="65">
        <f t="shared" si="40"/>
        <v>1</v>
      </c>
    </row>
    <row r="378" spans="1:9" ht="45" x14ac:dyDescent="0.3">
      <c r="A378" s="13" t="s">
        <v>1026</v>
      </c>
      <c r="B378" s="67">
        <v>543</v>
      </c>
      <c r="C378" s="68" t="s">
        <v>184</v>
      </c>
      <c r="D378" s="68" t="s">
        <v>61</v>
      </c>
      <c r="E378" s="68" t="s">
        <v>1025</v>
      </c>
      <c r="F378" s="68" t="s">
        <v>64</v>
      </c>
      <c r="G378" s="64"/>
      <c r="H378" s="127">
        <f>H379</f>
        <v>8000</v>
      </c>
      <c r="I378" s="65">
        <f t="shared" si="40"/>
        <v>8000</v>
      </c>
    </row>
    <row r="379" spans="1:9" ht="45" x14ac:dyDescent="0.3">
      <c r="A379" s="13" t="s">
        <v>167</v>
      </c>
      <c r="B379" s="67">
        <v>543</v>
      </c>
      <c r="C379" s="68" t="s">
        <v>184</v>
      </c>
      <c r="D379" s="68" t="s">
        <v>61</v>
      </c>
      <c r="E379" s="68" t="s">
        <v>1025</v>
      </c>
      <c r="F379" s="68">
        <v>600</v>
      </c>
      <c r="G379" s="64"/>
      <c r="H379" s="127">
        <f>H380</f>
        <v>8000</v>
      </c>
      <c r="I379" s="65">
        <f t="shared" si="40"/>
        <v>8000</v>
      </c>
    </row>
    <row r="380" spans="1:9" x14ac:dyDescent="0.3">
      <c r="A380" s="13" t="s">
        <v>175</v>
      </c>
      <c r="B380" s="67">
        <v>543</v>
      </c>
      <c r="C380" s="68" t="s">
        <v>184</v>
      </c>
      <c r="D380" s="68" t="s">
        <v>61</v>
      </c>
      <c r="E380" s="68" t="s">
        <v>1025</v>
      </c>
      <c r="F380" s="68">
        <v>610</v>
      </c>
      <c r="G380" s="64"/>
      <c r="H380" s="127">
        <v>8000</v>
      </c>
      <c r="I380" s="65">
        <f t="shared" si="40"/>
        <v>8000</v>
      </c>
    </row>
    <row r="381" spans="1:9" ht="45" x14ac:dyDescent="0.3">
      <c r="A381" s="13" t="s">
        <v>1028</v>
      </c>
      <c r="B381" s="67">
        <v>543</v>
      </c>
      <c r="C381" s="68" t="s">
        <v>184</v>
      </c>
      <c r="D381" s="68" t="s">
        <v>61</v>
      </c>
      <c r="E381" s="68" t="s">
        <v>1027</v>
      </c>
      <c r="F381" s="68" t="s">
        <v>64</v>
      </c>
      <c r="G381" s="64"/>
      <c r="H381" s="127">
        <f>H382</f>
        <v>10</v>
      </c>
      <c r="I381" s="65">
        <f t="shared" si="40"/>
        <v>10</v>
      </c>
    </row>
    <row r="382" spans="1:9" ht="45" x14ac:dyDescent="0.3">
      <c r="A382" s="13" t="s">
        <v>167</v>
      </c>
      <c r="B382" s="67">
        <v>543</v>
      </c>
      <c r="C382" s="68" t="s">
        <v>184</v>
      </c>
      <c r="D382" s="68" t="s">
        <v>61</v>
      </c>
      <c r="E382" s="68" t="s">
        <v>1027</v>
      </c>
      <c r="F382" s="68">
        <v>600</v>
      </c>
      <c r="G382" s="64"/>
      <c r="H382" s="127">
        <f>H383</f>
        <v>10</v>
      </c>
      <c r="I382" s="65">
        <f t="shared" si="40"/>
        <v>10</v>
      </c>
    </row>
    <row r="383" spans="1:9" x14ac:dyDescent="0.3">
      <c r="A383" s="13" t="s">
        <v>175</v>
      </c>
      <c r="B383" s="67">
        <v>543</v>
      </c>
      <c r="C383" s="68" t="s">
        <v>184</v>
      </c>
      <c r="D383" s="68" t="s">
        <v>61</v>
      </c>
      <c r="E383" s="68" t="s">
        <v>1027</v>
      </c>
      <c r="F383" s="68">
        <v>610</v>
      </c>
      <c r="G383" s="64"/>
      <c r="H383" s="127">
        <v>10</v>
      </c>
      <c r="I383" s="65">
        <f t="shared" si="40"/>
        <v>10</v>
      </c>
    </row>
    <row r="384" spans="1:9" ht="30" x14ac:dyDescent="0.3">
      <c r="A384" s="18" t="s">
        <v>399</v>
      </c>
      <c r="B384" s="67">
        <v>543</v>
      </c>
      <c r="C384" s="68" t="s">
        <v>184</v>
      </c>
      <c r="D384" s="68" t="s">
        <v>90</v>
      </c>
      <c r="E384" s="68" t="s">
        <v>63</v>
      </c>
      <c r="F384" s="68" t="s">
        <v>64</v>
      </c>
      <c r="G384" s="64">
        <f t="shared" ref="G384:H386" si="41">G385</f>
        <v>6753.6</v>
      </c>
      <c r="H384" s="64">
        <f t="shared" si="41"/>
        <v>0</v>
      </c>
      <c r="I384" s="65">
        <f t="shared" si="40"/>
        <v>6753.6</v>
      </c>
    </row>
    <row r="385" spans="1:9" ht="30" x14ac:dyDescent="0.3">
      <c r="A385" s="13" t="s">
        <v>677</v>
      </c>
      <c r="B385" s="67">
        <v>543</v>
      </c>
      <c r="C385" s="68" t="s">
        <v>184</v>
      </c>
      <c r="D385" s="68" t="s">
        <v>90</v>
      </c>
      <c r="E385" s="68" t="s">
        <v>257</v>
      </c>
      <c r="F385" s="68" t="s">
        <v>64</v>
      </c>
      <c r="G385" s="64">
        <f t="shared" si="41"/>
        <v>6753.6</v>
      </c>
      <c r="H385" s="64">
        <f t="shared" si="41"/>
        <v>0</v>
      </c>
      <c r="I385" s="65">
        <f t="shared" si="40"/>
        <v>6753.6</v>
      </c>
    </row>
    <row r="386" spans="1:9" ht="45" x14ac:dyDescent="0.3">
      <c r="A386" s="13" t="s">
        <v>686</v>
      </c>
      <c r="B386" s="67">
        <v>543</v>
      </c>
      <c r="C386" s="68" t="s">
        <v>184</v>
      </c>
      <c r="D386" s="68" t="s">
        <v>90</v>
      </c>
      <c r="E386" s="68" t="s">
        <v>286</v>
      </c>
      <c r="F386" s="68" t="s">
        <v>64</v>
      </c>
      <c r="G386" s="64">
        <f t="shared" si="41"/>
        <v>6753.6</v>
      </c>
      <c r="H386" s="64">
        <f t="shared" si="41"/>
        <v>0</v>
      </c>
      <c r="I386" s="65">
        <f t="shared" si="40"/>
        <v>6753.6</v>
      </c>
    </row>
    <row r="387" spans="1:9" ht="60" x14ac:dyDescent="0.3">
      <c r="A387" s="13" t="s">
        <v>287</v>
      </c>
      <c r="B387" s="67">
        <v>543</v>
      </c>
      <c r="C387" s="68" t="s">
        <v>184</v>
      </c>
      <c r="D387" s="68" t="s">
        <v>90</v>
      </c>
      <c r="E387" s="68" t="s">
        <v>288</v>
      </c>
      <c r="F387" s="68" t="s">
        <v>64</v>
      </c>
      <c r="G387" s="64">
        <f>G388+G391</f>
        <v>6753.6</v>
      </c>
      <c r="H387" s="64">
        <f>H388+H391</f>
        <v>0</v>
      </c>
      <c r="I387" s="65">
        <f t="shared" si="40"/>
        <v>6753.6</v>
      </c>
    </row>
    <row r="388" spans="1:9" ht="30" x14ac:dyDescent="0.3">
      <c r="A388" s="13" t="s">
        <v>71</v>
      </c>
      <c r="B388" s="67">
        <v>543</v>
      </c>
      <c r="C388" s="68" t="s">
        <v>184</v>
      </c>
      <c r="D388" s="68" t="s">
        <v>90</v>
      </c>
      <c r="E388" s="68" t="s">
        <v>295</v>
      </c>
      <c r="F388" s="68" t="s">
        <v>64</v>
      </c>
      <c r="G388" s="64">
        <f>G389</f>
        <v>2174.9</v>
      </c>
      <c r="H388" s="64">
        <f>H389</f>
        <v>0</v>
      </c>
      <c r="I388" s="65">
        <f t="shared" si="40"/>
        <v>2174.9</v>
      </c>
    </row>
    <row r="389" spans="1:9" ht="90" x14ac:dyDescent="0.3">
      <c r="A389" s="13" t="s">
        <v>73</v>
      </c>
      <c r="B389" s="67">
        <v>543</v>
      </c>
      <c r="C389" s="68" t="s">
        <v>184</v>
      </c>
      <c r="D389" s="68" t="s">
        <v>90</v>
      </c>
      <c r="E389" s="68" t="s">
        <v>295</v>
      </c>
      <c r="F389" s="68">
        <v>100</v>
      </c>
      <c r="G389" s="64">
        <f>G390</f>
        <v>2174.9</v>
      </c>
      <c r="H389" s="64">
        <f>H390</f>
        <v>0</v>
      </c>
      <c r="I389" s="65">
        <f t="shared" si="40"/>
        <v>2174.9</v>
      </c>
    </row>
    <row r="390" spans="1:9" ht="30" x14ac:dyDescent="0.3">
      <c r="A390" s="13" t="s">
        <v>74</v>
      </c>
      <c r="B390" s="67">
        <v>543</v>
      </c>
      <c r="C390" s="68" t="s">
        <v>184</v>
      </c>
      <c r="D390" s="68" t="s">
        <v>90</v>
      </c>
      <c r="E390" s="68" t="s">
        <v>295</v>
      </c>
      <c r="F390" s="68">
        <v>120</v>
      </c>
      <c r="G390" s="64">
        <v>2174.9</v>
      </c>
      <c r="H390" s="64"/>
      <c r="I390" s="65">
        <f t="shared" si="40"/>
        <v>2174.9</v>
      </c>
    </row>
    <row r="391" spans="1:9" ht="30" x14ac:dyDescent="0.3">
      <c r="A391" s="13" t="s">
        <v>400</v>
      </c>
      <c r="B391" s="67">
        <v>543</v>
      </c>
      <c r="C391" s="68" t="s">
        <v>184</v>
      </c>
      <c r="D391" s="68" t="s">
        <v>90</v>
      </c>
      <c r="E391" s="68" t="s">
        <v>298</v>
      </c>
      <c r="F391" s="68" t="s">
        <v>64</v>
      </c>
      <c r="G391" s="64">
        <f>G392+G394+G396</f>
        <v>4578.7</v>
      </c>
      <c r="H391" s="64">
        <f>H392+H394+H396</f>
        <v>0</v>
      </c>
      <c r="I391" s="65">
        <f t="shared" si="40"/>
        <v>4578.7</v>
      </c>
    </row>
    <row r="392" spans="1:9" ht="90" x14ac:dyDescent="0.3">
      <c r="A392" s="13" t="s">
        <v>73</v>
      </c>
      <c r="B392" s="67">
        <v>543</v>
      </c>
      <c r="C392" s="68" t="s">
        <v>184</v>
      </c>
      <c r="D392" s="68" t="s">
        <v>90</v>
      </c>
      <c r="E392" s="68" t="s">
        <v>298</v>
      </c>
      <c r="F392" s="68">
        <v>100</v>
      </c>
      <c r="G392" s="64">
        <f>G393</f>
        <v>3101.1</v>
      </c>
      <c r="H392" s="64">
        <f>H393</f>
        <v>0</v>
      </c>
      <c r="I392" s="65">
        <f t="shared" si="40"/>
        <v>3101.1</v>
      </c>
    </row>
    <row r="393" spans="1:9" ht="30" x14ac:dyDescent="0.3">
      <c r="A393" s="13" t="s">
        <v>130</v>
      </c>
      <c r="B393" s="67">
        <v>543</v>
      </c>
      <c r="C393" s="68" t="s">
        <v>184</v>
      </c>
      <c r="D393" s="68" t="s">
        <v>90</v>
      </c>
      <c r="E393" s="68" t="s">
        <v>298</v>
      </c>
      <c r="F393" s="68">
        <v>110</v>
      </c>
      <c r="G393" s="64">
        <v>3101.1</v>
      </c>
      <c r="H393" s="64"/>
      <c r="I393" s="65">
        <f t="shared" si="40"/>
        <v>3101.1</v>
      </c>
    </row>
    <row r="394" spans="1:9" ht="30" x14ac:dyDescent="0.3">
      <c r="A394" s="13" t="s">
        <v>85</v>
      </c>
      <c r="B394" s="67">
        <v>543</v>
      </c>
      <c r="C394" s="68" t="s">
        <v>184</v>
      </c>
      <c r="D394" s="68" t="s">
        <v>90</v>
      </c>
      <c r="E394" s="68" t="s">
        <v>298</v>
      </c>
      <c r="F394" s="68">
        <v>200</v>
      </c>
      <c r="G394" s="64">
        <f>G395</f>
        <v>1473.6</v>
      </c>
      <c r="H394" s="64">
        <f>H395</f>
        <v>0</v>
      </c>
      <c r="I394" s="65">
        <f t="shared" si="40"/>
        <v>1473.6</v>
      </c>
    </row>
    <row r="395" spans="1:9" ht="45" x14ac:dyDescent="0.3">
      <c r="A395" s="13" t="s">
        <v>86</v>
      </c>
      <c r="B395" s="67">
        <v>543</v>
      </c>
      <c r="C395" s="68" t="s">
        <v>184</v>
      </c>
      <c r="D395" s="68" t="s">
        <v>90</v>
      </c>
      <c r="E395" s="68" t="s">
        <v>298</v>
      </c>
      <c r="F395" s="68">
        <v>240</v>
      </c>
      <c r="G395" s="64">
        <v>1473.6</v>
      </c>
      <c r="H395" s="64"/>
      <c r="I395" s="65">
        <f t="shared" si="40"/>
        <v>1473.6</v>
      </c>
    </row>
    <row r="396" spans="1:9" x14ac:dyDescent="0.3">
      <c r="A396" s="13" t="s">
        <v>87</v>
      </c>
      <c r="B396" s="67">
        <v>543</v>
      </c>
      <c r="C396" s="68" t="s">
        <v>184</v>
      </c>
      <c r="D396" s="68" t="s">
        <v>90</v>
      </c>
      <c r="E396" s="68" t="s">
        <v>298</v>
      </c>
      <c r="F396" s="68">
        <v>800</v>
      </c>
      <c r="G396" s="64">
        <f>G397</f>
        <v>4</v>
      </c>
      <c r="H396" s="64">
        <f>H397</f>
        <v>0</v>
      </c>
      <c r="I396" s="65">
        <f t="shared" si="40"/>
        <v>4</v>
      </c>
    </row>
    <row r="397" spans="1:9" x14ac:dyDescent="0.3">
      <c r="A397" s="13" t="s">
        <v>88</v>
      </c>
      <c r="B397" s="67">
        <v>543</v>
      </c>
      <c r="C397" s="68" t="s">
        <v>184</v>
      </c>
      <c r="D397" s="68" t="s">
        <v>90</v>
      </c>
      <c r="E397" s="68" t="s">
        <v>298</v>
      </c>
      <c r="F397" s="68">
        <v>850</v>
      </c>
      <c r="G397" s="64">
        <v>4</v>
      </c>
      <c r="H397" s="64"/>
      <c r="I397" s="65">
        <f t="shared" si="40"/>
        <v>4</v>
      </c>
    </row>
    <row r="398" spans="1:9" hidden="1" x14ac:dyDescent="0.3">
      <c r="A398" s="13" t="s">
        <v>379</v>
      </c>
      <c r="B398" s="67">
        <v>543</v>
      </c>
      <c r="C398" s="68" t="s">
        <v>184</v>
      </c>
      <c r="D398" s="68" t="s">
        <v>90</v>
      </c>
      <c r="E398" s="68" t="s">
        <v>110</v>
      </c>
      <c r="F398" s="68" t="s">
        <v>64</v>
      </c>
      <c r="G398" s="64"/>
      <c r="H398" s="64"/>
      <c r="I398" s="65">
        <f t="shared" si="40"/>
        <v>0</v>
      </c>
    </row>
    <row r="399" spans="1:9" hidden="1" x14ac:dyDescent="0.3">
      <c r="A399" s="13" t="s">
        <v>111</v>
      </c>
      <c r="B399" s="67">
        <v>543</v>
      </c>
      <c r="C399" s="68" t="s">
        <v>184</v>
      </c>
      <c r="D399" s="68" t="s">
        <v>90</v>
      </c>
      <c r="E399" s="68" t="s">
        <v>112</v>
      </c>
      <c r="F399" s="68" t="s">
        <v>64</v>
      </c>
      <c r="G399" s="64"/>
      <c r="H399" s="64"/>
      <c r="I399" s="65">
        <f t="shared" si="40"/>
        <v>0</v>
      </c>
    </row>
    <row r="400" spans="1:9" ht="45" hidden="1" x14ac:dyDescent="0.3">
      <c r="A400" s="13" t="s">
        <v>946</v>
      </c>
      <c r="B400" s="67">
        <v>543</v>
      </c>
      <c r="C400" s="68" t="s">
        <v>184</v>
      </c>
      <c r="D400" s="68" t="s">
        <v>90</v>
      </c>
      <c r="E400" s="68" t="s">
        <v>947</v>
      </c>
      <c r="F400" s="68" t="s">
        <v>64</v>
      </c>
      <c r="G400" s="64"/>
      <c r="H400" s="64"/>
      <c r="I400" s="65">
        <f t="shared" si="40"/>
        <v>0</v>
      </c>
    </row>
    <row r="401" spans="1:9" ht="90" hidden="1" x14ac:dyDescent="0.3">
      <c r="A401" s="13" t="s">
        <v>73</v>
      </c>
      <c r="B401" s="67">
        <v>543</v>
      </c>
      <c r="C401" s="68" t="s">
        <v>184</v>
      </c>
      <c r="D401" s="68" t="s">
        <v>90</v>
      </c>
      <c r="E401" s="68" t="s">
        <v>947</v>
      </c>
      <c r="F401" s="68" t="s">
        <v>469</v>
      </c>
      <c r="G401" s="64"/>
      <c r="H401" s="64"/>
      <c r="I401" s="65">
        <f t="shared" si="40"/>
        <v>0</v>
      </c>
    </row>
    <row r="402" spans="1:9" ht="30" hidden="1" x14ac:dyDescent="0.3">
      <c r="A402" s="13" t="s">
        <v>74</v>
      </c>
      <c r="B402" s="67">
        <v>543</v>
      </c>
      <c r="C402" s="68" t="s">
        <v>184</v>
      </c>
      <c r="D402" s="68" t="s">
        <v>90</v>
      </c>
      <c r="E402" s="68" t="s">
        <v>947</v>
      </c>
      <c r="F402" s="68" t="s">
        <v>468</v>
      </c>
      <c r="G402" s="64"/>
      <c r="H402" s="64"/>
      <c r="I402" s="65">
        <f t="shared" si="40"/>
        <v>0</v>
      </c>
    </row>
    <row r="403" spans="1:9" ht="15" x14ac:dyDescent="0.25">
      <c r="A403" s="12" t="s">
        <v>299</v>
      </c>
      <c r="B403" s="69">
        <v>543</v>
      </c>
      <c r="C403" s="74">
        <v>10</v>
      </c>
      <c r="D403" s="74" t="s">
        <v>62</v>
      </c>
      <c r="E403" s="74" t="s">
        <v>63</v>
      </c>
      <c r="F403" s="74" t="s">
        <v>64</v>
      </c>
      <c r="G403" s="3">
        <f t="shared" ref="G403:I409" si="42">G404</f>
        <v>870</v>
      </c>
      <c r="H403" s="3">
        <f t="shared" si="42"/>
        <v>0</v>
      </c>
      <c r="I403" s="3">
        <f t="shared" si="42"/>
        <v>870</v>
      </c>
    </row>
    <row r="404" spans="1:9" x14ac:dyDescent="0.3">
      <c r="A404" s="13" t="s">
        <v>302</v>
      </c>
      <c r="B404" s="67">
        <v>543</v>
      </c>
      <c r="C404" s="68">
        <v>10</v>
      </c>
      <c r="D404" s="68" t="s">
        <v>61</v>
      </c>
      <c r="E404" s="68" t="s">
        <v>63</v>
      </c>
      <c r="F404" s="68" t="s">
        <v>64</v>
      </c>
      <c r="G404" s="64">
        <f t="shared" si="42"/>
        <v>870</v>
      </c>
      <c r="H404" s="64">
        <f t="shared" si="42"/>
        <v>0</v>
      </c>
      <c r="I404" s="65">
        <f t="shared" si="40"/>
        <v>870</v>
      </c>
    </row>
    <row r="405" spans="1:9" ht="30" x14ac:dyDescent="0.3">
      <c r="A405" s="13" t="s">
        <v>653</v>
      </c>
      <c r="B405" s="67">
        <v>543</v>
      </c>
      <c r="C405" s="68">
        <v>10</v>
      </c>
      <c r="D405" s="68" t="s">
        <v>61</v>
      </c>
      <c r="E405" s="68" t="s">
        <v>303</v>
      </c>
      <c r="F405" s="68" t="s">
        <v>64</v>
      </c>
      <c r="G405" s="64">
        <f t="shared" si="42"/>
        <v>870</v>
      </c>
      <c r="H405" s="64">
        <f t="shared" si="42"/>
        <v>0</v>
      </c>
      <c r="I405" s="65">
        <f t="shared" si="40"/>
        <v>870</v>
      </c>
    </row>
    <row r="406" spans="1:9" ht="90" x14ac:dyDescent="0.3">
      <c r="A406" s="18" t="s">
        <v>723</v>
      </c>
      <c r="B406" s="67">
        <v>543</v>
      </c>
      <c r="C406" s="68">
        <v>10</v>
      </c>
      <c r="D406" s="68" t="s">
        <v>61</v>
      </c>
      <c r="E406" s="68" t="s">
        <v>304</v>
      </c>
      <c r="F406" s="68" t="s">
        <v>64</v>
      </c>
      <c r="G406" s="64">
        <f t="shared" si="42"/>
        <v>870</v>
      </c>
      <c r="H406" s="64">
        <f t="shared" si="42"/>
        <v>0</v>
      </c>
      <c r="I406" s="65">
        <f t="shared" si="40"/>
        <v>870</v>
      </c>
    </row>
    <row r="407" spans="1:9" ht="78" customHeight="1" x14ac:dyDescent="0.3">
      <c r="A407" s="18" t="s">
        <v>585</v>
      </c>
      <c r="B407" s="67">
        <v>543</v>
      </c>
      <c r="C407" s="68">
        <v>10</v>
      </c>
      <c r="D407" s="68" t="s">
        <v>61</v>
      </c>
      <c r="E407" s="68" t="s">
        <v>305</v>
      </c>
      <c r="F407" s="68" t="s">
        <v>64</v>
      </c>
      <c r="G407" s="64">
        <f t="shared" si="42"/>
        <v>870</v>
      </c>
      <c r="H407" s="64">
        <f t="shared" si="42"/>
        <v>0</v>
      </c>
      <c r="I407" s="65">
        <f t="shared" si="40"/>
        <v>870</v>
      </c>
    </row>
    <row r="408" spans="1:9" ht="60" x14ac:dyDescent="0.3">
      <c r="A408" s="18" t="s">
        <v>587</v>
      </c>
      <c r="B408" s="67">
        <v>543</v>
      </c>
      <c r="C408" s="68">
        <v>10</v>
      </c>
      <c r="D408" s="68" t="s">
        <v>61</v>
      </c>
      <c r="E408" s="68" t="s">
        <v>306</v>
      </c>
      <c r="F408" s="68" t="s">
        <v>64</v>
      </c>
      <c r="G408" s="64">
        <f t="shared" si="42"/>
        <v>870</v>
      </c>
      <c r="H408" s="64">
        <f t="shared" si="42"/>
        <v>0</v>
      </c>
      <c r="I408" s="65">
        <f t="shared" si="40"/>
        <v>870</v>
      </c>
    </row>
    <row r="409" spans="1:9" ht="30" x14ac:dyDescent="0.3">
      <c r="A409" s="13" t="s">
        <v>307</v>
      </c>
      <c r="B409" s="67">
        <v>543</v>
      </c>
      <c r="C409" s="68">
        <v>10</v>
      </c>
      <c r="D409" s="68" t="s">
        <v>61</v>
      </c>
      <c r="E409" s="68" t="s">
        <v>306</v>
      </c>
      <c r="F409" s="68">
        <v>300</v>
      </c>
      <c r="G409" s="64">
        <f t="shared" si="42"/>
        <v>870</v>
      </c>
      <c r="H409" s="64">
        <f t="shared" si="42"/>
        <v>0</v>
      </c>
      <c r="I409" s="65">
        <f t="shared" si="40"/>
        <v>870</v>
      </c>
    </row>
    <row r="410" spans="1:9" ht="30" x14ac:dyDescent="0.3">
      <c r="A410" s="13" t="s">
        <v>308</v>
      </c>
      <c r="B410" s="67">
        <v>543</v>
      </c>
      <c r="C410" s="68">
        <v>10</v>
      </c>
      <c r="D410" s="68" t="s">
        <v>61</v>
      </c>
      <c r="E410" s="68" t="s">
        <v>306</v>
      </c>
      <c r="F410" s="68">
        <v>310</v>
      </c>
      <c r="G410" s="64">
        <v>870</v>
      </c>
      <c r="H410" s="64"/>
      <c r="I410" s="65">
        <f t="shared" si="40"/>
        <v>870</v>
      </c>
    </row>
    <row r="411" spans="1:9" ht="38.25" x14ac:dyDescent="0.25">
      <c r="A411" s="12" t="s">
        <v>15</v>
      </c>
      <c r="B411" s="69">
        <v>544</v>
      </c>
      <c r="C411" s="69" t="s">
        <v>62</v>
      </c>
      <c r="D411" s="69" t="s">
        <v>62</v>
      </c>
      <c r="E411" s="69" t="s">
        <v>63</v>
      </c>
      <c r="F411" s="69" t="s">
        <v>64</v>
      </c>
      <c r="G411" s="3">
        <f>G412+G423+G444+G452+G608</f>
        <v>1482552.8999999997</v>
      </c>
      <c r="H411" s="3">
        <f>H412+H423+H444+H452+H608</f>
        <v>21609.9</v>
      </c>
      <c r="I411" s="3">
        <f>I412+I423+I444+I452+I608</f>
        <v>1504162.7999999996</v>
      </c>
    </row>
    <row r="412" spans="1:9" ht="25.5" x14ac:dyDescent="0.25">
      <c r="A412" s="12" t="s">
        <v>402</v>
      </c>
      <c r="B412" s="69">
        <v>544</v>
      </c>
      <c r="C412" s="74" t="s">
        <v>78</v>
      </c>
      <c r="D412" s="74" t="s">
        <v>62</v>
      </c>
      <c r="E412" s="74" t="s">
        <v>63</v>
      </c>
      <c r="F412" s="74" t="s">
        <v>64</v>
      </c>
      <c r="G412" s="3">
        <f t="shared" ref="G412:I418" si="43">G413</f>
        <v>3695.3</v>
      </c>
      <c r="H412" s="3">
        <f t="shared" si="43"/>
        <v>0</v>
      </c>
      <c r="I412" s="3">
        <f t="shared" si="43"/>
        <v>3695.3</v>
      </c>
    </row>
    <row r="413" spans="1:9" ht="45" x14ac:dyDescent="0.3">
      <c r="A413" s="13" t="s">
        <v>158</v>
      </c>
      <c r="B413" s="67">
        <v>544</v>
      </c>
      <c r="C413" s="68" t="s">
        <v>78</v>
      </c>
      <c r="D413" s="68">
        <v>14</v>
      </c>
      <c r="E413" s="68" t="s">
        <v>63</v>
      </c>
      <c r="F413" s="68" t="s">
        <v>64</v>
      </c>
      <c r="G413" s="64">
        <f>G414+G420</f>
        <v>3695.3</v>
      </c>
      <c r="H413" s="64">
        <f>H414+H420</f>
        <v>0</v>
      </c>
      <c r="I413" s="65">
        <f t="shared" si="40"/>
        <v>3695.3</v>
      </c>
    </row>
    <row r="414" spans="1:9" ht="45" x14ac:dyDescent="0.3">
      <c r="A414" s="13" t="s">
        <v>644</v>
      </c>
      <c r="B414" s="67">
        <v>544</v>
      </c>
      <c r="C414" s="68" t="s">
        <v>78</v>
      </c>
      <c r="D414" s="68">
        <v>14</v>
      </c>
      <c r="E414" s="68" t="s">
        <v>160</v>
      </c>
      <c r="F414" s="68" t="s">
        <v>64</v>
      </c>
      <c r="G414" s="64">
        <f t="shared" si="43"/>
        <v>3047.3</v>
      </c>
      <c r="H414" s="64">
        <f t="shared" si="43"/>
        <v>0</v>
      </c>
      <c r="I414" s="65">
        <f t="shared" si="40"/>
        <v>3047.3</v>
      </c>
    </row>
    <row r="415" spans="1:9" ht="60" x14ac:dyDescent="0.3">
      <c r="A415" s="13" t="s">
        <v>161</v>
      </c>
      <c r="B415" s="67">
        <v>544</v>
      </c>
      <c r="C415" s="68" t="s">
        <v>78</v>
      </c>
      <c r="D415" s="68">
        <v>14</v>
      </c>
      <c r="E415" s="68" t="s">
        <v>162</v>
      </c>
      <c r="F415" s="68" t="s">
        <v>64</v>
      </c>
      <c r="G415" s="64">
        <f t="shared" si="43"/>
        <v>3047.3</v>
      </c>
      <c r="H415" s="64">
        <f t="shared" si="43"/>
        <v>0</v>
      </c>
      <c r="I415" s="65">
        <f t="shared" si="40"/>
        <v>3047.3</v>
      </c>
    </row>
    <row r="416" spans="1:9" ht="60" x14ac:dyDescent="0.3">
      <c r="A416" s="13" t="s">
        <v>163</v>
      </c>
      <c r="B416" s="67">
        <v>544</v>
      </c>
      <c r="C416" s="68" t="s">
        <v>78</v>
      </c>
      <c r="D416" s="68">
        <v>14</v>
      </c>
      <c r="E416" s="68" t="s">
        <v>164</v>
      </c>
      <c r="F416" s="68" t="s">
        <v>64</v>
      </c>
      <c r="G416" s="64">
        <f t="shared" si="43"/>
        <v>3047.3</v>
      </c>
      <c r="H416" s="64">
        <f t="shared" si="43"/>
        <v>0</v>
      </c>
      <c r="I416" s="65">
        <f t="shared" si="40"/>
        <v>3047.3</v>
      </c>
    </row>
    <row r="417" spans="1:9" ht="60" x14ac:dyDescent="0.3">
      <c r="A417" s="13" t="s">
        <v>165</v>
      </c>
      <c r="B417" s="67">
        <v>544</v>
      </c>
      <c r="C417" s="68" t="s">
        <v>78</v>
      </c>
      <c r="D417" s="68">
        <v>14</v>
      </c>
      <c r="E417" s="68" t="s">
        <v>166</v>
      </c>
      <c r="F417" s="68" t="s">
        <v>64</v>
      </c>
      <c r="G417" s="64">
        <f t="shared" si="43"/>
        <v>3047.3</v>
      </c>
      <c r="H417" s="64">
        <f t="shared" si="43"/>
        <v>0</v>
      </c>
      <c r="I417" s="65">
        <f t="shared" si="40"/>
        <v>3047.3</v>
      </c>
    </row>
    <row r="418" spans="1:9" ht="45" x14ac:dyDescent="0.3">
      <c r="A418" s="13" t="s">
        <v>167</v>
      </c>
      <c r="B418" s="67">
        <v>544</v>
      </c>
      <c r="C418" s="68" t="s">
        <v>78</v>
      </c>
      <c r="D418" s="68">
        <v>14</v>
      </c>
      <c r="E418" s="68" t="s">
        <v>166</v>
      </c>
      <c r="F418" s="68">
        <v>600</v>
      </c>
      <c r="G418" s="64">
        <f t="shared" si="43"/>
        <v>3047.3</v>
      </c>
      <c r="H418" s="64">
        <f t="shared" si="43"/>
        <v>0</v>
      </c>
      <c r="I418" s="65">
        <f t="shared" si="40"/>
        <v>3047.3</v>
      </c>
    </row>
    <row r="419" spans="1:9" x14ac:dyDescent="0.3">
      <c r="A419" s="13" t="s">
        <v>175</v>
      </c>
      <c r="B419" s="67">
        <v>544</v>
      </c>
      <c r="C419" s="68" t="s">
        <v>78</v>
      </c>
      <c r="D419" s="68">
        <v>14</v>
      </c>
      <c r="E419" s="68" t="s">
        <v>166</v>
      </c>
      <c r="F419" s="68">
        <v>610</v>
      </c>
      <c r="G419" s="64">
        <v>3047.3</v>
      </c>
      <c r="H419" s="64"/>
      <c r="I419" s="65">
        <f t="shared" si="40"/>
        <v>3047.3</v>
      </c>
    </row>
    <row r="420" spans="1:9" ht="45" x14ac:dyDescent="0.3">
      <c r="A420" s="75" t="s">
        <v>655</v>
      </c>
      <c r="B420" s="67">
        <v>544</v>
      </c>
      <c r="C420" s="68" t="s">
        <v>78</v>
      </c>
      <c r="D420" s="68">
        <v>14</v>
      </c>
      <c r="E420" s="77" t="s">
        <v>656</v>
      </c>
      <c r="F420" s="68" t="s">
        <v>64</v>
      </c>
      <c r="G420" s="64">
        <f>G421</f>
        <v>648</v>
      </c>
      <c r="H420" s="64">
        <f>H421</f>
        <v>0</v>
      </c>
      <c r="I420" s="65">
        <f t="shared" si="40"/>
        <v>648</v>
      </c>
    </row>
    <row r="421" spans="1:9" ht="45" x14ac:dyDescent="0.3">
      <c r="A421" s="13" t="s">
        <v>167</v>
      </c>
      <c r="B421" s="67">
        <v>544</v>
      </c>
      <c r="C421" s="68" t="s">
        <v>78</v>
      </c>
      <c r="D421" s="68">
        <v>14</v>
      </c>
      <c r="E421" s="77" t="s">
        <v>656</v>
      </c>
      <c r="F421" s="68">
        <v>600</v>
      </c>
      <c r="G421" s="64">
        <f>G422</f>
        <v>648</v>
      </c>
      <c r="H421" s="64">
        <f>H422</f>
        <v>0</v>
      </c>
      <c r="I421" s="65">
        <f t="shared" si="40"/>
        <v>648</v>
      </c>
    </row>
    <row r="422" spans="1:9" x14ac:dyDescent="0.3">
      <c r="A422" s="13" t="s">
        <v>175</v>
      </c>
      <c r="B422" s="67">
        <v>544</v>
      </c>
      <c r="C422" s="68" t="s">
        <v>78</v>
      </c>
      <c r="D422" s="68">
        <v>14</v>
      </c>
      <c r="E422" s="77" t="s">
        <v>656</v>
      </c>
      <c r="F422" s="68">
        <v>610</v>
      </c>
      <c r="G422" s="64">
        <v>648</v>
      </c>
      <c r="H422" s="64"/>
      <c r="I422" s="65">
        <f t="shared" si="40"/>
        <v>648</v>
      </c>
    </row>
    <row r="423" spans="1:9" ht="15" x14ac:dyDescent="0.25">
      <c r="A423" s="12" t="s">
        <v>169</v>
      </c>
      <c r="B423" s="69">
        <v>544</v>
      </c>
      <c r="C423" s="74" t="s">
        <v>90</v>
      </c>
      <c r="D423" s="74" t="s">
        <v>62</v>
      </c>
      <c r="E423" s="74" t="s">
        <v>63</v>
      </c>
      <c r="F423" s="74" t="s">
        <v>64</v>
      </c>
      <c r="G423" s="3">
        <f>G424+G438</f>
        <v>920.3</v>
      </c>
      <c r="H423" s="3">
        <f>H424+H438</f>
        <v>0</v>
      </c>
      <c r="I423" s="3">
        <f>I424+I438</f>
        <v>920.3</v>
      </c>
    </row>
    <row r="424" spans="1:9" x14ac:dyDescent="0.3">
      <c r="A424" s="13" t="s">
        <v>170</v>
      </c>
      <c r="B424" s="67">
        <v>544</v>
      </c>
      <c r="C424" s="68" t="s">
        <v>90</v>
      </c>
      <c r="D424" s="68" t="s">
        <v>61</v>
      </c>
      <c r="E424" s="68" t="s">
        <v>63</v>
      </c>
      <c r="F424" s="68" t="s">
        <v>64</v>
      </c>
      <c r="G424" s="64">
        <f>G425+G430</f>
        <v>730.3</v>
      </c>
      <c r="H424" s="64">
        <f>H425+H430</f>
        <v>0</v>
      </c>
      <c r="I424" s="65">
        <f t="shared" si="40"/>
        <v>730.3</v>
      </c>
    </row>
    <row r="425" spans="1:9" ht="30" x14ac:dyDescent="0.3">
      <c r="A425" s="13" t="s">
        <v>646</v>
      </c>
      <c r="B425" s="67">
        <v>544</v>
      </c>
      <c r="C425" s="68" t="s">
        <v>90</v>
      </c>
      <c r="D425" s="68" t="s">
        <v>61</v>
      </c>
      <c r="E425" s="68" t="s">
        <v>171</v>
      </c>
      <c r="F425" s="68" t="s">
        <v>64</v>
      </c>
      <c r="G425" s="64">
        <f t="shared" ref="G425:H428" si="44">G426</f>
        <v>600.29999999999995</v>
      </c>
      <c r="H425" s="64">
        <f t="shared" si="44"/>
        <v>0</v>
      </c>
      <c r="I425" s="65">
        <f t="shared" si="40"/>
        <v>600.29999999999995</v>
      </c>
    </row>
    <row r="426" spans="1:9" ht="45" x14ac:dyDescent="0.3">
      <c r="A426" s="13" t="s">
        <v>173</v>
      </c>
      <c r="B426" s="67">
        <v>544</v>
      </c>
      <c r="C426" s="68" t="s">
        <v>90</v>
      </c>
      <c r="D426" s="68" t="s">
        <v>61</v>
      </c>
      <c r="E426" s="68" t="s">
        <v>549</v>
      </c>
      <c r="F426" s="68" t="s">
        <v>64</v>
      </c>
      <c r="G426" s="64">
        <f t="shared" si="44"/>
        <v>600.29999999999995</v>
      </c>
      <c r="H426" s="64">
        <f t="shared" si="44"/>
        <v>0</v>
      </c>
      <c r="I426" s="65">
        <f t="shared" si="40"/>
        <v>600.29999999999995</v>
      </c>
    </row>
    <row r="427" spans="1:9" ht="30" x14ac:dyDescent="0.3">
      <c r="A427" s="13" t="s">
        <v>174</v>
      </c>
      <c r="B427" s="67">
        <v>544</v>
      </c>
      <c r="C427" s="68" t="s">
        <v>90</v>
      </c>
      <c r="D427" s="68" t="s">
        <v>61</v>
      </c>
      <c r="E427" s="68" t="s">
        <v>759</v>
      </c>
      <c r="F427" s="68" t="s">
        <v>64</v>
      </c>
      <c r="G427" s="64">
        <f t="shared" si="44"/>
        <v>600.29999999999995</v>
      </c>
      <c r="H427" s="64">
        <f t="shared" si="44"/>
        <v>0</v>
      </c>
      <c r="I427" s="65">
        <f t="shared" si="40"/>
        <v>600.29999999999995</v>
      </c>
    </row>
    <row r="428" spans="1:9" ht="45" x14ac:dyDescent="0.3">
      <c r="A428" s="13" t="s">
        <v>167</v>
      </c>
      <c r="B428" s="67">
        <v>544</v>
      </c>
      <c r="C428" s="68" t="s">
        <v>90</v>
      </c>
      <c r="D428" s="68" t="s">
        <v>61</v>
      </c>
      <c r="E428" s="68" t="s">
        <v>759</v>
      </c>
      <c r="F428" s="68">
        <v>600</v>
      </c>
      <c r="G428" s="64">
        <f t="shared" si="44"/>
        <v>600.29999999999995</v>
      </c>
      <c r="H428" s="64">
        <f t="shared" si="44"/>
        <v>0</v>
      </c>
      <c r="I428" s="65">
        <f t="shared" si="40"/>
        <v>600.29999999999995</v>
      </c>
    </row>
    <row r="429" spans="1:9" x14ac:dyDescent="0.3">
      <c r="A429" s="13" t="s">
        <v>175</v>
      </c>
      <c r="B429" s="67">
        <v>544</v>
      </c>
      <c r="C429" s="68" t="s">
        <v>90</v>
      </c>
      <c r="D429" s="68" t="s">
        <v>61</v>
      </c>
      <c r="E429" s="68" t="s">
        <v>759</v>
      </c>
      <c r="F429" s="68">
        <v>610</v>
      </c>
      <c r="G429" s="64">
        <v>600.29999999999995</v>
      </c>
      <c r="H429" s="64"/>
      <c r="I429" s="65">
        <f t="shared" si="40"/>
        <v>600.29999999999995</v>
      </c>
    </row>
    <row r="430" spans="1:9" ht="45" x14ac:dyDescent="0.3">
      <c r="A430" s="13" t="s">
        <v>654</v>
      </c>
      <c r="B430" s="67">
        <v>544</v>
      </c>
      <c r="C430" s="68" t="s">
        <v>90</v>
      </c>
      <c r="D430" s="68" t="s">
        <v>61</v>
      </c>
      <c r="E430" s="68" t="s">
        <v>176</v>
      </c>
      <c r="F430" s="68" t="s">
        <v>64</v>
      </c>
      <c r="G430" s="64">
        <f t="shared" ref="G430:H434" si="45">G431</f>
        <v>130</v>
      </c>
      <c r="H430" s="64">
        <f t="shared" si="45"/>
        <v>0</v>
      </c>
      <c r="I430" s="65">
        <f t="shared" si="40"/>
        <v>130</v>
      </c>
    </row>
    <row r="431" spans="1:9" ht="60.75" customHeight="1" x14ac:dyDescent="0.3">
      <c r="A431" s="13" t="s">
        <v>724</v>
      </c>
      <c r="B431" s="67">
        <v>544</v>
      </c>
      <c r="C431" s="68" t="s">
        <v>90</v>
      </c>
      <c r="D431" s="68" t="s">
        <v>61</v>
      </c>
      <c r="E431" s="68" t="s">
        <v>178</v>
      </c>
      <c r="F431" s="68" t="s">
        <v>64</v>
      </c>
      <c r="G431" s="64">
        <f t="shared" si="45"/>
        <v>130</v>
      </c>
      <c r="H431" s="64">
        <f t="shared" si="45"/>
        <v>0</v>
      </c>
      <c r="I431" s="65">
        <f t="shared" si="40"/>
        <v>130</v>
      </c>
    </row>
    <row r="432" spans="1:9" ht="30" x14ac:dyDescent="0.3">
      <c r="A432" s="13" t="s">
        <v>179</v>
      </c>
      <c r="B432" s="67">
        <v>544</v>
      </c>
      <c r="C432" s="68" t="s">
        <v>90</v>
      </c>
      <c r="D432" s="68" t="s">
        <v>61</v>
      </c>
      <c r="E432" s="68" t="s">
        <v>180</v>
      </c>
      <c r="F432" s="68" t="s">
        <v>64</v>
      </c>
      <c r="G432" s="64">
        <f t="shared" si="45"/>
        <v>130</v>
      </c>
      <c r="H432" s="64">
        <f t="shared" si="45"/>
        <v>0</v>
      </c>
      <c r="I432" s="65">
        <f t="shared" ref="I432:I500" si="46">G432+H432</f>
        <v>130</v>
      </c>
    </row>
    <row r="433" spans="1:9" ht="60" x14ac:dyDescent="0.3">
      <c r="A433" s="13" t="s">
        <v>181</v>
      </c>
      <c r="B433" s="67">
        <v>544</v>
      </c>
      <c r="C433" s="68" t="s">
        <v>90</v>
      </c>
      <c r="D433" s="68" t="s">
        <v>61</v>
      </c>
      <c r="E433" s="68" t="s">
        <v>182</v>
      </c>
      <c r="F433" s="68" t="s">
        <v>64</v>
      </c>
      <c r="G433" s="64">
        <f t="shared" si="45"/>
        <v>130</v>
      </c>
      <c r="H433" s="64">
        <f>H434+H436</f>
        <v>0</v>
      </c>
      <c r="I433" s="65">
        <f t="shared" si="46"/>
        <v>130</v>
      </c>
    </row>
    <row r="434" spans="1:9" ht="30" x14ac:dyDescent="0.3">
      <c r="A434" s="13" t="s">
        <v>307</v>
      </c>
      <c r="B434" s="67">
        <v>544</v>
      </c>
      <c r="C434" s="68" t="s">
        <v>90</v>
      </c>
      <c r="D434" s="68" t="s">
        <v>61</v>
      </c>
      <c r="E434" s="68" t="s">
        <v>182</v>
      </c>
      <c r="F434" s="68" t="s">
        <v>575</v>
      </c>
      <c r="G434" s="64">
        <f t="shared" si="45"/>
        <v>130</v>
      </c>
      <c r="H434" s="64">
        <f t="shared" si="45"/>
        <v>-130</v>
      </c>
      <c r="I434" s="65">
        <f t="shared" si="46"/>
        <v>0</v>
      </c>
    </row>
    <row r="435" spans="1:9" x14ac:dyDescent="0.3">
      <c r="A435" s="14" t="s">
        <v>183</v>
      </c>
      <c r="B435" s="67">
        <v>544</v>
      </c>
      <c r="C435" s="68" t="s">
        <v>90</v>
      </c>
      <c r="D435" s="68" t="s">
        <v>61</v>
      </c>
      <c r="E435" s="68" t="s">
        <v>182</v>
      </c>
      <c r="F435" s="68" t="s">
        <v>1000</v>
      </c>
      <c r="G435" s="64">
        <v>130</v>
      </c>
      <c r="H435" s="127">
        <v>-130</v>
      </c>
      <c r="I435" s="65">
        <f t="shared" si="46"/>
        <v>0</v>
      </c>
    </row>
    <row r="436" spans="1:9" ht="45" x14ac:dyDescent="0.3">
      <c r="A436" s="13" t="s">
        <v>167</v>
      </c>
      <c r="B436" s="67">
        <v>544</v>
      </c>
      <c r="C436" s="68" t="s">
        <v>90</v>
      </c>
      <c r="D436" s="68" t="s">
        <v>61</v>
      </c>
      <c r="E436" s="68" t="s">
        <v>182</v>
      </c>
      <c r="F436" s="68" t="s">
        <v>488</v>
      </c>
      <c r="G436" s="64"/>
      <c r="H436" s="127">
        <f>H437</f>
        <v>130</v>
      </c>
      <c r="I436" s="65">
        <f t="shared" si="46"/>
        <v>130</v>
      </c>
    </row>
    <row r="437" spans="1:9" x14ac:dyDescent="0.3">
      <c r="A437" s="13" t="s">
        <v>175</v>
      </c>
      <c r="B437" s="67">
        <v>544</v>
      </c>
      <c r="C437" s="68" t="s">
        <v>90</v>
      </c>
      <c r="D437" s="68" t="s">
        <v>61</v>
      </c>
      <c r="E437" s="68" t="s">
        <v>182</v>
      </c>
      <c r="F437" s="68" t="s">
        <v>489</v>
      </c>
      <c r="G437" s="64"/>
      <c r="H437" s="127">
        <v>130</v>
      </c>
      <c r="I437" s="65">
        <f t="shared" si="46"/>
        <v>130</v>
      </c>
    </row>
    <row r="438" spans="1:9" ht="30" x14ac:dyDescent="0.3">
      <c r="A438" s="13" t="s">
        <v>193</v>
      </c>
      <c r="B438" s="67">
        <v>544</v>
      </c>
      <c r="C438" s="68" t="s">
        <v>90</v>
      </c>
      <c r="D438" s="68" t="s">
        <v>194</v>
      </c>
      <c r="E438" s="68" t="s">
        <v>543</v>
      </c>
      <c r="F438" s="68" t="s">
        <v>64</v>
      </c>
      <c r="G438" s="64">
        <f t="shared" ref="G438:H442" si="47">G439</f>
        <v>190</v>
      </c>
      <c r="H438" s="64">
        <f t="shared" si="47"/>
        <v>0</v>
      </c>
      <c r="I438" s="65">
        <f t="shared" si="46"/>
        <v>190</v>
      </c>
    </row>
    <row r="439" spans="1:9" ht="60" x14ac:dyDescent="0.3">
      <c r="A439" s="13" t="s">
        <v>698</v>
      </c>
      <c r="B439" s="67">
        <v>544</v>
      </c>
      <c r="C439" s="68" t="s">
        <v>90</v>
      </c>
      <c r="D439" s="68" t="s">
        <v>194</v>
      </c>
      <c r="E439" s="63" t="s">
        <v>543</v>
      </c>
      <c r="F439" s="68" t="s">
        <v>64</v>
      </c>
      <c r="G439" s="65">
        <f t="shared" si="47"/>
        <v>190</v>
      </c>
      <c r="H439" s="65">
        <f t="shared" si="47"/>
        <v>0</v>
      </c>
      <c r="I439" s="65">
        <f t="shared" si="46"/>
        <v>190</v>
      </c>
    </row>
    <row r="440" spans="1:9" ht="90" x14ac:dyDescent="0.3">
      <c r="A440" s="13" t="s">
        <v>696</v>
      </c>
      <c r="B440" s="67">
        <v>544</v>
      </c>
      <c r="C440" s="68" t="s">
        <v>90</v>
      </c>
      <c r="D440" s="68" t="s">
        <v>194</v>
      </c>
      <c r="E440" s="63" t="s">
        <v>544</v>
      </c>
      <c r="F440" s="68" t="s">
        <v>64</v>
      </c>
      <c r="G440" s="65">
        <f t="shared" si="47"/>
        <v>190</v>
      </c>
      <c r="H440" s="65">
        <f t="shared" si="47"/>
        <v>0</v>
      </c>
      <c r="I440" s="65">
        <f t="shared" si="46"/>
        <v>190</v>
      </c>
    </row>
    <row r="441" spans="1:9" ht="75" x14ac:dyDescent="0.3">
      <c r="A441" s="13" t="s">
        <v>545</v>
      </c>
      <c r="B441" s="67">
        <v>544</v>
      </c>
      <c r="C441" s="68" t="s">
        <v>90</v>
      </c>
      <c r="D441" s="68" t="s">
        <v>194</v>
      </c>
      <c r="E441" s="63" t="s">
        <v>546</v>
      </c>
      <c r="F441" s="68" t="s">
        <v>64</v>
      </c>
      <c r="G441" s="65">
        <f t="shared" si="47"/>
        <v>190</v>
      </c>
      <c r="H441" s="65">
        <f t="shared" si="47"/>
        <v>0</v>
      </c>
      <c r="I441" s="65">
        <f t="shared" si="46"/>
        <v>190</v>
      </c>
    </row>
    <row r="442" spans="1:9" ht="45" x14ac:dyDescent="0.3">
      <c r="A442" s="13" t="s">
        <v>167</v>
      </c>
      <c r="B442" s="67">
        <v>544</v>
      </c>
      <c r="C442" s="68" t="s">
        <v>90</v>
      </c>
      <c r="D442" s="68" t="s">
        <v>194</v>
      </c>
      <c r="E442" s="63" t="s">
        <v>546</v>
      </c>
      <c r="F442" s="68" t="s">
        <v>488</v>
      </c>
      <c r="G442" s="65">
        <f t="shared" si="47"/>
        <v>190</v>
      </c>
      <c r="H442" s="65">
        <f t="shared" si="47"/>
        <v>0</v>
      </c>
      <c r="I442" s="65">
        <f t="shared" si="46"/>
        <v>190</v>
      </c>
    </row>
    <row r="443" spans="1:9" x14ac:dyDescent="0.3">
      <c r="A443" s="13" t="s">
        <v>175</v>
      </c>
      <c r="B443" s="67">
        <v>544</v>
      </c>
      <c r="C443" s="68" t="s">
        <v>90</v>
      </c>
      <c r="D443" s="68" t="s">
        <v>194</v>
      </c>
      <c r="E443" s="63" t="s">
        <v>546</v>
      </c>
      <c r="F443" s="68" t="s">
        <v>489</v>
      </c>
      <c r="G443" s="65">
        <v>190</v>
      </c>
      <c r="H443" s="65"/>
      <c r="I443" s="65">
        <f t="shared" si="46"/>
        <v>190</v>
      </c>
    </row>
    <row r="444" spans="1:9" ht="15" x14ac:dyDescent="0.25">
      <c r="A444" s="12" t="s">
        <v>207</v>
      </c>
      <c r="B444" s="69">
        <v>544</v>
      </c>
      <c r="C444" s="74" t="s">
        <v>208</v>
      </c>
      <c r="D444" s="74" t="s">
        <v>62</v>
      </c>
      <c r="E444" s="74" t="s">
        <v>63</v>
      </c>
      <c r="F444" s="74" t="s">
        <v>64</v>
      </c>
      <c r="G444" s="3">
        <f t="shared" ref="G444:I450" si="48">G445</f>
        <v>4849.8</v>
      </c>
      <c r="H444" s="3">
        <f t="shared" si="48"/>
        <v>0</v>
      </c>
      <c r="I444" s="3">
        <f t="shared" si="48"/>
        <v>4849.8</v>
      </c>
    </row>
    <row r="445" spans="1:9" x14ac:dyDescent="0.3">
      <c r="A445" s="13" t="s">
        <v>210</v>
      </c>
      <c r="B445" s="67">
        <v>544</v>
      </c>
      <c r="C445" s="68" t="s">
        <v>208</v>
      </c>
      <c r="D445" s="68" t="s">
        <v>66</v>
      </c>
      <c r="E445" s="68" t="s">
        <v>63</v>
      </c>
      <c r="F445" s="68" t="s">
        <v>64</v>
      </c>
      <c r="G445" s="64">
        <f t="shared" si="48"/>
        <v>4849.8</v>
      </c>
      <c r="H445" s="64">
        <f t="shared" si="48"/>
        <v>0</v>
      </c>
      <c r="I445" s="65">
        <f t="shared" si="46"/>
        <v>4849.8</v>
      </c>
    </row>
    <row r="446" spans="1:9" ht="45" x14ac:dyDescent="0.3">
      <c r="A446" s="13" t="s">
        <v>657</v>
      </c>
      <c r="B446" s="67">
        <v>544</v>
      </c>
      <c r="C446" s="68" t="s">
        <v>208</v>
      </c>
      <c r="D446" s="68" t="s">
        <v>66</v>
      </c>
      <c r="E446" s="68" t="s">
        <v>211</v>
      </c>
      <c r="F446" s="68" t="s">
        <v>64</v>
      </c>
      <c r="G446" s="64">
        <f t="shared" si="48"/>
        <v>4849.8</v>
      </c>
      <c r="H446" s="64">
        <f t="shared" si="48"/>
        <v>0</v>
      </c>
      <c r="I446" s="65">
        <f t="shared" si="46"/>
        <v>4849.8</v>
      </c>
    </row>
    <row r="447" spans="1:9" ht="60.75" customHeight="1" x14ac:dyDescent="0.3">
      <c r="A447" s="13" t="s">
        <v>794</v>
      </c>
      <c r="B447" s="67">
        <v>544</v>
      </c>
      <c r="C447" s="68" t="s">
        <v>208</v>
      </c>
      <c r="D447" s="68" t="s">
        <v>66</v>
      </c>
      <c r="E447" s="68" t="s">
        <v>325</v>
      </c>
      <c r="F447" s="68" t="s">
        <v>64</v>
      </c>
      <c r="G447" s="64">
        <f t="shared" si="48"/>
        <v>4849.8</v>
      </c>
      <c r="H447" s="64">
        <f t="shared" si="48"/>
        <v>0</v>
      </c>
      <c r="I447" s="65">
        <f t="shared" si="46"/>
        <v>4849.8</v>
      </c>
    </row>
    <row r="448" spans="1:9" ht="60" x14ac:dyDescent="0.3">
      <c r="A448" s="13" t="s">
        <v>404</v>
      </c>
      <c r="B448" s="67">
        <v>544</v>
      </c>
      <c r="C448" s="68" t="s">
        <v>208</v>
      </c>
      <c r="D448" s="68" t="s">
        <v>66</v>
      </c>
      <c r="E448" s="68" t="s">
        <v>327</v>
      </c>
      <c r="F448" s="68" t="s">
        <v>64</v>
      </c>
      <c r="G448" s="64">
        <f t="shared" si="48"/>
        <v>4849.8</v>
      </c>
      <c r="H448" s="64">
        <f t="shared" si="48"/>
        <v>0</v>
      </c>
      <c r="I448" s="65">
        <f t="shared" si="46"/>
        <v>4849.8</v>
      </c>
    </row>
    <row r="449" spans="1:9" ht="45" x14ac:dyDescent="0.3">
      <c r="A449" s="13" t="s">
        <v>215</v>
      </c>
      <c r="B449" s="67">
        <v>544</v>
      </c>
      <c r="C449" s="68" t="s">
        <v>208</v>
      </c>
      <c r="D449" s="68" t="s">
        <v>66</v>
      </c>
      <c r="E449" s="68" t="s">
        <v>760</v>
      </c>
      <c r="F449" s="68" t="s">
        <v>64</v>
      </c>
      <c r="G449" s="64">
        <f t="shared" si="48"/>
        <v>4849.8</v>
      </c>
      <c r="H449" s="64">
        <f t="shared" si="48"/>
        <v>0</v>
      </c>
      <c r="I449" s="65">
        <f t="shared" si="46"/>
        <v>4849.8</v>
      </c>
    </row>
    <row r="450" spans="1:9" ht="45" x14ac:dyDescent="0.3">
      <c r="A450" s="13" t="s">
        <v>167</v>
      </c>
      <c r="B450" s="67">
        <v>544</v>
      </c>
      <c r="C450" s="68" t="s">
        <v>208</v>
      </c>
      <c r="D450" s="68" t="s">
        <v>66</v>
      </c>
      <c r="E450" s="68" t="s">
        <v>760</v>
      </c>
      <c r="F450" s="68">
        <v>600</v>
      </c>
      <c r="G450" s="64">
        <f t="shared" si="48"/>
        <v>4849.8</v>
      </c>
      <c r="H450" s="64">
        <f t="shared" si="48"/>
        <v>0</v>
      </c>
      <c r="I450" s="65">
        <f t="shared" si="46"/>
        <v>4849.8</v>
      </c>
    </row>
    <row r="451" spans="1:9" x14ac:dyDescent="0.3">
      <c r="A451" s="13" t="s">
        <v>175</v>
      </c>
      <c r="B451" s="67">
        <v>544</v>
      </c>
      <c r="C451" s="68" t="s">
        <v>208</v>
      </c>
      <c r="D451" s="68" t="s">
        <v>66</v>
      </c>
      <c r="E451" s="68" t="s">
        <v>760</v>
      </c>
      <c r="F451" s="68">
        <v>610</v>
      </c>
      <c r="G451" s="64">
        <v>4849.8</v>
      </c>
      <c r="H451" s="64"/>
      <c r="I451" s="65">
        <f t="shared" si="46"/>
        <v>4849.8</v>
      </c>
    </row>
    <row r="452" spans="1:9" ht="15" x14ac:dyDescent="0.25">
      <c r="A452" s="12" t="s">
        <v>219</v>
      </c>
      <c r="B452" s="69">
        <v>544</v>
      </c>
      <c r="C452" s="74" t="s">
        <v>108</v>
      </c>
      <c r="D452" s="74" t="s">
        <v>62</v>
      </c>
      <c r="E452" s="74" t="s">
        <v>63</v>
      </c>
      <c r="F452" s="74" t="s">
        <v>64</v>
      </c>
      <c r="G452" s="3">
        <f>G453+G486+G555+G584</f>
        <v>1462536.5999999999</v>
      </c>
      <c r="H452" s="3">
        <f>H453+H486+H555+H584</f>
        <v>21609.9</v>
      </c>
      <c r="I452" s="3">
        <f>I453+I486+I555+I584</f>
        <v>1484146.4999999998</v>
      </c>
    </row>
    <row r="453" spans="1:9" x14ac:dyDescent="0.3">
      <c r="A453" s="13" t="s">
        <v>220</v>
      </c>
      <c r="B453" s="67">
        <v>544</v>
      </c>
      <c r="C453" s="68" t="s">
        <v>108</v>
      </c>
      <c r="D453" s="68" t="s">
        <v>61</v>
      </c>
      <c r="E453" s="68" t="s">
        <v>63</v>
      </c>
      <c r="F453" s="68" t="s">
        <v>64</v>
      </c>
      <c r="G453" s="64">
        <f>G454+G481</f>
        <v>519824.69999999995</v>
      </c>
      <c r="H453" s="64">
        <f>H454+H481</f>
        <v>439.5</v>
      </c>
      <c r="I453" s="65">
        <f t="shared" si="46"/>
        <v>520264.19999999995</v>
      </c>
    </row>
    <row r="454" spans="1:9" ht="45" x14ac:dyDescent="0.3">
      <c r="A454" s="13" t="s">
        <v>658</v>
      </c>
      <c r="B454" s="67">
        <v>544</v>
      </c>
      <c r="C454" s="68" t="s">
        <v>108</v>
      </c>
      <c r="D454" s="68" t="s">
        <v>61</v>
      </c>
      <c r="E454" s="68" t="s">
        <v>211</v>
      </c>
      <c r="F454" s="68" t="s">
        <v>64</v>
      </c>
      <c r="G454" s="64">
        <f>G455+G466+G471+G476</f>
        <v>519634.69999999995</v>
      </c>
      <c r="H454" s="64">
        <f>H455+H466+H471+H476</f>
        <v>439.5</v>
      </c>
      <c r="I454" s="65">
        <f t="shared" si="46"/>
        <v>520074.19999999995</v>
      </c>
    </row>
    <row r="455" spans="1:9" ht="30" x14ac:dyDescent="0.3">
      <c r="A455" s="13" t="s">
        <v>405</v>
      </c>
      <c r="B455" s="67">
        <v>544</v>
      </c>
      <c r="C455" s="68" t="s">
        <v>108</v>
      </c>
      <c r="D455" s="68" t="s">
        <v>61</v>
      </c>
      <c r="E455" s="68" t="s">
        <v>222</v>
      </c>
      <c r="F455" s="68" t="s">
        <v>64</v>
      </c>
      <c r="G455" s="64">
        <f>G456</f>
        <v>432959.2</v>
      </c>
      <c r="H455" s="64">
        <f>H456</f>
        <v>439.5</v>
      </c>
      <c r="I455" s="65">
        <f t="shared" si="46"/>
        <v>433398.7</v>
      </c>
    </row>
    <row r="456" spans="1:9" ht="75" x14ac:dyDescent="0.3">
      <c r="A456" s="13" t="s">
        <v>223</v>
      </c>
      <c r="B456" s="67">
        <v>544</v>
      </c>
      <c r="C456" s="68" t="s">
        <v>108</v>
      </c>
      <c r="D456" s="68" t="s">
        <v>61</v>
      </c>
      <c r="E456" s="68" t="s">
        <v>224</v>
      </c>
      <c r="F456" s="68" t="s">
        <v>64</v>
      </c>
      <c r="G456" s="64">
        <f>G457+G460</f>
        <v>432959.2</v>
      </c>
      <c r="H456" s="64">
        <f>H457+H460+H463</f>
        <v>439.5</v>
      </c>
      <c r="I456" s="65">
        <f t="shared" si="46"/>
        <v>433398.7</v>
      </c>
    </row>
    <row r="457" spans="1:9" ht="45" hidden="1" x14ac:dyDescent="0.3">
      <c r="A457" s="13" t="s">
        <v>406</v>
      </c>
      <c r="B457" s="67">
        <v>544</v>
      </c>
      <c r="C457" s="68" t="s">
        <v>108</v>
      </c>
      <c r="D457" s="68" t="s">
        <v>61</v>
      </c>
      <c r="E457" s="68" t="s">
        <v>226</v>
      </c>
      <c r="F457" s="68" t="s">
        <v>64</v>
      </c>
      <c r="G457" s="64">
        <f>G458</f>
        <v>285263</v>
      </c>
      <c r="H457" s="64">
        <f>H458</f>
        <v>-285263</v>
      </c>
      <c r="I457" s="65">
        <f t="shared" si="46"/>
        <v>0</v>
      </c>
    </row>
    <row r="458" spans="1:9" ht="45" hidden="1" x14ac:dyDescent="0.3">
      <c r="A458" s="13" t="s">
        <v>167</v>
      </c>
      <c r="B458" s="67">
        <v>544</v>
      </c>
      <c r="C458" s="68" t="s">
        <v>108</v>
      </c>
      <c r="D458" s="68" t="s">
        <v>61</v>
      </c>
      <c r="E458" s="68" t="s">
        <v>226</v>
      </c>
      <c r="F458" s="68">
        <v>600</v>
      </c>
      <c r="G458" s="64">
        <f>G459</f>
        <v>285263</v>
      </c>
      <c r="H458" s="64">
        <f>H459</f>
        <v>-285263</v>
      </c>
      <c r="I458" s="65">
        <f t="shared" si="46"/>
        <v>0</v>
      </c>
    </row>
    <row r="459" spans="1:9" hidden="1" x14ac:dyDescent="0.3">
      <c r="A459" s="13" t="s">
        <v>175</v>
      </c>
      <c r="B459" s="67">
        <v>544</v>
      </c>
      <c r="C459" s="68" t="s">
        <v>108</v>
      </c>
      <c r="D459" s="68" t="s">
        <v>61</v>
      </c>
      <c r="E459" s="68" t="s">
        <v>226</v>
      </c>
      <c r="F459" s="68">
        <v>610</v>
      </c>
      <c r="G459" s="64">
        <v>285263</v>
      </c>
      <c r="H459" s="127">
        <v>-285263</v>
      </c>
      <c r="I459" s="65">
        <f t="shared" si="46"/>
        <v>0</v>
      </c>
    </row>
    <row r="460" spans="1:9" ht="45" x14ac:dyDescent="0.3">
      <c r="A460" s="13" t="s">
        <v>227</v>
      </c>
      <c r="B460" s="67">
        <v>544</v>
      </c>
      <c r="C460" s="68" t="s">
        <v>108</v>
      </c>
      <c r="D460" s="68" t="s">
        <v>61</v>
      </c>
      <c r="E460" s="68" t="s">
        <v>228</v>
      </c>
      <c r="F460" s="68" t="s">
        <v>64</v>
      </c>
      <c r="G460" s="64">
        <f>G461</f>
        <v>147696.20000000001</v>
      </c>
      <c r="H460" s="64">
        <f>H461</f>
        <v>0</v>
      </c>
      <c r="I460" s="65">
        <f t="shared" si="46"/>
        <v>147696.20000000001</v>
      </c>
    </row>
    <row r="461" spans="1:9" ht="45" x14ac:dyDescent="0.3">
      <c r="A461" s="13" t="s">
        <v>167</v>
      </c>
      <c r="B461" s="67">
        <v>544</v>
      </c>
      <c r="C461" s="68" t="s">
        <v>108</v>
      </c>
      <c r="D461" s="68" t="s">
        <v>61</v>
      </c>
      <c r="E461" s="68" t="s">
        <v>228</v>
      </c>
      <c r="F461" s="68">
        <v>600</v>
      </c>
      <c r="G461" s="64">
        <f>G462</f>
        <v>147696.20000000001</v>
      </c>
      <c r="H461" s="64">
        <f>H462</f>
        <v>0</v>
      </c>
      <c r="I461" s="65">
        <f t="shared" si="46"/>
        <v>147696.20000000001</v>
      </c>
    </row>
    <row r="462" spans="1:9" x14ac:dyDescent="0.3">
      <c r="A462" s="13" t="s">
        <v>175</v>
      </c>
      <c r="B462" s="67">
        <v>544</v>
      </c>
      <c r="C462" s="68" t="s">
        <v>108</v>
      </c>
      <c r="D462" s="68" t="s">
        <v>61</v>
      </c>
      <c r="E462" s="68" t="s">
        <v>228</v>
      </c>
      <c r="F462" s="68">
        <v>610</v>
      </c>
      <c r="G462" s="64">
        <v>147696.20000000001</v>
      </c>
      <c r="H462" s="64"/>
      <c r="I462" s="65">
        <f t="shared" si="46"/>
        <v>147696.20000000001</v>
      </c>
    </row>
    <row r="463" spans="1:9" ht="45" x14ac:dyDescent="0.3">
      <c r="A463" s="13" t="s">
        <v>406</v>
      </c>
      <c r="B463" s="67">
        <v>544</v>
      </c>
      <c r="C463" s="68" t="s">
        <v>108</v>
      </c>
      <c r="D463" s="68" t="s">
        <v>61</v>
      </c>
      <c r="E463" s="68" t="s">
        <v>1029</v>
      </c>
      <c r="F463" s="68" t="s">
        <v>64</v>
      </c>
      <c r="G463" s="127"/>
      <c r="H463" s="127">
        <f>H464</f>
        <v>285702.5</v>
      </c>
      <c r="I463" s="65">
        <f t="shared" si="46"/>
        <v>285702.5</v>
      </c>
    </row>
    <row r="464" spans="1:9" ht="45" x14ac:dyDescent="0.3">
      <c r="A464" s="13" t="s">
        <v>167</v>
      </c>
      <c r="B464" s="67">
        <v>544</v>
      </c>
      <c r="C464" s="68" t="s">
        <v>108</v>
      </c>
      <c r="D464" s="68" t="s">
        <v>61</v>
      </c>
      <c r="E464" s="68" t="s">
        <v>1029</v>
      </c>
      <c r="F464" s="68">
        <v>600</v>
      </c>
      <c r="G464" s="127"/>
      <c r="H464" s="127">
        <f>H465</f>
        <v>285702.5</v>
      </c>
      <c r="I464" s="65">
        <f t="shared" si="46"/>
        <v>285702.5</v>
      </c>
    </row>
    <row r="465" spans="1:9" x14ac:dyDescent="0.3">
      <c r="A465" s="13" t="s">
        <v>175</v>
      </c>
      <c r="B465" s="67">
        <v>544</v>
      </c>
      <c r="C465" s="68" t="s">
        <v>108</v>
      </c>
      <c r="D465" s="68" t="s">
        <v>61</v>
      </c>
      <c r="E465" s="68" t="s">
        <v>1029</v>
      </c>
      <c r="F465" s="68">
        <v>610</v>
      </c>
      <c r="G465" s="127"/>
      <c r="H465" s="127">
        <v>285702.5</v>
      </c>
      <c r="I465" s="65">
        <f t="shared" si="46"/>
        <v>285702.5</v>
      </c>
    </row>
    <row r="466" spans="1:9" x14ac:dyDescent="0.3">
      <c r="A466" s="13" t="s">
        <v>407</v>
      </c>
      <c r="B466" s="67">
        <v>544</v>
      </c>
      <c r="C466" s="68" t="s">
        <v>108</v>
      </c>
      <c r="D466" s="68" t="s">
        <v>61</v>
      </c>
      <c r="E466" s="68" t="s">
        <v>235</v>
      </c>
      <c r="F466" s="68" t="s">
        <v>64</v>
      </c>
      <c r="G466" s="64">
        <f t="shared" ref="G466:H469" si="49">G467</f>
        <v>40</v>
      </c>
      <c r="H466" s="64">
        <f t="shared" si="49"/>
        <v>0</v>
      </c>
      <c r="I466" s="65">
        <f t="shared" si="46"/>
        <v>40</v>
      </c>
    </row>
    <row r="467" spans="1:9" ht="30" x14ac:dyDescent="0.3">
      <c r="A467" s="13" t="s">
        <v>231</v>
      </c>
      <c r="B467" s="67">
        <v>544</v>
      </c>
      <c r="C467" s="68" t="s">
        <v>108</v>
      </c>
      <c r="D467" s="68" t="s">
        <v>61</v>
      </c>
      <c r="E467" s="68" t="s">
        <v>237</v>
      </c>
      <c r="F467" s="68" t="s">
        <v>64</v>
      </c>
      <c r="G467" s="64">
        <f t="shared" si="49"/>
        <v>40</v>
      </c>
      <c r="H467" s="64">
        <f t="shared" si="49"/>
        <v>0</v>
      </c>
      <c r="I467" s="65">
        <f t="shared" si="46"/>
        <v>40</v>
      </c>
    </row>
    <row r="468" spans="1:9" ht="30" x14ac:dyDescent="0.3">
      <c r="A468" s="13" t="s">
        <v>233</v>
      </c>
      <c r="B468" s="67">
        <v>544</v>
      </c>
      <c r="C468" s="68" t="s">
        <v>108</v>
      </c>
      <c r="D468" s="68" t="s">
        <v>61</v>
      </c>
      <c r="E468" s="68" t="s">
        <v>761</v>
      </c>
      <c r="F468" s="68" t="s">
        <v>64</v>
      </c>
      <c r="G468" s="64">
        <f t="shared" si="49"/>
        <v>40</v>
      </c>
      <c r="H468" s="64">
        <f t="shared" si="49"/>
        <v>0</v>
      </c>
      <c r="I468" s="65">
        <f t="shared" si="46"/>
        <v>40</v>
      </c>
    </row>
    <row r="469" spans="1:9" ht="45" x14ac:dyDescent="0.3">
      <c r="A469" s="13" t="s">
        <v>167</v>
      </c>
      <c r="B469" s="67">
        <v>544</v>
      </c>
      <c r="C469" s="68" t="s">
        <v>108</v>
      </c>
      <c r="D469" s="68" t="s">
        <v>61</v>
      </c>
      <c r="E469" s="68" t="s">
        <v>761</v>
      </c>
      <c r="F469" s="68">
        <v>600</v>
      </c>
      <c r="G469" s="64">
        <f t="shared" si="49"/>
        <v>40</v>
      </c>
      <c r="H469" s="64">
        <f t="shared" si="49"/>
        <v>0</v>
      </c>
      <c r="I469" s="65">
        <f t="shared" si="46"/>
        <v>40</v>
      </c>
    </row>
    <row r="470" spans="1:9" x14ac:dyDescent="0.3">
      <c r="A470" s="13" t="s">
        <v>175</v>
      </c>
      <c r="B470" s="67">
        <v>544</v>
      </c>
      <c r="C470" s="68" t="s">
        <v>108</v>
      </c>
      <c r="D470" s="68" t="s">
        <v>61</v>
      </c>
      <c r="E470" s="68" t="s">
        <v>761</v>
      </c>
      <c r="F470" s="68">
        <v>610</v>
      </c>
      <c r="G470" s="64">
        <v>40</v>
      </c>
      <c r="H470" s="64"/>
      <c r="I470" s="65">
        <f t="shared" si="46"/>
        <v>40</v>
      </c>
    </row>
    <row r="471" spans="1:9" x14ac:dyDescent="0.3">
      <c r="A471" s="13" t="s">
        <v>234</v>
      </c>
      <c r="B471" s="67">
        <v>544</v>
      </c>
      <c r="C471" s="68" t="s">
        <v>108</v>
      </c>
      <c r="D471" s="68" t="s">
        <v>61</v>
      </c>
      <c r="E471" s="68" t="s">
        <v>212</v>
      </c>
      <c r="F471" s="68" t="s">
        <v>64</v>
      </c>
      <c r="G471" s="64">
        <f t="shared" ref="G471:H474" si="50">G472</f>
        <v>80352.399999999994</v>
      </c>
      <c r="H471" s="64">
        <f t="shared" si="50"/>
        <v>0</v>
      </c>
      <c r="I471" s="65">
        <f t="shared" si="46"/>
        <v>80352.399999999994</v>
      </c>
    </row>
    <row r="472" spans="1:9" ht="30" x14ac:dyDescent="0.3">
      <c r="A472" s="13" t="s">
        <v>253</v>
      </c>
      <c r="B472" s="67">
        <v>544</v>
      </c>
      <c r="C472" s="68" t="s">
        <v>108</v>
      </c>
      <c r="D472" s="68" t="s">
        <v>61</v>
      </c>
      <c r="E472" s="68" t="s">
        <v>214</v>
      </c>
      <c r="F472" s="68" t="s">
        <v>64</v>
      </c>
      <c r="G472" s="64">
        <f t="shared" si="50"/>
        <v>80352.399999999994</v>
      </c>
      <c r="H472" s="64">
        <f t="shared" si="50"/>
        <v>0</v>
      </c>
      <c r="I472" s="65">
        <f t="shared" si="46"/>
        <v>80352.399999999994</v>
      </c>
    </row>
    <row r="473" spans="1:9" x14ac:dyDescent="0.3">
      <c r="A473" s="13" t="s">
        <v>238</v>
      </c>
      <c r="B473" s="67">
        <v>544</v>
      </c>
      <c r="C473" s="68" t="s">
        <v>108</v>
      </c>
      <c r="D473" s="68" t="s">
        <v>61</v>
      </c>
      <c r="E473" s="68" t="s">
        <v>762</v>
      </c>
      <c r="F473" s="68" t="s">
        <v>64</v>
      </c>
      <c r="G473" s="64">
        <f t="shared" si="50"/>
        <v>80352.399999999994</v>
      </c>
      <c r="H473" s="64">
        <f t="shared" si="50"/>
        <v>0</v>
      </c>
      <c r="I473" s="65">
        <f t="shared" si="46"/>
        <v>80352.399999999994</v>
      </c>
    </row>
    <row r="474" spans="1:9" ht="45" x14ac:dyDescent="0.3">
      <c r="A474" s="13" t="s">
        <v>167</v>
      </c>
      <c r="B474" s="67">
        <v>544</v>
      </c>
      <c r="C474" s="68" t="s">
        <v>108</v>
      </c>
      <c r="D474" s="68" t="s">
        <v>61</v>
      </c>
      <c r="E474" s="68" t="s">
        <v>762</v>
      </c>
      <c r="F474" s="68">
        <v>600</v>
      </c>
      <c r="G474" s="64">
        <f t="shared" si="50"/>
        <v>80352.399999999994</v>
      </c>
      <c r="H474" s="64">
        <f t="shared" si="50"/>
        <v>0</v>
      </c>
      <c r="I474" s="65">
        <f t="shared" si="46"/>
        <v>80352.399999999994</v>
      </c>
    </row>
    <row r="475" spans="1:9" x14ac:dyDescent="0.3">
      <c r="A475" s="13" t="s">
        <v>175</v>
      </c>
      <c r="B475" s="67">
        <v>544</v>
      </c>
      <c r="C475" s="68" t="s">
        <v>108</v>
      </c>
      <c r="D475" s="68" t="s">
        <v>61</v>
      </c>
      <c r="E475" s="68" t="s">
        <v>762</v>
      </c>
      <c r="F475" s="68">
        <v>610</v>
      </c>
      <c r="G475" s="64">
        <v>80352.399999999994</v>
      </c>
      <c r="H475" s="64"/>
      <c r="I475" s="65">
        <f t="shared" si="46"/>
        <v>80352.399999999994</v>
      </c>
    </row>
    <row r="476" spans="1:9" ht="30" x14ac:dyDescent="0.3">
      <c r="A476" s="13" t="s">
        <v>765</v>
      </c>
      <c r="B476" s="67">
        <v>544</v>
      </c>
      <c r="C476" s="68" t="s">
        <v>108</v>
      </c>
      <c r="D476" s="68" t="s">
        <v>61</v>
      </c>
      <c r="E476" s="68" t="s">
        <v>268</v>
      </c>
      <c r="F476" s="68" t="s">
        <v>64</v>
      </c>
      <c r="G476" s="64">
        <f t="shared" ref="G476:H479" si="51">G477</f>
        <v>6283.1</v>
      </c>
      <c r="H476" s="64">
        <f t="shared" si="51"/>
        <v>0</v>
      </c>
      <c r="I476" s="65">
        <f t="shared" si="46"/>
        <v>6283.1</v>
      </c>
    </row>
    <row r="477" spans="1:9" ht="60" x14ac:dyDescent="0.3">
      <c r="A477" s="13" t="s">
        <v>240</v>
      </c>
      <c r="B477" s="67">
        <v>544</v>
      </c>
      <c r="C477" s="68" t="s">
        <v>108</v>
      </c>
      <c r="D477" s="68" t="s">
        <v>61</v>
      </c>
      <c r="E477" s="68" t="s">
        <v>270</v>
      </c>
      <c r="F477" s="68" t="s">
        <v>64</v>
      </c>
      <c r="G477" s="64">
        <f t="shared" si="51"/>
        <v>6283.1</v>
      </c>
      <c r="H477" s="64">
        <f t="shared" si="51"/>
        <v>0</v>
      </c>
      <c r="I477" s="65">
        <f t="shared" si="46"/>
        <v>6283.1</v>
      </c>
    </row>
    <row r="478" spans="1:9" ht="30" x14ac:dyDescent="0.3">
      <c r="A478" s="13" t="s">
        <v>408</v>
      </c>
      <c r="B478" s="67">
        <v>544</v>
      </c>
      <c r="C478" s="68" t="s">
        <v>108</v>
      </c>
      <c r="D478" s="68" t="s">
        <v>61</v>
      </c>
      <c r="E478" s="68" t="s">
        <v>763</v>
      </c>
      <c r="F478" s="68" t="s">
        <v>64</v>
      </c>
      <c r="G478" s="64">
        <f t="shared" si="51"/>
        <v>6283.1</v>
      </c>
      <c r="H478" s="64">
        <f t="shared" si="51"/>
        <v>0</v>
      </c>
      <c r="I478" s="65">
        <f t="shared" si="46"/>
        <v>6283.1</v>
      </c>
    </row>
    <row r="479" spans="1:9" ht="45" x14ac:dyDescent="0.3">
      <c r="A479" s="13" t="s">
        <v>167</v>
      </c>
      <c r="B479" s="67">
        <v>544</v>
      </c>
      <c r="C479" s="68" t="s">
        <v>108</v>
      </c>
      <c r="D479" s="68" t="s">
        <v>61</v>
      </c>
      <c r="E479" s="68" t="s">
        <v>764</v>
      </c>
      <c r="F479" s="68">
        <v>600</v>
      </c>
      <c r="G479" s="64">
        <f t="shared" si="51"/>
        <v>6283.1</v>
      </c>
      <c r="H479" s="64">
        <f t="shared" si="51"/>
        <v>0</v>
      </c>
      <c r="I479" s="65">
        <f t="shared" si="46"/>
        <v>6283.1</v>
      </c>
    </row>
    <row r="480" spans="1:9" x14ac:dyDescent="0.3">
      <c r="A480" s="13" t="s">
        <v>175</v>
      </c>
      <c r="B480" s="67">
        <v>544</v>
      </c>
      <c r="C480" s="68" t="s">
        <v>108</v>
      </c>
      <c r="D480" s="68" t="s">
        <v>61</v>
      </c>
      <c r="E480" s="68" t="s">
        <v>764</v>
      </c>
      <c r="F480" s="68">
        <v>610</v>
      </c>
      <c r="G480" s="64">
        <v>6283.1</v>
      </c>
      <c r="H480" s="64"/>
      <c r="I480" s="65">
        <f t="shared" si="46"/>
        <v>6283.1</v>
      </c>
    </row>
    <row r="481" spans="1:9" x14ac:dyDescent="0.3">
      <c r="A481" s="13" t="s">
        <v>659</v>
      </c>
      <c r="B481" s="67">
        <v>544</v>
      </c>
      <c r="C481" s="68" t="s">
        <v>108</v>
      </c>
      <c r="D481" s="68" t="s">
        <v>61</v>
      </c>
      <c r="E481" s="68" t="s">
        <v>485</v>
      </c>
      <c r="F481" s="68" t="s">
        <v>64</v>
      </c>
      <c r="G481" s="64">
        <f t="shared" ref="G481:H484" si="52">G482</f>
        <v>190</v>
      </c>
      <c r="H481" s="64">
        <f t="shared" si="52"/>
        <v>0</v>
      </c>
      <c r="I481" s="65">
        <f t="shared" si="46"/>
        <v>190</v>
      </c>
    </row>
    <row r="482" spans="1:9" ht="75" x14ac:dyDescent="0.3">
      <c r="A482" s="13" t="s">
        <v>486</v>
      </c>
      <c r="B482" s="67">
        <v>544</v>
      </c>
      <c r="C482" s="68" t="s">
        <v>108</v>
      </c>
      <c r="D482" s="68" t="s">
        <v>61</v>
      </c>
      <c r="E482" s="68" t="s">
        <v>487</v>
      </c>
      <c r="F482" s="68" t="s">
        <v>64</v>
      </c>
      <c r="G482" s="64">
        <f t="shared" si="52"/>
        <v>190</v>
      </c>
      <c r="H482" s="64">
        <f t="shared" si="52"/>
        <v>0</v>
      </c>
      <c r="I482" s="65">
        <f t="shared" si="46"/>
        <v>190</v>
      </c>
    </row>
    <row r="483" spans="1:9" ht="78" customHeight="1" x14ac:dyDescent="0.3">
      <c r="A483" s="13" t="s">
        <v>660</v>
      </c>
      <c r="B483" s="67">
        <v>544</v>
      </c>
      <c r="C483" s="68" t="s">
        <v>108</v>
      </c>
      <c r="D483" s="68" t="s">
        <v>61</v>
      </c>
      <c r="E483" s="68" t="s">
        <v>572</v>
      </c>
      <c r="F483" s="68" t="s">
        <v>64</v>
      </c>
      <c r="G483" s="64">
        <f t="shared" si="52"/>
        <v>190</v>
      </c>
      <c r="H483" s="64">
        <f t="shared" si="52"/>
        <v>0</v>
      </c>
      <c r="I483" s="65">
        <f t="shared" si="46"/>
        <v>190</v>
      </c>
    </row>
    <row r="484" spans="1:9" ht="45" x14ac:dyDescent="0.3">
      <c r="A484" s="13" t="s">
        <v>167</v>
      </c>
      <c r="B484" s="67">
        <v>544</v>
      </c>
      <c r="C484" s="68" t="s">
        <v>108</v>
      </c>
      <c r="D484" s="68" t="s">
        <v>61</v>
      </c>
      <c r="E484" s="68" t="s">
        <v>572</v>
      </c>
      <c r="F484" s="68" t="s">
        <v>488</v>
      </c>
      <c r="G484" s="64">
        <f t="shared" si="52"/>
        <v>190</v>
      </c>
      <c r="H484" s="64">
        <f t="shared" si="52"/>
        <v>0</v>
      </c>
      <c r="I484" s="65">
        <f t="shared" si="46"/>
        <v>190</v>
      </c>
    </row>
    <row r="485" spans="1:9" x14ac:dyDescent="0.3">
      <c r="A485" s="13" t="s">
        <v>175</v>
      </c>
      <c r="B485" s="67">
        <v>544</v>
      </c>
      <c r="C485" s="68" t="s">
        <v>108</v>
      </c>
      <c r="D485" s="68" t="s">
        <v>61</v>
      </c>
      <c r="E485" s="68" t="s">
        <v>572</v>
      </c>
      <c r="F485" s="68" t="s">
        <v>489</v>
      </c>
      <c r="G485" s="64">
        <v>190</v>
      </c>
      <c r="H485" s="64"/>
      <c r="I485" s="65">
        <f t="shared" si="46"/>
        <v>190</v>
      </c>
    </row>
    <row r="486" spans="1:9" x14ac:dyDescent="0.3">
      <c r="A486" s="13" t="s">
        <v>243</v>
      </c>
      <c r="B486" s="67">
        <v>544</v>
      </c>
      <c r="C486" s="68" t="s">
        <v>108</v>
      </c>
      <c r="D486" s="68" t="s">
        <v>66</v>
      </c>
      <c r="E486" s="68" t="s">
        <v>63</v>
      </c>
      <c r="F486" s="68" t="s">
        <v>64</v>
      </c>
      <c r="G486" s="64">
        <f>G487+G550</f>
        <v>854059.2</v>
      </c>
      <c r="H486" s="64">
        <f>H487+H550</f>
        <v>21170.400000000001</v>
      </c>
      <c r="I486" s="65">
        <f t="shared" si="46"/>
        <v>875229.6</v>
      </c>
    </row>
    <row r="487" spans="1:9" ht="45" x14ac:dyDescent="0.3">
      <c r="A487" s="13" t="s">
        <v>657</v>
      </c>
      <c r="B487" s="67">
        <v>544</v>
      </c>
      <c r="C487" s="68" t="s">
        <v>108</v>
      </c>
      <c r="D487" s="68" t="s">
        <v>66</v>
      </c>
      <c r="E487" s="68" t="s">
        <v>211</v>
      </c>
      <c r="F487" s="68" t="s">
        <v>64</v>
      </c>
      <c r="G487" s="64">
        <f>G488+G526+G531+G545</f>
        <v>853299.19999999995</v>
      </c>
      <c r="H487" s="64">
        <f>H488+H526+H531+H545</f>
        <v>21170.400000000001</v>
      </c>
      <c r="I487" s="65">
        <f t="shared" si="46"/>
        <v>874469.6</v>
      </c>
    </row>
    <row r="488" spans="1:9" x14ac:dyDescent="0.3">
      <c r="A488" s="13" t="s">
        <v>725</v>
      </c>
      <c r="B488" s="67">
        <v>544</v>
      </c>
      <c r="C488" s="68" t="s">
        <v>108</v>
      </c>
      <c r="D488" s="68" t="s">
        <v>66</v>
      </c>
      <c r="E488" s="68" t="s">
        <v>244</v>
      </c>
      <c r="F488" s="68" t="s">
        <v>64</v>
      </c>
      <c r="G488" s="64">
        <f>G489</f>
        <v>756092.4</v>
      </c>
      <c r="H488" s="64">
        <f>H489+H523</f>
        <v>17457.300000000003</v>
      </c>
      <c r="I488" s="65">
        <f t="shared" si="46"/>
        <v>773549.70000000007</v>
      </c>
    </row>
    <row r="489" spans="1:9" ht="108.75" customHeight="1" x14ac:dyDescent="0.3">
      <c r="A489" s="13" t="s">
        <v>245</v>
      </c>
      <c r="B489" s="67">
        <v>544</v>
      </c>
      <c r="C489" s="68" t="s">
        <v>108</v>
      </c>
      <c r="D489" s="68" t="s">
        <v>66</v>
      </c>
      <c r="E489" s="68" t="s">
        <v>246</v>
      </c>
      <c r="F489" s="68" t="s">
        <v>64</v>
      </c>
      <c r="G489" s="64">
        <f>G493+G502+G505+G508+G490+G499</f>
        <v>756092.4</v>
      </c>
      <c r="H489" s="64">
        <f>H493+H502+H505+H508+H490+H499+H511+H514+H517+H520</f>
        <v>13449.400000000001</v>
      </c>
      <c r="I489" s="65">
        <f t="shared" si="46"/>
        <v>769541.8</v>
      </c>
    </row>
    <row r="490" spans="1:9" ht="90" hidden="1" x14ac:dyDescent="0.3">
      <c r="A490" s="13" t="s">
        <v>927</v>
      </c>
      <c r="B490" s="67">
        <v>544</v>
      </c>
      <c r="C490" s="68" t="s">
        <v>108</v>
      </c>
      <c r="D490" s="68" t="s">
        <v>66</v>
      </c>
      <c r="E490" s="68" t="s">
        <v>926</v>
      </c>
      <c r="F490" s="68" t="s">
        <v>64</v>
      </c>
      <c r="G490" s="64">
        <f>G491</f>
        <v>388</v>
      </c>
      <c r="H490" s="64">
        <f>H491</f>
        <v>-388</v>
      </c>
      <c r="I490" s="65">
        <f t="shared" si="46"/>
        <v>0</v>
      </c>
    </row>
    <row r="491" spans="1:9" ht="45" hidden="1" x14ac:dyDescent="0.3">
      <c r="A491" s="13" t="s">
        <v>167</v>
      </c>
      <c r="B491" s="67">
        <v>544</v>
      </c>
      <c r="C491" s="68" t="s">
        <v>108</v>
      </c>
      <c r="D491" s="68" t="s">
        <v>66</v>
      </c>
      <c r="E491" s="68" t="s">
        <v>926</v>
      </c>
      <c r="F491" s="68">
        <v>600</v>
      </c>
      <c r="G491" s="64">
        <f>G492</f>
        <v>388</v>
      </c>
      <c r="H491" s="64">
        <f>H492</f>
        <v>-388</v>
      </c>
      <c r="I491" s="65">
        <f t="shared" si="46"/>
        <v>0</v>
      </c>
    </row>
    <row r="492" spans="1:9" hidden="1" x14ac:dyDescent="0.3">
      <c r="A492" s="13" t="s">
        <v>175</v>
      </c>
      <c r="B492" s="67">
        <v>544</v>
      </c>
      <c r="C492" s="68" t="s">
        <v>108</v>
      </c>
      <c r="D492" s="68" t="s">
        <v>66</v>
      </c>
      <c r="E492" s="68" t="s">
        <v>926</v>
      </c>
      <c r="F492" s="68">
        <v>610</v>
      </c>
      <c r="G492" s="64">
        <v>388</v>
      </c>
      <c r="H492" s="127">
        <v>-388</v>
      </c>
      <c r="I492" s="65">
        <f t="shared" si="46"/>
        <v>0</v>
      </c>
    </row>
    <row r="493" spans="1:9" ht="45" hidden="1" x14ac:dyDescent="0.3">
      <c r="A493" s="13" t="s">
        <v>247</v>
      </c>
      <c r="B493" s="67">
        <v>544</v>
      </c>
      <c r="C493" s="68" t="s">
        <v>108</v>
      </c>
      <c r="D493" s="68" t="s">
        <v>66</v>
      </c>
      <c r="E493" s="68" t="s">
        <v>248</v>
      </c>
      <c r="F493" s="68" t="s">
        <v>64</v>
      </c>
      <c r="G493" s="64">
        <f>G494</f>
        <v>518293</v>
      </c>
      <c r="H493" s="64">
        <f>H494</f>
        <v>-518293</v>
      </c>
      <c r="I493" s="65">
        <f t="shared" si="46"/>
        <v>0</v>
      </c>
    </row>
    <row r="494" spans="1:9" ht="45" hidden="1" x14ac:dyDescent="0.3">
      <c r="A494" s="13" t="s">
        <v>167</v>
      </c>
      <c r="B494" s="67">
        <v>544</v>
      </c>
      <c r="C494" s="68" t="s">
        <v>108</v>
      </c>
      <c r="D494" s="68" t="s">
        <v>66</v>
      </c>
      <c r="E494" s="68" t="s">
        <v>248</v>
      </c>
      <c r="F494" s="68">
        <v>600</v>
      </c>
      <c r="G494" s="64">
        <f>G495</f>
        <v>518293</v>
      </c>
      <c r="H494" s="64">
        <f>H495</f>
        <v>-518293</v>
      </c>
      <c r="I494" s="65">
        <f t="shared" si="46"/>
        <v>0</v>
      </c>
    </row>
    <row r="495" spans="1:9" hidden="1" x14ac:dyDescent="0.3">
      <c r="A495" s="13" t="s">
        <v>175</v>
      </c>
      <c r="B495" s="67">
        <v>544</v>
      </c>
      <c r="C495" s="68" t="s">
        <v>108</v>
      </c>
      <c r="D495" s="68" t="s">
        <v>66</v>
      </c>
      <c r="E495" s="68" t="s">
        <v>248</v>
      </c>
      <c r="F495" s="68">
        <v>610</v>
      </c>
      <c r="G495" s="64">
        <v>518293</v>
      </c>
      <c r="H495" s="127">
        <v>-518293</v>
      </c>
      <c r="I495" s="65">
        <f t="shared" si="46"/>
        <v>0</v>
      </c>
    </row>
    <row r="496" spans="1:9" ht="165" hidden="1" x14ac:dyDescent="0.3">
      <c r="A496" s="13" t="s">
        <v>969</v>
      </c>
      <c r="B496" s="67">
        <v>544</v>
      </c>
      <c r="C496" s="68" t="s">
        <v>108</v>
      </c>
      <c r="D496" s="68" t="s">
        <v>66</v>
      </c>
      <c r="E496" s="68" t="s">
        <v>970</v>
      </c>
      <c r="F496" s="68" t="s">
        <v>64</v>
      </c>
      <c r="G496" s="64"/>
      <c r="H496" s="64"/>
      <c r="I496" s="65">
        <f t="shared" si="46"/>
        <v>0</v>
      </c>
    </row>
    <row r="497" spans="1:9" ht="45" hidden="1" x14ac:dyDescent="0.3">
      <c r="A497" s="13" t="s">
        <v>167</v>
      </c>
      <c r="B497" s="67">
        <v>544</v>
      </c>
      <c r="C497" s="68" t="s">
        <v>108</v>
      </c>
      <c r="D497" s="68" t="s">
        <v>66</v>
      </c>
      <c r="E497" s="68" t="s">
        <v>970</v>
      </c>
      <c r="F497" s="68">
        <v>600</v>
      </c>
      <c r="G497" s="64"/>
      <c r="H497" s="64"/>
      <c r="I497" s="65">
        <f t="shared" si="46"/>
        <v>0</v>
      </c>
    </row>
    <row r="498" spans="1:9" hidden="1" x14ac:dyDescent="0.3">
      <c r="A498" s="13" t="s">
        <v>175</v>
      </c>
      <c r="B498" s="67">
        <v>544</v>
      </c>
      <c r="C498" s="68" t="s">
        <v>108</v>
      </c>
      <c r="D498" s="68" t="s">
        <v>66</v>
      </c>
      <c r="E498" s="68" t="s">
        <v>970</v>
      </c>
      <c r="F498" s="68">
        <v>610</v>
      </c>
      <c r="G498" s="64"/>
      <c r="H498" s="64"/>
      <c r="I498" s="65">
        <f t="shared" si="46"/>
        <v>0</v>
      </c>
    </row>
    <row r="499" spans="1:9" ht="90" hidden="1" x14ac:dyDescent="0.3">
      <c r="A499" s="13" t="s">
        <v>929</v>
      </c>
      <c r="B499" s="67">
        <v>544</v>
      </c>
      <c r="C499" s="68" t="s">
        <v>108</v>
      </c>
      <c r="D499" s="68" t="s">
        <v>66</v>
      </c>
      <c r="E499" s="68" t="s">
        <v>928</v>
      </c>
      <c r="F499" s="68" t="s">
        <v>64</v>
      </c>
      <c r="G499" s="64">
        <f>G500</f>
        <v>3905</v>
      </c>
      <c r="H499" s="64">
        <f>H500</f>
        <v>-3905</v>
      </c>
      <c r="I499" s="65">
        <f t="shared" si="46"/>
        <v>0</v>
      </c>
    </row>
    <row r="500" spans="1:9" ht="45" hidden="1" x14ac:dyDescent="0.3">
      <c r="A500" s="13" t="s">
        <v>167</v>
      </c>
      <c r="B500" s="67">
        <v>544</v>
      </c>
      <c r="C500" s="68" t="s">
        <v>108</v>
      </c>
      <c r="D500" s="68" t="s">
        <v>66</v>
      </c>
      <c r="E500" s="68" t="s">
        <v>928</v>
      </c>
      <c r="F500" s="68">
        <v>600</v>
      </c>
      <c r="G500" s="64">
        <f>G501</f>
        <v>3905</v>
      </c>
      <c r="H500" s="64">
        <f>H501</f>
        <v>-3905</v>
      </c>
      <c r="I500" s="65">
        <f t="shared" si="46"/>
        <v>0</v>
      </c>
    </row>
    <row r="501" spans="1:9" ht="1.5" hidden="1" customHeight="1" x14ac:dyDescent="0.3">
      <c r="A501" s="13" t="s">
        <v>175</v>
      </c>
      <c r="B501" s="67">
        <v>544</v>
      </c>
      <c r="C501" s="68" t="s">
        <v>108</v>
      </c>
      <c r="D501" s="68" t="s">
        <v>66</v>
      </c>
      <c r="E501" s="68" t="s">
        <v>928</v>
      </c>
      <c r="F501" s="68">
        <v>610</v>
      </c>
      <c r="G501" s="64">
        <v>3905</v>
      </c>
      <c r="H501" s="127">
        <v>-3905</v>
      </c>
      <c r="I501" s="65">
        <f t="shared" ref="I501:I582" si="53">G501+H501</f>
        <v>0</v>
      </c>
    </row>
    <row r="502" spans="1:9" ht="45" x14ac:dyDescent="0.3">
      <c r="A502" s="13" t="s">
        <v>409</v>
      </c>
      <c r="B502" s="67">
        <v>544</v>
      </c>
      <c r="C502" s="68" t="s">
        <v>108</v>
      </c>
      <c r="D502" s="68" t="s">
        <v>66</v>
      </c>
      <c r="E502" s="68" t="s">
        <v>250</v>
      </c>
      <c r="F502" s="68" t="s">
        <v>64</v>
      </c>
      <c r="G502" s="64">
        <f>G503</f>
        <v>180331.2</v>
      </c>
      <c r="H502" s="64">
        <f>H503</f>
        <v>0</v>
      </c>
      <c r="I502" s="65">
        <f t="shared" si="53"/>
        <v>180331.2</v>
      </c>
    </row>
    <row r="503" spans="1:9" ht="45" x14ac:dyDescent="0.3">
      <c r="A503" s="13" t="s">
        <v>167</v>
      </c>
      <c r="B503" s="67">
        <v>544</v>
      </c>
      <c r="C503" s="68" t="s">
        <v>108</v>
      </c>
      <c r="D503" s="68" t="s">
        <v>66</v>
      </c>
      <c r="E503" s="68" t="s">
        <v>250</v>
      </c>
      <c r="F503" s="68">
        <v>600</v>
      </c>
      <c r="G503" s="64">
        <f>G504</f>
        <v>180331.2</v>
      </c>
      <c r="H503" s="64">
        <f>H504</f>
        <v>0</v>
      </c>
      <c r="I503" s="65">
        <f t="shared" si="53"/>
        <v>180331.2</v>
      </c>
    </row>
    <row r="504" spans="1:9" x14ac:dyDescent="0.3">
      <c r="A504" s="13" t="s">
        <v>175</v>
      </c>
      <c r="B504" s="67">
        <v>544</v>
      </c>
      <c r="C504" s="68" t="s">
        <v>108</v>
      </c>
      <c r="D504" s="68" t="s">
        <v>66</v>
      </c>
      <c r="E504" s="68" t="s">
        <v>250</v>
      </c>
      <c r="F504" s="68">
        <v>610</v>
      </c>
      <c r="G504" s="64">
        <v>180331.2</v>
      </c>
      <c r="H504" s="64"/>
      <c r="I504" s="65">
        <f t="shared" si="53"/>
        <v>180331.2</v>
      </c>
    </row>
    <row r="505" spans="1:9" ht="30" x14ac:dyDescent="0.3">
      <c r="A505" s="13" t="s">
        <v>410</v>
      </c>
      <c r="B505" s="67">
        <v>544</v>
      </c>
      <c r="C505" s="68" t="s">
        <v>108</v>
      </c>
      <c r="D505" s="68" t="s">
        <v>66</v>
      </c>
      <c r="E505" s="68" t="s">
        <v>251</v>
      </c>
      <c r="F505" s="68" t="s">
        <v>64</v>
      </c>
      <c r="G505" s="64">
        <f>G506</f>
        <v>8646.7999999999993</v>
      </c>
      <c r="H505" s="64">
        <f>H506</f>
        <v>0</v>
      </c>
      <c r="I505" s="65">
        <f t="shared" si="53"/>
        <v>8646.7999999999993</v>
      </c>
    </row>
    <row r="506" spans="1:9" ht="45" x14ac:dyDescent="0.3">
      <c r="A506" s="13" t="s">
        <v>167</v>
      </c>
      <c r="B506" s="67">
        <v>544</v>
      </c>
      <c r="C506" s="68" t="s">
        <v>108</v>
      </c>
      <c r="D506" s="68" t="s">
        <v>66</v>
      </c>
      <c r="E506" s="68" t="s">
        <v>251</v>
      </c>
      <c r="F506" s="68">
        <v>600</v>
      </c>
      <c r="G506" s="64">
        <f>G507</f>
        <v>8646.7999999999993</v>
      </c>
      <c r="H506" s="64">
        <f>H507</f>
        <v>0</v>
      </c>
      <c r="I506" s="65">
        <f t="shared" si="53"/>
        <v>8646.7999999999993</v>
      </c>
    </row>
    <row r="507" spans="1:9" x14ac:dyDescent="0.3">
      <c r="A507" s="13" t="s">
        <v>175</v>
      </c>
      <c r="B507" s="67">
        <v>544</v>
      </c>
      <c r="C507" s="68" t="s">
        <v>108</v>
      </c>
      <c r="D507" s="68" t="s">
        <v>66</v>
      </c>
      <c r="E507" s="68" t="s">
        <v>251</v>
      </c>
      <c r="F507" s="68">
        <v>610</v>
      </c>
      <c r="G507" s="64">
        <v>8646.7999999999993</v>
      </c>
      <c r="H507" s="64"/>
      <c r="I507" s="65">
        <f t="shared" si="53"/>
        <v>8646.7999999999993</v>
      </c>
    </row>
    <row r="508" spans="1:9" ht="150" hidden="1" x14ac:dyDescent="0.3">
      <c r="A508" s="79" t="s">
        <v>826</v>
      </c>
      <c r="B508" s="67">
        <v>544</v>
      </c>
      <c r="C508" s="68" t="s">
        <v>108</v>
      </c>
      <c r="D508" s="68" t="s">
        <v>66</v>
      </c>
      <c r="E508" s="68" t="s">
        <v>827</v>
      </c>
      <c r="F508" s="68" t="s">
        <v>64</v>
      </c>
      <c r="G508" s="64">
        <f>G509</f>
        <v>44528.4</v>
      </c>
      <c r="H508" s="64">
        <f>H509</f>
        <v>-44528.4</v>
      </c>
      <c r="I508" s="65">
        <f t="shared" si="53"/>
        <v>0</v>
      </c>
    </row>
    <row r="509" spans="1:9" ht="45" hidden="1" x14ac:dyDescent="0.3">
      <c r="A509" s="13" t="s">
        <v>167</v>
      </c>
      <c r="B509" s="67">
        <v>544</v>
      </c>
      <c r="C509" s="68" t="s">
        <v>108</v>
      </c>
      <c r="D509" s="68" t="s">
        <v>66</v>
      </c>
      <c r="E509" s="68" t="s">
        <v>827</v>
      </c>
      <c r="F509" s="68">
        <v>600</v>
      </c>
      <c r="G509" s="64">
        <f>G510</f>
        <v>44528.4</v>
      </c>
      <c r="H509" s="64">
        <f>H510</f>
        <v>-44528.4</v>
      </c>
      <c r="I509" s="65">
        <f t="shared" si="53"/>
        <v>0</v>
      </c>
    </row>
    <row r="510" spans="1:9" hidden="1" x14ac:dyDescent="0.3">
      <c r="A510" s="13" t="s">
        <v>175</v>
      </c>
      <c r="B510" s="67">
        <v>544</v>
      </c>
      <c r="C510" s="68" t="s">
        <v>108</v>
      </c>
      <c r="D510" s="68" t="s">
        <v>66</v>
      </c>
      <c r="E510" s="68" t="s">
        <v>827</v>
      </c>
      <c r="F510" s="68">
        <v>610</v>
      </c>
      <c r="G510" s="64">
        <v>44528.4</v>
      </c>
      <c r="H510" s="127">
        <v>-44528.4</v>
      </c>
      <c r="I510" s="65">
        <f t="shared" si="53"/>
        <v>0</v>
      </c>
    </row>
    <row r="511" spans="1:9" ht="45" x14ac:dyDescent="0.3">
      <c r="A511" s="13" t="s">
        <v>247</v>
      </c>
      <c r="B511" s="67">
        <v>544</v>
      </c>
      <c r="C511" s="68" t="s">
        <v>108</v>
      </c>
      <c r="D511" s="68" t="s">
        <v>66</v>
      </c>
      <c r="E511" s="68" t="s">
        <v>1030</v>
      </c>
      <c r="F511" s="68" t="s">
        <v>64</v>
      </c>
      <c r="G511" s="64"/>
      <c r="H511" s="127">
        <f>H512</f>
        <v>525839.4</v>
      </c>
      <c r="I511" s="65">
        <f t="shared" si="53"/>
        <v>525839.4</v>
      </c>
    </row>
    <row r="512" spans="1:9" ht="45" x14ac:dyDescent="0.3">
      <c r="A512" s="13" t="s">
        <v>167</v>
      </c>
      <c r="B512" s="67">
        <v>544</v>
      </c>
      <c r="C512" s="68" t="s">
        <v>108</v>
      </c>
      <c r="D512" s="68" t="s">
        <v>66</v>
      </c>
      <c r="E512" s="68" t="s">
        <v>1030</v>
      </c>
      <c r="F512" s="68">
        <v>600</v>
      </c>
      <c r="G512" s="64"/>
      <c r="H512" s="127">
        <f>H513</f>
        <v>525839.4</v>
      </c>
      <c r="I512" s="65">
        <f t="shared" si="53"/>
        <v>525839.4</v>
      </c>
    </row>
    <row r="513" spans="1:9" x14ac:dyDescent="0.3">
      <c r="A513" s="13" t="s">
        <v>175</v>
      </c>
      <c r="B513" s="67">
        <v>544</v>
      </c>
      <c r="C513" s="68" t="s">
        <v>108</v>
      </c>
      <c r="D513" s="68" t="s">
        <v>66</v>
      </c>
      <c r="E513" s="68" t="s">
        <v>1030</v>
      </c>
      <c r="F513" s="68">
        <v>610</v>
      </c>
      <c r="G513" s="64"/>
      <c r="H513" s="127">
        <v>525839.4</v>
      </c>
      <c r="I513" s="65">
        <f t="shared" si="53"/>
        <v>525839.4</v>
      </c>
    </row>
    <row r="514" spans="1:9" ht="104.25" customHeight="1" x14ac:dyDescent="0.3">
      <c r="A514" s="13" t="s">
        <v>927</v>
      </c>
      <c r="B514" s="67">
        <v>544</v>
      </c>
      <c r="C514" s="68" t="s">
        <v>108</v>
      </c>
      <c r="D514" s="68" t="s">
        <v>66</v>
      </c>
      <c r="E514" s="68" t="s">
        <v>1031</v>
      </c>
      <c r="F514" s="68" t="s">
        <v>64</v>
      </c>
      <c r="G514" s="64"/>
      <c r="H514" s="127">
        <f>H515</f>
        <v>388</v>
      </c>
      <c r="I514" s="65">
        <f t="shared" si="53"/>
        <v>388</v>
      </c>
    </row>
    <row r="515" spans="1:9" ht="45" x14ac:dyDescent="0.3">
      <c r="A515" s="13" t="s">
        <v>167</v>
      </c>
      <c r="B515" s="67">
        <v>544</v>
      </c>
      <c r="C515" s="68" t="s">
        <v>108</v>
      </c>
      <c r="D515" s="68" t="s">
        <v>66</v>
      </c>
      <c r="E515" s="68" t="s">
        <v>1031</v>
      </c>
      <c r="F515" s="68">
        <v>600</v>
      </c>
      <c r="G515" s="64"/>
      <c r="H515" s="127">
        <f>H516</f>
        <v>388</v>
      </c>
      <c r="I515" s="65">
        <f t="shared" si="53"/>
        <v>388</v>
      </c>
    </row>
    <row r="516" spans="1:9" x14ac:dyDescent="0.3">
      <c r="A516" s="13" t="s">
        <v>175</v>
      </c>
      <c r="B516" s="67">
        <v>544</v>
      </c>
      <c r="C516" s="68" t="s">
        <v>108</v>
      </c>
      <c r="D516" s="68" t="s">
        <v>66</v>
      </c>
      <c r="E516" s="68" t="s">
        <v>1031</v>
      </c>
      <c r="F516" s="68">
        <v>610</v>
      </c>
      <c r="G516" s="64"/>
      <c r="H516" s="127">
        <v>388</v>
      </c>
      <c r="I516" s="65">
        <f t="shared" si="53"/>
        <v>388</v>
      </c>
    </row>
    <row r="517" spans="1:9" ht="90" x14ac:dyDescent="0.3">
      <c r="A517" s="13" t="s">
        <v>1002</v>
      </c>
      <c r="B517" s="67">
        <v>544</v>
      </c>
      <c r="C517" s="68" t="s">
        <v>108</v>
      </c>
      <c r="D517" s="68" t="s">
        <v>66</v>
      </c>
      <c r="E517" s="68" t="s">
        <v>1001</v>
      </c>
      <c r="F517" s="68" t="s">
        <v>64</v>
      </c>
      <c r="G517" s="64"/>
      <c r="H517" s="127">
        <f>H518</f>
        <v>9808</v>
      </c>
      <c r="I517" s="65">
        <f t="shared" si="53"/>
        <v>9808</v>
      </c>
    </row>
    <row r="518" spans="1:9" ht="45" x14ac:dyDescent="0.3">
      <c r="A518" s="13" t="s">
        <v>167</v>
      </c>
      <c r="B518" s="67">
        <v>544</v>
      </c>
      <c r="C518" s="68" t="s">
        <v>108</v>
      </c>
      <c r="D518" s="68" t="s">
        <v>66</v>
      </c>
      <c r="E518" s="68" t="s">
        <v>1001</v>
      </c>
      <c r="F518" s="68">
        <v>600</v>
      </c>
      <c r="G518" s="64"/>
      <c r="H518" s="127">
        <f>H519</f>
        <v>9808</v>
      </c>
      <c r="I518" s="65">
        <f t="shared" si="53"/>
        <v>9808</v>
      </c>
    </row>
    <row r="519" spans="1:9" x14ac:dyDescent="0.3">
      <c r="A519" s="13" t="s">
        <v>175</v>
      </c>
      <c r="B519" s="67">
        <v>544</v>
      </c>
      <c r="C519" s="68" t="s">
        <v>108</v>
      </c>
      <c r="D519" s="68" t="s">
        <v>66</v>
      </c>
      <c r="E519" s="68" t="s">
        <v>1001</v>
      </c>
      <c r="F519" s="68">
        <v>610</v>
      </c>
      <c r="G519" s="64"/>
      <c r="H519" s="127">
        <v>9808</v>
      </c>
      <c r="I519" s="65">
        <f t="shared" si="53"/>
        <v>9808</v>
      </c>
    </row>
    <row r="520" spans="1:9" ht="135" customHeight="1" x14ac:dyDescent="0.3">
      <c r="A520" s="79" t="s">
        <v>826</v>
      </c>
      <c r="B520" s="67">
        <v>544</v>
      </c>
      <c r="C520" s="68" t="s">
        <v>108</v>
      </c>
      <c r="D520" s="68" t="s">
        <v>66</v>
      </c>
      <c r="E520" s="68" t="s">
        <v>1032</v>
      </c>
      <c r="F520" s="68" t="s">
        <v>64</v>
      </c>
      <c r="G520" s="64"/>
      <c r="H520" s="127">
        <f>H521</f>
        <v>44528.4</v>
      </c>
      <c r="I520" s="65">
        <f t="shared" si="53"/>
        <v>44528.4</v>
      </c>
    </row>
    <row r="521" spans="1:9" ht="45" x14ac:dyDescent="0.3">
      <c r="A521" s="13" t="s">
        <v>167</v>
      </c>
      <c r="B521" s="67">
        <v>544</v>
      </c>
      <c r="C521" s="68" t="s">
        <v>108</v>
      </c>
      <c r="D521" s="68" t="s">
        <v>66</v>
      </c>
      <c r="E521" s="68" t="s">
        <v>1032</v>
      </c>
      <c r="F521" s="68">
        <v>600</v>
      </c>
      <c r="G521" s="64"/>
      <c r="H521" s="127">
        <f>H522</f>
        <v>44528.4</v>
      </c>
      <c r="I521" s="65">
        <f t="shared" si="53"/>
        <v>44528.4</v>
      </c>
    </row>
    <row r="522" spans="1:9" x14ac:dyDescent="0.3">
      <c r="A522" s="13" t="s">
        <v>175</v>
      </c>
      <c r="B522" s="67">
        <v>544</v>
      </c>
      <c r="C522" s="68" t="s">
        <v>108</v>
      </c>
      <c r="D522" s="68" t="s">
        <v>66</v>
      </c>
      <c r="E522" s="68" t="s">
        <v>1032</v>
      </c>
      <c r="F522" s="68">
        <v>610</v>
      </c>
      <c r="G522" s="64"/>
      <c r="H522" s="127">
        <v>44528.4</v>
      </c>
      <c r="I522" s="65">
        <f t="shared" si="53"/>
        <v>44528.4</v>
      </c>
    </row>
    <row r="523" spans="1:9" ht="90" x14ac:dyDescent="0.3">
      <c r="A523" s="13" t="s">
        <v>929</v>
      </c>
      <c r="B523" s="67">
        <v>544</v>
      </c>
      <c r="C523" s="68" t="s">
        <v>108</v>
      </c>
      <c r="D523" s="68" t="s">
        <v>66</v>
      </c>
      <c r="E523" s="68" t="s">
        <v>1033</v>
      </c>
      <c r="F523" s="68" t="s">
        <v>64</v>
      </c>
      <c r="G523" s="64"/>
      <c r="H523" s="127">
        <f>H524</f>
        <v>4007.9</v>
      </c>
      <c r="I523" s="65">
        <f t="shared" si="53"/>
        <v>4007.9</v>
      </c>
    </row>
    <row r="524" spans="1:9" ht="45" x14ac:dyDescent="0.3">
      <c r="A524" s="13" t="s">
        <v>167</v>
      </c>
      <c r="B524" s="67">
        <v>544</v>
      </c>
      <c r="C524" s="68" t="s">
        <v>108</v>
      </c>
      <c r="D524" s="68" t="s">
        <v>66</v>
      </c>
      <c r="E524" s="68" t="s">
        <v>1033</v>
      </c>
      <c r="F524" s="68">
        <v>600</v>
      </c>
      <c r="G524" s="64"/>
      <c r="H524" s="127">
        <f>H525</f>
        <v>4007.9</v>
      </c>
      <c r="I524" s="65">
        <f t="shared" si="53"/>
        <v>4007.9</v>
      </c>
    </row>
    <row r="525" spans="1:9" x14ac:dyDescent="0.3">
      <c r="A525" s="13" t="s">
        <v>175</v>
      </c>
      <c r="B525" s="67">
        <v>544</v>
      </c>
      <c r="C525" s="68" t="s">
        <v>108</v>
      </c>
      <c r="D525" s="68" t="s">
        <v>66</v>
      </c>
      <c r="E525" s="68" t="s">
        <v>1033</v>
      </c>
      <c r="F525" s="68">
        <v>610</v>
      </c>
      <c r="G525" s="64"/>
      <c r="H525" s="127">
        <v>4007.9</v>
      </c>
      <c r="I525" s="65">
        <f t="shared" si="53"/>
        <v>4007.9</v>
      </c>
    </row>
    <row r="526" spans="1:9" x14ac:dyDescent="0.3">
      <c r="A526" s="13" t="s">
        <v>229</v>
      </c>
      <c r="B526" s="67">
        <v>544</v>
      </c>
      <c r="C526" s="68" t="s">
        <v>108</v>
      </c>
      <c r="D526" s="68" t="s">
        <v>66</v>
      </c>
      <c r="E526" s="68" t="s">
        <v>235</v>
      </c>
      <c r="F526" s="68" t="s">
        <v>64</v>
      </c>
      <c r="G526" s="64">
        <f t="shared" ref="G526:H529" si="54">G527</f>
        <v>377</v>
      </c>
      <c r="H526" s="64">
        <f t="shared" si="54"/>
        <v>0</v>
      </c>
      <c r="I526" s="65">
        <f t="shared" si="53"/>
        <v>377</v>
      </c>
    </row>
    <row r="527" spans="1:9" ht="30" x14ac:dyDescent="0.3">
      <c r="A527" s="13" t="s">
        <v>231</v>
      </c>
      <c r="B527" s="67">
        <v>544</v>
      </c>
      <c r="C527" s="68" t="s">
        <v>108</v>
      </c>
      <c r="D527" s="68" t="s">
        <v>66</v>
      </c>
      <c r="E527" s="68" t="s">
        <v>237</v>
      </c>
      <c r="F527" s="68" t="s">
        <v>64</v>
      </c>
      <c r="G527" s="64">
        <f t="shared" si="54"/>
        <v>377</v>
      </c>
      <c r="H527" s="64">
        <f t="shared" si="54"/>
        <v>0</v>
      </c>
      <c r="I527" s="65">
        <f t="shared" si="53"/>
        <v>377</v>
      </c>
    </row>
    <row r="528" spans="1:9" ht="30" x14ac:dyDescent="0.3">
      <c r="A528" s="13" t="s">
        <v>252</v>
      </c>
      <c r="B528" s="67">
        <v>544</v>
      </c>
      <c r="C528" s="68" t="s">
        <v>108</v>
      </c>
      <c r="D528" s="68" t="s">
        <v>66</v>
      </c>
      <c r="E528" s="68" t="s">
        <v>766</v>
      </c>
      <c r="F528" s="68" t="s">
        <v>64</v>
      </c>
      <c r="G528" s="64">
        <f t="shared" si="54"/>
        <v>377</v>
      </c>
      <c r="H528" s="64">
        <f t="shared" si="54"/>
        <v>0</v>
      </c>
      <c r="I528" s="65">
        <f t="shared" si="53"/>
        <v>377</v>
      </c>
    </row>
    <row r="529" spans="1:9" ht="45" x14ac:dyDescent="0.3">
      <c r="A529" s="13" t="s">
        <v>167</v>
      </c>
      <c r="B529" s="67">
        <v>544</v>
      </c>
      <c r="C529" s="68" t="s">
        <v>108</v>
      </c>
      <c r="D529" s="68" t="s">
        <v>66</v>
      </c>
      <c r="E529" s="68" t="s">
        <v>766</v>
      </c>
      <c r="F529" s="68">
        <v>600</v>
      </c>
      <c r="G529" s="64">
        <f t="shared" si="54"/>
        <v>377</v>
      </c>
      <c r="H529" s="64">
        <f t="shared" si="54"/>
        <v>0</v>
      </c>
      <c r="I529" s="65">
        <f t="shared" si="53"/>
        <v>377</v>
      </c>
    </row>
    <row r="530" spans="1:9" x14ac:dyDescent="0.3">
      <c r="A530" s="13" t="s">
        <v>175</v>
      </c>
      <c r="B530" s="67">
        <v>544</v>
      </c>
      <c r="C530" s="68" t="s">
        <v>108</v>
      </c>
      <c r="D530" s="68" t="s">
        <v>66</v>
      </c>
      <c r="E530" s="68" t="s">
        <v>766</v>
      </c>
      <c r="F530" s="68">
        <v>610</v>
      </c>
      <c r="G530" s="64">
        <v>377</v>
      </c>
      <c r="H530" s="64"/>
      <c r="I530" s="65">
        <f t="shared" si="53"/>
        <v>377</v>
      </c>
    </row>
    <row r="531" spans="1:9" x14ac:dyDescent="0.3">
      <c r="A531" s="13" t="s">
        <v>234</v>
      </c>
      <c r="B531" s="67">
        <v>544</v>
      </c>
      <c r="C531" s="68" t="s">
        <v>108</v>
      </c>
      <c r="D531" s="68" t="s">
        <v>66</v>
      </c>
      <c r="E531" s="68" t="s">
        <v>212</v>
      </c>
      <c r="F531" s="68" t="s">
        <v>64</v>
      </c>
      <c r="G531" s="64">
        <f>G532</f>
        <v>90363.1</v>
      </c>
      <c r="H531" s="64">
        <f>H532</f>
        <v>3713.1000000000004</v>
      </c>
      <c r="I531" s="65">
        <f t="shared" si="53"/>
        <v>94076.200000000012</v>
      </c>
    </row>
    <row r="532" spans="1:9" ht="30" x14ac:dyDescent="0.3">
      <c r="A532" s="13" t="s">
        <v>253</v>
      </c>
      <c r="B532" s="67">
        <v>544</v>
      </c>
      <c r="C532" s="68" t="s">
        <v>108</v>
      </c>
      <c r="D532" s="68" t="s">
        <v>66</v>
      </c>
      <c r="E532" s="68" t="s">
        <v>214</v>
      </c>
      <c r="F532" s="68" t="s">
        <v>64</v>
      </c>
      <c r="G532" s="64">
        <f>G533+G539+G536</f>
        <v>90363.1</v>
      </c>
      <c r="H532" s="64">
        <f>H533+H539+H536+H542</f>
        <v>3713.1000000000004</v>
      </c>
      <c r="I532" s="65">
        <f t="shared" si="53"/>
        <v>94076.200000000012</v>
      </c>
    </row>
    <row r="533" spans="1:9" ht="30" x14ac:dyDescent="0.3">
      <c r="A533" s="13" t="s">
        <v>254</v>
      </c>
      <c r="B533" s="67">
        <v>544</v>
      </c>
      <c r="C533" s="68" t="s">
        <v>108</v>
      </c>
      <c r="D533" s="68" t="s">
        <v>66</v>
      </c>
      <c r="E533" s="68" t="s">
        <v>767</v>
      </c>
      <c r="F533" s="68" t="s">
        <v>64</v>
      </c>
      <c r="G533" s="64">
        <f>G534</f>
        <v>16000</v>
      </c>
      <c r="H533" s="64">
        <f>H534</f>
        <v>0</v>
      </c>
      <c r="I533" s="65">
        <f t="shared" si="53"/>
        <v>16000</v>
      </c>
    </row>
    <row r="534" spans="1:9" ht="45" x14ac:dyDescent="0.3">
      <c r="A534" s="13" t="s">
        <v>167</v>
      </c>
      <c r="B534" s="67">
        <v>544</v>
      </c>
      <c r="C534" s="68" t="s">
        <v>108</v>
      </c>
      <c r="D534" s="68" t="s">
        <v>66</v>
      </c>
      <c r="E534" s="68" t="s">
        <v>767</v>
      </c>
      <c r="F534" s="68">
        <v>600</v>
      </c>
      <c r="G534" s="64">
        <f>G535</f>
        <v>16000</v>
      </c>
      <c r="H534" s="64">
        <f>H535</f>
        <v>0</v>
      </c>
      <c r="I534" s="65">
        <f t="shared" si="53"/>
        <v>16000</v>
      </c>
    </row>
    <row r="535" spans="1:9" x14ac:dyDescent="0.3">
      <c r="A535" s="13" t="s">
        <v>175</v>
      </c>
      <c r="B535" s="67">
        <v>544</v>
      </c>
      <c r="C535" s="68" t="s">
        <v>108</v>
      </c>
      <c r="D535" s="68" t="s">
        <v>66</v>
      </c>
      <c r="E535" s="68" t="s">
        <v>767</v>
      </c>
      <c r="F535" s="68">
        <v>610</v>
      </c>
      <c r="G535" s="64">
        <v>16000</v>
      </c>
      <c r="H535" s="64"/>
      <c r="I535" s="65">
        <f t="shared" si="53"/>
        <v>16000</v>
      </c>
    </row>
    <row r="536" spans="1:9" ht="105.75" customHeight="1" x14ac:dyDescent="0.3">
      <c r="A536" s="79" t="s">
        <v>828</v>
      </c>
      <c r="B536" s="67">
        <v>544</v>
      </c>
      <c r="C536" s="68" t="s">
        <v>108</v>
      </c>
      <c r="D536" s="68" t="s">
        <v>66</v>
      </c>
      <c r="E536" s="68" t="s">
        <v>829</v>
      </c>
      <c r="F536" s="68" t="s">
        <v>64</v>
      </c>
      <c r="G536" s="64">
        <f>G537</f>
        <v>58404.5</v>
      </c>
      <c r="H536" s="64">
        <f>H537</f>
        <v>3713.1</v>
      </c>
      <c r="I536" s="65">
        <f t="shared" si="53"/>
        <v>62117.599999999999</v>
      </c>
    </row>
    <row r="537" spans="1:9" ht="45" x14ac:dyDescent="0.3">
      <c r="A537" s="13" t="s">
        <v>167</v>
      </c>
      <c r="B537" s="67">
        <v>544</v>
      </c>
      <c r="C537" s="68" t="s">
        <v>108</v>
      </c>
      <c r="D537" s="68" t="s">
        <v>66</v>
      </c>
      <c r="E537" s="68" t="s">
        <v>829</v>
      </c>
      <c r="F537" s="68">
        <v>600</v>
      </c>
      <c r="G537" s="64">
        <f>G538</f>
        <v>58404.5</v>
      </c>
      <c r="H537" s="64">
        <f>H538</f>
        <v>3713.1</v>
      </c>
      <c r="I537" s="65">
        <f t="shared" si="53"/>
        <v>62117.599999999999</v>
      </c>
    </row>
    <row r="538" spans="1:9" x14ac:dyDescent="0.3">
      <c r="A538" s="13" t="s">
        <v>175</v>
      </c>
      <c r="B538" s="67">
        <v>544</v>
      </c>
      <c r="C538" s="68" t="s">
        <v>108</v>
      </c>
      <c r="D538" s="68" t="s">
        <v>66</v>
      </c>
      <c r="E538" s="68" t="s">
        <v>829</v>
      </c>
      <c r="F538" s="68">
        <v>610</v>
      </c>
      <c r="G538" s="64">
        <v>58404.5</v>
      </c>
      <c r="H538" s="127">
        <v>3713.1</v>
      </c>
      <c r="I538" s="65">
        <f t="shared" si="53"/>
        <v>62117.599999999999</v>
      </c>
    </row>
    <row r="539" spans="1:9" ht="105" hidden="1" x14ac:dyDescent="0.3">
      <c r="A539" s="78" t="s">
        <v>830</v>
      </c>
      <c r="B539" s="67">
        <v>544</v>
      </c>
      <c r="C539" s="68" t="s">
        <v>108</v>
      </c>
      <c r="D539" s="68" t="s">
        <v>66</v>
      </c>
      <c r="E539" s="68" t="s">
        <v>831</v>
      </c>
      <c r="F539" s="68" t="s">
        <v>64</v>
      </c>
      <c r="G539" s="64">
        <f>G540</f>
        <v>15958.6</v>
      </c>
      <c r="H539" s="64">
        <f>H540</f>
        <v>-15958.6</v>
      </c>
      <c r="I539" s="65">
        <f t="shared" si="53"/>
        <v>0</v>
      </c>
    </row>
    <row r="540" spans="1:9" ht="45" hidden="1" x14ac:dyDescent="0.3">
      <c r="A540" s="13" t="s">
        <v>167</v>
      </c>
      <c r="B540" s="67">
        <v>544</v>
      </c>
      <c r="C540" s="68" t="s">
        <v>108</v>
      </c>
      <c r="D540" s="68" t="s">
        <v>66</v>
      </c>
      <c r="E540" s="68" t="s">
        <v>831</v>
      </c>
      <c r="F540" s="68" t="s">
        <v>488</v>
      </c>
      <c r="G540" s="64">
        <f>G541</f>
        <v>15958.6</v>
      </c>
      <c r="H540" s="64">
        <f>H541</f>
        <v>-15958.6</v>
      </c>
      <c r="I540" s="65">
        <f t="shared" si="53"/>
        <v>0</v>
      </c>
    </row>
    <row r="541" spans="1:9" hidden="1" x14ac:dyDescent="0.3">
      <c r="A541" s="13" t="s">
        <v>175</v>
      </c>
      <c r="B541" s="67">
        <v>544</v>
      </c>
      <c r="C541" s="68" t="s">
        <v>108</v>
      </c>
      <c r="D541" s="68" t="s">
        <v>66</v>
      </c>
      <c r="E541" s="68" t="s">
        <v>831</v>
      </c>
      <c r="F541" s="68" t="s">
        <v>489</v>
      </c>
      <c r="G541" s="64">
        <v>15958.6</v>
      </c>
      <c r="H541" s="127">
        <v>-15958.6</v>
      </c>
      <c r="I541" s="65">
        <f t="shared" si="53"/>
        <v>0</v>
      </c>
    </row>
    <row r="542" spans="1:9" ht="105" x14ac:dyDescent="0.3">
      <c r="A542" s="78" t="s">
        <v>830</v>
      </c>
      <c r="B542" s="67">
        <v>544</v>
      </c>
      <c r="C542" s="68" t="s">
        <v>108</v>
      </c>
      <c r="D542" s="68" t="s">
        <v>66</v>
      </c>
      <c r="E542" s="68" t="s">
        <v>1034</v>
      </c>
      <c r="F542" s="68" t="s">
        <v>64</v>
      </c>
      <c r="G542" s="64"/>
      <c r="H542" s="127">
        <f>H543</f>
        <v>15958.6</v>
      </c>
      <c r="I542" s="65">
        <f t="shared" si="53"/>
        <v>15958.6</v>
      </c>
    </row>
    <row r="543" spans="1:9" ht="45" x14ac:dyDescent="0.3">
      <c r="A543" s="13" t="s">
        <v>167</v>
      </c>
      <c r="B543" s="67">
        <v>544</v>
      </c>
      <c r="C543" s="68" t="s">
        <v>108</v>
      </c>
      <c r="D543" s="68" t="s">
        <v>66</v>
      </c>
      <c r="E543" s="68" t="s">
        <v>1034</v>
      </c>
      <c r="F543" s="68" t="s">
        <v>488</v>
      </c>
      <c r="G543" s="64"/>
      <c r="H543" s="127">
        <f>H544</f>
        <v>15958.6</v>
      </c>
      <c r="I543" s="65">
        <f t="shared" si="53"/>
        <v>15958.6</v>
      </c>
    </row>
    <row r="544" spans="1:9" x14ac:dyDescent="0.3">
      <c r="A544" s="13" t="s">
        <v>175</v>
      </c>
      <c r="B544" s="67">
        <v>544</v>
      </c>
      <c r="C544" s="68" t="s">
        <v>108</v>
      </c>
      <c r="D544" s="68" t="s">
        <v>66</v>
      </c>
      <c r="E544" s="68" t="s">
        <v>1034</v>
      </c>
      <c r="F544" s="68" t="s">
        <v>489</v>
      </c>
      <c r="G544" s="64"/>
      <c r="H544" s="127">
        <v>15958.6</v>
      </c>
      <c r="I544" s="65">
        <f t="shared" si="53"/>
        <v>15958.6</v>
      </c>
    </row>
    <row r="545" spans="1:9" ht="30" x14ac:dyDescent="0.3">
      <c r="A545" s="13" t="s">
        <v>768</v>
      </c>
      <c r="B545" s="67">
        <v>544</v>
      </c>
      <c r="C545" s="68" t="s">
        <v>108</v>
      </c>
      <c r="D545" s="68" t="s">
        <v>66</v>
      </c>
      <c r="E545" s="68" t="s">
        <v>268</v>
      </c>
      <c r="F545" s="68" t="s">
        <v>64</v>
      </c>
      <c r="G545" s="64">
        <f t="shared" ref="G545:H548" si="55">G546</f>
        <v>6466.7</v>
      </c>
      <c r="H545" s="64">
        <f t="shared" si="55"/>
        <v>0</v>
      </c>
      <c r="I545" s="65">
        <f t="shared" si="53"/>
        <v>6466.7</v>
      </c>
    </row>
    <row r="546" spans="1:9" ht="60" x14ac:dyDescent="0.3">
      <c r="A546" s="13" t="s">
        <v>240</v>
      </c>
      <c r="B546" s="67">
        <v>544</v>
      </c>
      <c r="C546" s="68" t="s">
        <v>108</v>
      </c>
      <c r="D546" s="68" t="s">
        <v>66</v>
      </c>
      <c r="E546" s="68" t="s">
        <v>270</v>
      </c>
      <c r="F546" s="68" t="s">
        <v>64</v>
      </c>
      <c r="G546" s="64">
        <f t="shared" si="55"/>
        <v>6466.7</v>
      </c>
      <c r="H546" s="64">
        <f t="shared" si="55"/>
        <v>0</v>
      </c>
      <c r="I546" s="65">
        <f t="shared" si="53"/>
        <v>6466.7</v>
      </c>
    </row>
    <row r="547" spans="1:9" ht="30" x14ac:dyDescent="0.3">
      <c r="A547" s="13" t="s">
        <v>255</v>
      </c>
      <c r="B547" s="67">
        <v>544</v>
      </c>
      <c r="C547" s="68" t="s">
        <v>108</v>
      </c>
      <c r="D547" s="68" t="s">
        <v>66</v>
      </c>
      <c r="E547" s="68" t="s">
        <v>769</v>
      </c>
      <c r="F547" s="68" t="s">
        <v>64</v>
      </c>
      <c r="G547" s="64">
        <f t="shared" si="55"/>
        <v>6466.7</v>
      </c>
      <c r="H547" s="64">
        <f t="shared" si="55"/>
        <v>0</v>
      </c>
      <c r="I547" s="65">
        <f t="shared" si="53"/>
        <v>6466.7</v>
      </c>
    </row>
    <row r="548" spans="1:9" ht="45" x14ac:dyDescent="0.3">
      <c r="A548" s="13" t="s">
        <v>167</v>
      </c>
      <c r="B548" s="67">
        <v>544</v>
      </c>
      <c r="C548" s="68" t="s">
        <v>108</v>
      </c>
      <c r="D548" s="68" t="s">
        <v>66</v>
      </c>
      <c r="E548" s="68" t="s">
        <v>769</v>
      </c>
      <c r="F548" s="68">
        <v>600</v>
      </c>
      <c r="G548" s="64">
        <f t="shared" si="55"/>
        <v>6466.7</v>
      </c>
      <c r="H548" s="64">
        <f t="shared" si="55"/>
        <v>0</v>
      </c>
      <c r="I548" s="65">
        <f t="shared" si="53"/>
        <v>6466.7</v>
      </c>
    </row>
    <row r="549" spans="1:9" x14ac:dyDescent="0.3">
      <c r="A549" s="13" t="s">
        <v>175</v>
      </c>
      <c r="B549" s="67">
        <v>544</v>
      </c>
      <c r="C549" s="68" t="s">
        <v>108</v>
      </c>
      <c r="D549" s="68" t="s">
        <v>66</v>
      </c>
      <c r="E549" s="68" t="s">
        <v>769</v>
      </c>
      <c r="F549" s="68">
        <v>610</v>
      </c>
      <c r="G549" s="64">
        <v>6466.7</v>
      </c>
      <c r="H549" s="64"/>
      <c r="I549" s="65">
        <f t="shared" si="53"/>
        <v>6466.7</v>
      </c>
    </row>
    <row r="550" spans="1:9" x14ac:dyDescent="0.3">
      <c r="A550" s="13" t="s">
        <v>659</v>
      </c>
      <c r="B550" s="67">
        <v>544</v>
      </c>
      <c r="C550" s="68" t="s">
        <v>108</v>
      </c>
      <c r="D550" s="68" t="s">
        <v>66</v>
      </c>
      <c r="E550" s="68" t="s">
        <v>485</v>
      </c>
      <c r="F550" s="68" t="s">
        <v>64</v>
      </c>
      <c r="G550" s="64">
        <f t="shared" ref="G550:H553" si="56">G551</f>
        <v>760</v>
      </c>
      <c r="H550" s="64">
        <f t="shared" si="56"/>
        <v>0</v>
      </c>
      <c r="I550" s="65">
        <f t="shared" si="53"/>
        <v>760</v>
      </c>
    </row>
    <row r="551" spans="1:9" ht="75" x14ac:dyDescent="0.3">
      <c r="A551" s="13" t="s">
        <v>486</v>
      </c>
      <c r="B551" s="67">
        <v>544</v>
      </c>
      <c r="C551" s="68" t="s">
        <v>108</v>
      </c>
      <c r="D551" s="68" t="s">
        <v>66</v>
      </c>
      <c r="E551" s="68" t="s">
        <v>487</v>
      </c>
      <c r="F551" s="68" t="s">
        <v>64</v>
      </c>
      <c r="G551" s="64">
        <f t="shared" si="56"/>
        <v>760</v>
      </c>
      <c r="H551" s="64">
        <f t="shared" si="56"/>
        <v>0</v>
      </c>
      <c r="I551" s="65">
        <f t="shared" si="53"/>
        <v>760</v>
      </c>
    </row>
    <row r="552" spans="1:9" ht="74.25" customHeight="1" x14ac:dyDescent="0.3">
      <c r="A552" s="13" t="s">
        <v>660</v>
      </c>
      <c r="B552" s="67">
        <v>544</v>
      </c>
      <c r="C552" s="68" t="s">
        <v>108</v>
      </c>
      <c r="D552" s="68" t="s">
        <v>66</v>
      </c>
      <c r="E552" s="68" t="s">
        <v>572</v>
      </c>
      <c r="F552" s="68" t="s">
        <v>64</v>
      </c>
      <c r="G552" s="64">
        <f t="shared" si="56"/>
        <v>760</v>
      </c>
      <c r="H552" s="64">
        <f t="shared" si="56"/>
        <v>0</v>
      </c>
      <c r="I552" s="65">
        <f t="shared" si="53"/>
        <v>760</v>
      </c>
    </row>
    <row r="553" spans="1:9" ht="45" x14ac:dyDescent="0.3">
      <c r="A553" s="13" t="s">
        <v>167</v>
      </c>
      <c r="B553" s="67">
        <v>544</v>
      </c>
      <c r="C553" s="68" t="s">
        <v>108</v>
      </c>
      <c r="D553" s="68" t="s">
        <v>66</v>
      </c>
      <c r="E553" s="68" t="s">
        <v>572</v>
      </c>
      <c r="F553" s="68" t="s">
        <v>488</v>
      </c>
      <c r="G553" s="64">
        <f t="shared" si="56"/>
        <v>760</v>
      </c>
      <c r="H553" s="64">
        <f t="shared" si="56"/>
        <v>0</v>
      </c>
      <c r="I553" s="65">
        <f t="shared" si="53"/>
        <v>760</v>
      </c>
    </row>
    <row r="554" spans="1:9" x14ac:dyDescent="0.3">
      <c r="A554" s="13" t="s">
        <v>175</v>
      </c>
      <c r="B554" s="67">
        <v>544</v>
      </c>
      <c r="C554" s="68" t="s">
        <v>108</v>
      </c>
      <c r="D554" s="68" t="s">
        <v>66</v>
      </c>
      <c r="E554" s="68" t="s">
        <v>572</v>
      </c>
      <c r="F554" s="68" t="s">
        <v>489</v>
      </c>
      <c r="G554" s="64">
        <v>760</v>
      </c>
      <c r="H554" s="64"/>
      <c r="I554" s="65">
        <f t="shared" si="53"/>
        <v>760</v>
      </c>
    </row>
    <row r="555" spans="1:9" x14ac:dyDescent="0.3">
      <c r="A555" s="13" t="s">
        <v>256</v>
      </c>
      <c r="B555" s="67">
        <v>544</v>
      </c>
      <c r="C555" s="68" t="s">
        <v>108</v>
      </c>
      <c r="D555" s="68" t="s">
        <v>78</v>
      </c>
      <c r="E555" s="68" t="s">
        <v>63</v>
      </c>
      <c r="F555" s="68" t="s">
        <v>64</v>
      </c>
      <c r="G555" s="64">
        <f>G556+G573</f>
        <v>45254.2</v>
      </c>
      <c r="H555" s="64">
        <f>H556+H573</f>
        <v>0</v>
      </c>
      <c r="I555" s="65">
        <f t="shared" si="53"/>
        <v>45254.2</v>
      </c>
    </row>
    <row r="556" spans="1:9" ht="45" x14ac:dyDescent="0.3">
      <c r="A556" s="13" t="s">
        <v>726</v>
      </c>
      <c r="B556" s="67">
        <v>544</v>
      </c>
      <c r="C556" s="68" t="s">
        <v>108</v>
      </c>
      <c r="D556" s="68" t="s">
        <v>78</v>
      </c>
      <c r="E556" s="68" t="s">
        <v>211</v>
      </c>
      <c r="F556" s="68" t="s">
        <v>64</v>
      </c>
      <c r="G556" s="64">
        <f>G557+G563+G568</f>
        <v>44874.2</v>
      </c>
      <c r="H556" s="64">
        <f>H557+H563+H568</f>
        <v>0</v>
      </c>
      <c r="I556" s="65">
        <f t="shared" si="53"/>
        <v>44874.2</v>
      </c>
    </row>
    <row r="557" spans="1:9" ht="30" x14ac:dyDescent="0.3">
      <c r="A557" s="13" t="s">
        <v>588</v>
      </c>
      <c r="B557" s="67">
        <v>544</v>
      </c>
      <c r="C557" s="68" t="s">
        <v>108</v>
      </c>
      <c r="D557" s="68" t="s">
        <v>78</v>
      </c>
      <c r="E557" s="68" t="s">
        <v>230</v>
      </c>
      <c r="F557" s="68" t="s">
        <v>64</v>
      </c>
      <c r="G557" s="64">
        <f t="shared" ref="G557:H559" si="57">G558</f>
        <v>44188.5</v>
      </c>
      <c r="H557" s="64">
        <f t="shared" si="57"/>
        <v>0</v>
      </c>
      <c r="I557" s="65">
        <f t="shared" si="53"/>
        <v>44188.5</v>
      </c>
    </row>
    <row r="558" spans="1:9" ht="60" x14ac:dyDescent="0.3">
      <c r="A558" s="13" t="s">
        <v>265</v>
      </c>
      <c r="B558" s="67">
        <v>544</v>
      </c>
      <c r="C558" s="68" t="s">
        <v>108</v>
      </c>
      <c r="D558" s="68" t="s">
        <v>78</v>
      </c>
      <c r="E558" s="68" t="s">
        <v>232</v>
      </c>
      <c r="F558" s="68" t="s">
        <v>64</v>
      </c>
      <c r="G558" s="64">
        <f t="shared" si="57"/>
        <v>44188.5</v>
      </c>
      <c r="H558" s="64">
        <f t="shared" si="57"/>
        <v>0</v>
      </c>
      <c r="I558" s="65">
        <f t="shared" si="53"/>
        <v>44188.5</v>
      </c>
    </row>
    <row r="559" spans="1:9" ht="45" x14ac:dyDescent="0.3">
      <c r="A559" s="13" t="s">
        <v>266</v>
      </c>
      <c r="B559" s="67">
        <v>544</v>
      </c>
      <c r="C559" s="68" t="s">
        <v>108</v>
      </c>
      <c r="D559" s="68" t="s">
        <v>78</v>
      </c>
      <c r="E559" s="68" t="s">
        <v>771</v>
      </c>
      <c r="F559" s="68" t="s">
        <v>64</v>
      </c>
      <c r="G559" s="64">
        <f t="shared" si="57"/>
        <v>44188.5</v>
      </c>
      <c r="H559" s="64">
        <f t="shared" si="57"/>
        <v>0</v>
      </c>
      <c r="I559" s="65">
        <f t="shared" si="53"/>
        <v>44188.5</v>
      </c>
    </row>
    <row r="560" spans="1:9" ht="45" x14ac:dyDescent="0.3">
      <c r="A560" s="13" t="s">
        <v>167</v>
      </c>
      <c r="B560" s="67">
        <v>544</v>
      </c>
      <c r="C560" s="68" t="s">
        <v>108</v>
      </c>
      <c r="D560" s="68" t="s">
        <v>78</v>
      </c>
      <c r="E560" s="68" t="s">
        <v>771</v>
      </c>
      <c r="F560" s="68">
        <v>600</v>
      </c>
      <c r="G560" s="64">
        <f>G561+G562</f>
        <v>44188.5</v>
      </c>
      <c r="H560" s="64">
        <f>H561+H562</f>
        <v>0</v>
      </c>
      <c r="I560" s="65">
        <f t="shared" si="53"/>
        <v>44188.5</v>
      </c>
    </row>
    <row r="561" spans="1:9" x14ac:dyDescent="0.3">
      <c r="A561" s="13" t="s">
        <v>175</v>
      </c>
      <c r="B561" s="67">
        <v>544</v>
      </c>
      <c r="C561" s="68" t="s">
        <v>108</v>
      </c>
      <c r="D561" s="68" t="s">
        <v>78</v>
      </c>
      <c r="E561" s="68" t="s">
        <v>771</v>
      </c>
      <c r="F561" s="68">
        <v>610</v>
      </c>
      <c r="G561" s="64">
        <v>44007.6</v>
      </c>
      <c r="H561" s="64"/>
      <c r="I561" s="65">
        <f t="shared" si="53"/>
        <v>44007.6</v>
      </c>
    </row>
    <row r="562" spans="1:9" ht="45" x14ac:dyDescent="0.3">
      <c r="A562" s="13" t="s">
        <v>322</v>
      </c>
      <c r="B562" s="67">
        <v>544</v>
      </c>
      <c r="C562" s="68" t="s">
        <v>108</v>
      </c>
      <c r="D562" s="68" t="s">
        <v>78</v>
      </c>
      <c r="E562" s="68" t="s">
        <v>771</v>
      </c>
      <c r="F562" s="68" t="s">
        <v>903</v>
      </c>
      <c r="G562" s="64">
        <v>180.9</v>
      </c>
      <c r="H562" s="64"/>
      <c r="I562" s="65">
        <f t="shared" si="53"/>
        <v>180.9</v>
      </c>
    </row>
    <row r="563" spans="1:9" x14ac:dyDescent="0.3">
      <c r="A563" s="13" t="s">
        <v>229</v>
      </c>
      <c r="B563" s="67">
        <v>544</v>
      </c>
      <c r="C563" s="68" t="s">
        <v>108</v>
      </c>
      <c r="D563" s="68" t="s">
        <v>78</v>
      </c>
      <c r="E563" s="68" t="s">
        <v>235</v>
      </c>
      <c r="F563" s="68" t="s">
        <v>64</v>
      </c>
      <c r="G563" s="64">
        <f t="shared" ref="G563:H566" si="58">G564</f>
        <v>120</v>
      </c>
      <c r="H563" s="64">
        <f t="shared" si="58"/>
        <v>0</v>
      </c>
      <c r="I563" s="65">
        <f t="shared" si="53"/>
        <v>120</v>
      </c>
    </row>
    <row r="564" spans="1:9" ht="30" x14ac:dyDescent="0.3">
      <c r="A564" s="13" t="s">
        <v>231</v>
      </c>
      <c r="B564" s="67">
        <v>544</v>
      </c>
      <c r="C564" s="68" t="s">
        <v>108</v>
      </c>
      <c r="D564" s="68" t="s">
        <v>78</v>
      </c>
      <c r="E564" s="68" t="s">
        <v>237</v>
      </c>
      <c r="F564" s="68" t="s">
        <v>64</v>
      </c>
      <c r="G564" s="64">
        <f t="shared" si="58"/>
        <v>120</v>
      </c>
      <c r="H564" s="64">
        <f t="shared" si="58"/>
        <v>0</v>
      </c>
      <c r="I564" s="65">
        <f t="shared" si="53"/>
        <v>120</v>
      </c>
    </row>
    <row r="565" spans="1:9" ht="45" customHeight="1" x14ac:dyDescent="0.3">
      <c r="A565" s="13" t="s">
        <v>411</v>
      </c>
      <c r="B565" s="67">
        <v>544</v>
      </c>
      <c r="C565" s="68" t="s">
        <v>108</v>
      </c>
      <c r="D565" s="68" t="s">
        <v>78</v>
      </c>
      <c r="E565" s="68" t="s">
        <v>770</v>
      </c>
      <c r="F565" s="68" t="s">
        <v>64</v>
      </c>
      <c r="G565" s="64">
        <f t="shared" si="58"/>
        <v>120</v>
      </c>
      <c r="H565" s="64">
        <f t="shared" si="58"/>
        <v>0</v>
      </c>
      <c r="I565" s="65">
        <f t="shared" si="53"/>
        <v>120</v>
      </c>
    </row>
    <row r="566" spans="1:9" ht="45" x14ac:dyDescent="0.3">
      <c r="A566" s="13" t="s">
        <v>167</v>
      </c>
      <c r="B566" s="67">
        <v>544</v>
      </c>
      <c r="C566" s="68" t="s">
        <v>108</v>
      </c>
      <c r="D566" s="68" t="s">
        <v>78</v>
      </c>
      <c r="E566" s="68" t="s">
        <v>770</v>
      </c>
      <c r="F566" s="68">
        <v>600</v>
      </c>
      <c r="G566" s="64">
        <f t="shared" si="58"/>
        <v>120</v>
      </c>
      <c r="H566" s="64">
        <f t="shared" si="58"/>
        <v>0</v>
      </c>
      <c r="I566" s="65">
        <f t="shared" si="53"/>
        <v>120</v>
      </c>
    </row>
    <row r="567" spans="1:9" x14ac:dyDescent="0.3">
      <c r="A567" s="13" t="s">
        <v>175</v>
      </c>
      <c r="B567" s="67">
        <v>544</v>
      </c>
      <c r="C567" s="68" t="s">
        <v>108</v>
      </c>
      <c r="D567" s="68" t="s">
        <v>78</v>
      </c>
      <c r="E567" s="68" t="s">
        <v>770</v>
      </c>
      <c r="F567" s="68">
        <v>610</v>
      </c>
      <c r="G567" s="64">
        <v>120</v>
      </c>
      <c r="H567" s="64"/>
      <c r="I567" s="65">
        <f t="shared" si="53"/>
        <v>120</v>
      </c>
    </row>
    <row r="568" spans="1:9" ht="30" x14ac:dyDescent="0.3">
      <c r="A568" s="13" t="s">
        <v>772</v>
      </c>
      <c r="B568" s="67">
        <v>544</v>
      </c>
      <c r="C568" s="68" t="s">
        <v>108</v>
      </c>
      <c r="D568" s="68" t="s">
        <v>78</v>
      </c>
      <c r="E568" s="68" t="s">
        <v>268</v>
      </c>
      <c r="F568" s="68" t="s">
        <v>64</v>
      </c>
      <c r="G568" s="64">
        <f t="shared" ref="G568:H571" si="59">G569</f>
        <v>565.70000000000005</v>
      </c>
      <c r="H568" s="64">
        <f t="shared" si="59"/>
        <v>0</v>
      </c>
      <c r="I568" s="65">
        <f t="shared" si="53"/>
        <v>565.70000000000005</v>
      </c>
    </row>
    <row r="569" spans="1:9" ht="60" x14ac:dyDescent="0.3">
      <c r="A569" s="13" t="s">
        <v>240</v>
      </c>
      <c r="B569" s="67">
        <v>544</v>
      </c>
      <c r="C569" s="68" t="s">
        <v>108</v>
      </c>
      <c r="D569" s="68" t="s">
        <v>78</v>
      </c>
      <c r="E569" s="68" t="s">
        <v>270</v>
      </c>
      <c r="F569" s="68" t="s">
        <v>64</v>
      </c>
      <c r="G569" s="64">
        <f t="shared" si="59"/>
        <v>565.70000000000005</v>
      </c>
      <c r="H569" s="64">
        <f t="shared" si="59"/>
        <v>0</v>
      </c>
      <c r="I569" s="65">
        <f t="shared" si="53"/>
        <v>565.70000000000005</v>
      </c>
    </row>
    <row r="570" spans="1:9" ht="30" x14ac:dyDescent="0.3">
      <c r="A570" s="13" t="s">
        <v>264</v>
      </c>
      <c r="B570" s="67">
        <v>544</v>
      </c>
      <c r="C570" s="68" t="s">
        <v>108</v>
      </c>
      <c r="D570" s="68" t="s">
        <v>78</v>
      </c>
      <c r="E570" s="68" t="s">
        <v>773</v>
      </c>
      <c r="F570" s="68" t="s">
        <v>64</v>
      </c>
      <c r="G570" s="64">
        <f t="shared" si="59"/>
        <v>565.70000000000005</v>
      </c>
      <c r="H570" s="64">
        <f t="shared" si="59"/>
        <v>0</v>
      </c>
      <c r="I570" s="65">
        <f t="shared" si="53"/>
        <v>565.70000000000005</v>
      </c>
    </row>
    <row r="571" spans="1:9" ht="45" x14ac:dyDescent="0.3">
      <c r="A571" s="13" t="s">
        <v>167</v>
      </c>
      <c r="B571" s="67">
        <v>544</v>
      </c>
      <c r="C571" s="68" t="s">
        <v>108</v>
      </c>
      <c r="D571" s="68" t="s">
        <v>78</v>
      </c>
      <c r="E571" s="68" t="s">
        <v>773</v>
      </c>
      <c r="F571" s="68">
        <v>600</v>
      </c>
      <c r="G571" s="64">
        <f t="shared" si="59"/>
        <v>565.70000000000005</v>
      </c>
      <c r="H571" s="64">
        <f t="shared" si="59"/>
        <v>0</v>
      </c>
      <c r="I571" s="65">
        <f t="shared" si="53"/>
        <v>565.70000000000005</v>
      </c>
    </row>
    <row r="572" spans="1:9" x14ac:dyDescent="0.3">
      <c r="A572" s="13" t="s">
        <v>175</v>
      </c>
      <c r="B572" s="67">
        <v>544</v>
      </c>
      <c r="C572" s="68" t="s">
        <v>108</v>
      </c>
      <c r="D572" s="68" t="s">
        <v>78</v>
      </c>
      <c r="E572" s="68" t="s">
        <v>773</v>
      </c>
      <c r="F572" s="68">
        <v>610</v>
      </c>
      <c r="G572" s="64">
        <v>565.70000000000005</v>
      </c>
      <c r="H572" s="64"/>
      <c r="I572" s="65">
        <f t="shared" si="53"/>
        <v>565.70000000000005</v>
      </c>
    </row>
    <row r="573" spans="1:9" ht="45" x14ac:dyDescent="0.3">
      <c r="A573" s="82" t="s">
        <v>832</v>
      </c>
      <c r="B573" s="67">
        <v>544</v>
      </c>
      <c r="C573" s="68" t="s">
        <v>108</v>
      </c>
      <c r="D573" s="68" t="s">
        <v>78</v>
      </c>
      <c r="E573" s="68" t="s">
        <v>332</v>
      </c>
      <c r="F573" s="68" t="s">
        <v>64</v>
      </c>
      <c r="G573" s="64">
        <f>G574+G579</f>
        <v>380</v>
      </c>
      <c r="H573" s="64">
        <f>H574+H579</f>
        <v>0</v>
      </c>
      <c r="I573" s="65">
        <f t="shared" si="53"/>
        <v>380</v>
      </c>
    </row>
    <row r="574" spans="1:9" ht="45" hidden="1" x14ac:dyDescent="0.3">
      <c r="A574" s="106" t="s">
        <v>833</v>
      </c>
      <c r="B574" s="67">
        <v>544</v>
      </c>
      <c r="C574" s="68" t="s">
        <v>108</v>
      </c>
      <c r="D574" s="68" t="s">
        <v>78</v>
      </c>
      <c r="E574" s="68" t="s">
        <v>344</v>
      </c>
      <c r="F574" s="68" t="s">
        <v>64</v>
      </c>
      <c r="G574" s="64">
        <f t="shared" ref="G574:H577" si="60">G575</f>
        <v>0</v>
      </c>
      <c r="H574" s="64">
        <f t="shared" si="60"/>
        <v>0</v>
      </c>
      <c r="I574" s="65">
        <f t="shared" si="53"/>
        <v>0</v>
      </c>
    </row>
    <row r="575" spans="1:9" ht="30" hidden="1" x14ac:dyDescent="0.3">
      <c r="A575" s="82" t="s">
        <v>834</v>
      </c>
      <c r="B575" s="67">
        <v>544</v>
      </c>
      <c r="C575" s="68" t="s">
        <v>108</v>
      </c>
      <c r="D575" s="68" t="s">
        <v>78</v>
      </c>
      <c r="E575" s="68" t="s">
        <v>391</v>
      </c>
      <c r="F575" s="68" t="s">
        <v>64</v>
      </c>
      <c r="G575" s="64">
        <f t="shared" si="60"/>
        <v>0</v>
      </c>
      <c r="H575" s="64">
        <f t="shared" si="60"/>
        <v>0</v>
      </c>
      <c r="I575" s="65">
        <f t="shared" si="53"/>
        <v>0</v>
      </c>
    </row>
    <row r="576" spans="1:9" ht="30" hidden="1" x14ac:dyDescent="0.3">
      <c r="A576" s="82" t="s">
        <v>835</v>
      </c>
      <c r="B576" s="67">
        <v>544</v>
      </c>
      <c r="C576" s="68" t="s">
        <v>108</v>
      </c>
      <c r="D576" s="68" t="s">
        <v>78</v>
      </c>
      <c r="E576" s="68" t="s">
        <v>337</v>
      </c>
      <c r="F576" s="68" t="s">
        <v>64</v>
      </c>
      <c r="G576" s="64">
        <f t="shared" si="60"/>
        <v>0</v>
      </c>
      <c r="H576" s="64">
        <f t="shared" si="60"/>
        <v>0</v>
      </c>
      <c r="I576" s="65">
        <f t="shared" si="53"/>
        <v>0</v>
      </c>
    </row>
    <row r="577" spans="1:9" ht="45" hidden="1" x14ac:dyDescent="0.3">
      <c r="A577" s="13" t="s">
        <v>167</v>
      </c>
      <c r="B577" s="67">
        <v>544</v>
      </c>
      <c r="C577" s="68" t="s">
        <v>108</v>
      </c>
      <c r="D577" s="68" t="s">
        <v>78</v>
      </c>
      <c r="E577" s="68" t="s">
        <v>337</v>
      </c>
      <c r="F577" s="68">
        <v>600</v>
      </c>
      <c r="G577" s="64">
        <f t="shared" si="60"/>
        <v>0</v>
      </c>
      <c r="H577" s="64">
        <f t="shared" si="60"/>
        <v>0</v>
      </c>
      <c r="I577" s="65">
        <f t="shared" si="53"/>
        <v>0</v>
      </c>
    </row>
    <row r="578" spans="1:9" hidden="1" x14ac:dyDescent="0.3">
      <c r="A578" s="13" t="s">
        <v>175</v>
      </c>
      <c r="B578" s="67">
        <v>544</v>
      </c>
      <c r="C578" s="68" t="s">
        <v>108</v>
      </c>
      <c r="D578" s="68" t="s">
        <v>78</v>
      </c>
      <c r="E578" s="68" t="s">
        <v>337</v>
      </c>
      <c r="F578" s="68">
        <v>610</v>
      </c>
      <c r="G578" s="64"/>
      <c r="H578" s="64"/>
      <c r="I578" s="65">
        <f t="shared" si="53"/>
        <v>0</v>
      </c>
    </row>
    <row r="579" spans="1:9" ht="30" x14ac:dyDescent="0.3">
      <c r="A579" s="13" t="s">
        <v>971</v>
      </c>
      <c r="B579" s="67">
        <v>544</v>
      </c>
      <c r="C579" s="68" t="s">
        <v>108</v>
      </c>
      <c r="D579" s="68" t="s">
        <v>78</v>
      </c>
      <c r="E579" s="68" t="s">
        <v>338</v>
      </c>
      <c r="F579" s="68" t="s">
        <v>64</v>
      </c>
      <c r="G579" s="64">
        <f t="shared" ref="G579:H582" si="61">G580</f>
        <v>380</v>
      </c>
      <c r="H579" s="64">
        <f t="shared" si="61"/>
        <v>0</v>
      </c>
      <c r="I579" s="65">
        <f t="shared" si="53"/>
        <v>380</v>
      </c>
    </row>
    <row r="580" spans="1:9" ht="45" x14ac:dyDescent="0.3">
      <c r="A580" s="13" t="s">
        <v>972</v>
      </c>
      <c r="B580" s="67">
        <v>544</v>
      </c>
      <c r="C580" s="68" t="s">
        <v>108</v>
      </c>
      <c r="D580" s="68" t="s">
        <v>78</v>
      </c>
      <c r="E580" s="68" t="s">
        <v>340</v>
      </c>
      <c r="F580" s="68" t="s">
        <v>64</v>
      </c>
      <c r="G580" s="64">
        <f t="shared" si="61"/>
        <v>380</v>
      </c>
      <c r="H580" s="64">
        <f t="shared" si="61"/>
        <v>0</v>
      </c>
      <c r="I580" s="65">
        <f t="shared" si="53"/>
        <v>380</v>
      </c>
    </row>
    <row r="581" spans="1:9" ht="45" x14ac:dyDescent="0.3">
      <c r="A581" s="13" t="s">
        <v>973</v>
      </c>
      <c r="B581" s="67">
        <v>544</v>
      </c>
      <c r="C581" s="68" t="s">
        <v>108</v>
      </c>
      <c r="D581" s="68" t="s">
        <v>78</v>
      </c>
      <c r="E581" s="68" t="s">
        <v>964</v>
      </c>
      <c r="F581" s="68" t="s">
        <v>64</v>
      </c>
      <c r="G581" s="64">
        <f t="shared" si="61"/>
        <v>380</v>
      </c>
      <c r="H581" s="64">
        <f t="shared" si="61"/>
        <v>0</v>
      </c>
      <c r="I581" s="65">
        <f t="shared" si="53"/>
        <v>380</v>
      </c>
    </row>
    <row r="582" spans="1:9" ht="45" x14ac:dyDescent="0.3">
      <c r="A582" s="13" t="s">
        <v>167</v>
      </c>
      <c r="B582" s="67">
        <v>544</v>
      </c>
      <c r="C582" s="68" t="s">
        <v>108</v>
      </c>
      <c r="D582" s="68" t="s">
        <v>78</v>
      </c>
      <c r="E582" s="68" t="s">
        <v>964</v>
      </c>
      <c r="F582" s="68">
        <v>600</v>
      </c>
      <c r="G582" s="64">
        <f t="shared" si="61"/>
        <v>380</v>
      </c>
      <c r="H582" s="64">
        <f t="shared" si="61"/>
        <v>0</v>
      </c>
      <c r="I582" s="65">
        <f t="shared" si="53"/>
        <v>380</v>
      </c>
    </row>
    <row r="583" spans="1:9" x14ac:dyDescent="0.3">
      <c r="A583" s="13" t="s">
        <v>175</v>
      </c>
      <c r="B583" s="67">
        <v>544</v>
      </c>
      <c r="C583" s="68" t="s">
        <v>108</v>
      </c>
      <c r="D583" s="68" t="s">
        <v>78</v>
      </c>
      <c r="E583" s="68" t="s">
        <v>964</v>
      </c>
      <c r="F583" s="68">
        <v>610</v>
      </c>
      <c r="G583" s="64">
        <v>380</v>
      </c>
      <c r="H583" s="64"/>
      <c r="I583" s="65">
        <f t="shared" ref="I583:I652" si="62">G583+H583</f>
        <v>380</v>
      </c>
    </row>
    <row r="584" spans="1:9" x14ac:dyDescent="0.3">
      <c r="A584" s="13" t="s">
        <v>412</v>
      </c>
      <c r="B584" s="67">
        <v>544</v>
      </c>
      <c r="C584" s="68" t="s">
        <v>108</v>
      </c>
      <c r="D584" s="68" t="s">
        <v>141</v>
      </c>
      <c r="E584" s="68" t="s">
        <v>63</v>
      </c>
      <c r="F584" s="68" t="s">
        <v>64</v>
      </c>
      <c r="G584" s="64">
        <f t="shared" ref="G584:H586" si="63">G585</f>
        <v>43398.5</v>
      </c>
      <c r="H584" s="64">
        <f t="shared" si="63"/>
        <v>0</v>
      </c>
      <c r="I584" s="65">
        <f t="shared" si="62"/>
        <v>43398.5</v>
      </c>
    </row>
    <row r="585" spans="1:9" ht="45" x14ac:dyDescent="0.3">
      <c r="A585" s="13" t="s">
        <v>657</v>
      </c>
      <c r="B585" s="67">
        <v>544</v>
      </c>
      <c r="C585" s="68" t="s">
        <v>108</v>
      </c>
      <c r="D585" s="68" t="s">
        <v>141</v>
      </c>
      <c r="E585" s="68" t="s">
        <v>211</v>
      </c>
      <c r="F585" s="68" t="s">
        <v>64</v>
      </c>
      <c r="G585" s="64">
        <f t="shared" si="63"/>
        <v>43398.5</v>
      </c>
      <c r="H585" s="64">
        <f t="shared" si="63"/>
        <v>0</v>
      </c>
      <c r="I585" s="65">
        <f t="shared" si="62"/>
        <v>43398.5</v>
      </c>
    </row>
    <row r="586" spans="1:9" ht="60" x14ac:dyDescent="0.3">
      <c r="A586" s="13" t="s">
        <v>661</v>
      </c>
      <c r="B586" s="67">
        <v>544</v>
      </c>
      <c r="C586" s="68" t="s">
        <v>108</v>
      </c>
      <c r="D586" s="68" t="s">
        <v>141</v>
      </c>
      <c r="E586" s="68" t="s">
        <v>239</v>
      </c>
      <c r="F586" s="68" t="s">
        <v>64</v>
      </c>
      <c r="G586" s="64">
        <f t="shared" si="63"/>
        <v>43398.5</v>
      </c>
      <c r="H586" s="64">
        <f t="shared" si="63"/>
        <v>0</v>
      </c>
      <c r="I586" s="65">
        <f t="shared" si="62"/>
        <v>43398.5</v>
      </c>
    </row>
    <row r="587" spans="1:9" ht="60" x14ac:dyDescent="0.3">
      <c r="A587" s="13" t="s">
        <v>269</v>
      </c>
      <c r="B587" s="67">
        <v>544</v>
      </c>
      <c r="C587" s="68" t="s">
        <v>108</v>
      </c>
      <c r="D587" s="68" t="s">
        <v>141</v>
      </c>
      <c r="E587" s="68" t="s">
        <v>241</v>
      </c>
      <c r="F587" s="68" t="s">
        <v>64</v>
      </c>
      <c r="G587" s="64">
        <f>G588+G591+G596</f>
        <v>43398.5</v>
      </c>
      <c r="H587" s="64">
        <f>H588+H591+H596</f>
        <v>0</v>
      </c>
      <c r="I587" s="65">
        <f t="shared" si="62"/>
        <v>43398.5</v>
      </c>
    </row>
    <row r="588" spans="1:9" ht="30" x14ac:dyDescent="0.3">
      <c r="A588" s="13" t="s">
        <v>71</v>
      </c>
      <c r="B588" s="67">
        <v>544</v>
      </c>
      <c r="C588" s="68" t="s">
        <v>108</v>
      </c>
      <c r="D588" s="68" t="s">
        <v>141</v>
      </c>
      <c r="E588" s="68" t="s">
        <v>774</v>
      </c>
      <c r="F588" s="68" t="s">
        <v>64</v>
      </c>
      <c r="G588" s="64">
        <f>G589</f>
        <v>4875.7</v>
      </c>
      <c r="H588" s="64">
        <f>H589</f>
        <v>0</v>
      </c>
      <c r="I588" s="65">
        <f t="shared" si="62"/>
        <v>4875.7</v>
      </c>
    </row>
    <row r="589" spans="1:9" ht="90" x14ac:dyDescent="0.3">
      <c r="A589" s="13" t="s">
        <v>73</v>
      </c>
      <c r="B589" s="67">
        <v>544</v>
      </c>
      <c r="C589" s="68" t="s">
        <v>108</v>
      </c>
      <c r="D589" s="68" t="s">
        <v>141</v>
      </c>
      <c r="E589" s="68" t="s">
        <v>774</v>
      </c>
      <c r="F589" s="68">
        <v>100</v>
      </c>
      <c r="G589" s="64">
        <f>G590</f>
        <v>4875.7</v>
      </c>
      <c r="H589" s="64">
        <f>H590</f>
        <v>0</v>
      </c>
      <c r="I589" s="65">
        <f t="shared" si="62"/>
        <v>4875.7</v>
      </c>
    </row>
    <row r="590" spans="1:9" ht="30" x14ac:dyDescent="0.3">
      <c r="A590" s="13" t="s">
        <v>74</v>
      </c>
      <c r="B590" s="67">
        <v>544</v>
      </c>
      <c r="C590" s="68" t="s">
        <v>108</v>
      </c>
      <c r="D590" s="68" t="s">
        <v>141</v>
      </c>
      <c r="E590" s="68" t="s">
        <v>774</v>
      </c>
      <c r="F590" s="68">
        <v>120</v>
      </c>
      <c r="G590" s="64">
        <v>4875.7</v>
      </c>
      <c r="H590" s="64"/>
      <c r="I590" s="65">
        <f t="shared" si="62"/>
        <v>4875.7</v>
      </c>
    </row>
    <row r="591" spans="1:9" ht="30" x14ac:dyDescent="0.3">
      <c r="A591" s="13" t="s">
        <v>75</v>
      </c>
      <c r="B591" s="67">
        <v>544</v>
      </c>
      <c r="C591" s="68" t="s">
        <v>108</v>
      </c>
      <c r="D591" s="68" t="s">
        <v>141</v>
      </c>
      <c r="E591" s="68" t="s">
        <v>775</v>
      </c>
      <c r="F591" s="68" t="s">
        <v>64</v>
      </c>
      <c r="G591" s="64">
        <f>G592+G594</f>
        <v>156.1</v>
      </c>
      <c r="H591" s="64">
        <f>H592+H594</f>
        <v>0</v>
      </c>
      <c r="I591" s="65">
        <f t="shared" si="62"/>
        <v>156.1</v>
      </c>
    </row>
    <row r="592" spans="1:9" ht="90" x14ac:dyDescent="0.3">
      <c r="A592" s="13" t="s">
        <v>73</v>
      </c>
      <c r="B592" s="67">
        <v>544</v>
      </c>
      <c r="C592" s="68" t="s">
        <v>108</v>
      </c>
      <c r="D592" s="68" t="s">
        <v>141</v>
      </c>
      <c r="E592" s="68" t="s">
        <v>775</v>
      </c>
      <c r="F592" s="68">
        <v>100</v>
      </c>
      <c r="G592" s="64">
        <f>G593</f>
        <v>91.6</v>
      </c>
      <c r="H592" s="64">
        <f>H593</f>
        <v>0</v>
      </c>
      <c r="I592" s="65">
        <f t="shared" si="62"/>
        <v>91.6</v>
      </c>
    </row>
    <row r="593" spans="1:9" ht="30" x14ac:dyDescent="0.3">
      <c r="A593" s="13" t="s">
        <v>74</v>
      </c>
      <c r="B593" s="67">
        <v>544</v>
      </c>
      <c r="C593" s="68" t="s">
        <v>108</v>
      </c>
      <c r="D593" s="68" t="s">
        <v>141</v>
      </c>
      <c r="E593" s="68" t="s">
        <v>775</v>
      </c>
      <c r="F593" s="68">
        <v>120</v>
      </c>
      <c r="G593" s="64">
        <v>91.6</v>
      </c>
      <c r="H593" s="64"/>
      <c r="I593" s="65">
        <f t="shared" si="62"/>
        <v>91.6</v>
      </c>
    </row>
    <row r="594" spans="1:9" ht="30" x14ac:dyDescent="0.3">
      <c r="A594" s="13" t="s">
        <v>85</v>
      </c>
      <c r="B594" s="67">
        <v>544</v>
      </c>
      <c r="C594" s="68" t="s">
        <v>108</v>
      </c>
      <c r="D594" s="68" t="s">
        <v>141</v>
      </c>
      <c r="E594" s="68" t="s">
        <v>775</v>
      </c>
      <c r="F594" s="68">
        <v>200</v>
      </c>
      <c r="G594" s="64">
        <f>G595</f>
        <v>64.5</v>
      </c>
      <c r="H594" s="64">
        <f>H595</f>
        <v>0</v>
      </c>
      <c r="I594" s="65">
        <f t="shared" si="62"/>
        <v>64.5</v>
      </c>
    </row>
    <row r="595" spans="1:9" ht="45" x14ac:dyDescent="0.3">
      <c r="A595" s="13" t="s">
        <v>86</v>
      </c>
      <c r="B595" s="67">
        <v>544</v>
      </c>
      <c r="C595" s="68" t="s">
        <v>108</v>
      </c>
      <c r="D595" s="68" t="s">
        <v>141</v>
      </c>
      <c r="E595" s="68" t="s">
        <v>775</v>
      </c>
      <c r="F595" s="68">
        <v>240</v>
      </c>
      <c r="G595" s="64">
        <v>64.5</v>
      </c>
      <c r="H595" s="64"/>
      <c r="I595" s="65">
        <f t="shared" si="62"/>
        <v>64.5</v>
      </c>
    </row>
    <row r="596" spans="1:9" ht="30" x14ac:dyDescent="0.3">
      <c r="A596" s="13" t="s">
        <v>413</v>
      </c>
      <c r="B596" s="67">
        <v>544</v>
      </c>
      <c r="C596" s="68" t="s">
        <v>108</v>
      </c>
      <c r="D596" s="68" t="s">
        <v>141</v>
      </c>
      <c r="E596" s="68" t="s">
        <v>776</v>
      </c>
      <c r="F596" s="68" t="s">
        <v>64</v>
      </c>
      <c r="G596" s="64">
        <f>G597+G599+G601</f>
        <v>38366.699999999997</v>
      </c>
      <c r="H596" s="64">
        <f>H597+H599+H601</f>
        <v>0</v>
      </c>
      <c r="I596" s="65">
        <f t="shared" si="62"/>
        <v>38366.699999999997</v>
      </c>
    </row>
    <row r="597" spans="1:9" ht="90" x14ac:dyDescent="0.3">
      <c r="A597" s="13" t="s">
        <v>73</v>
      </c>
      <c r="B597" s="67">
        <v>544</v>
      </c>
      <c r="C597" s="68" t="s">
        <v>108</v>
      </c>
      <c r="D597" s="68" t="s">
        <v>141</v>
      </c>
      <c r="E597" s="68" t="s">
        <v>776</v>
      </c>
      <c r="F597" s="68">
        <v>100</v>
      </c>
      <c r="G597" s="64">
        <f>G598</f>
        <v>31892.2</v>
      </c>
      <c r="H597" s="64">
        <f>H598</f>
        <v>0</v>
      </c>
      <c r="I597" s="65">
        <f t="shared" si="62"/>
        <v>31892.2</v>
      </c>
    </row>
    <row r="598" spans="1:9" ht="30" x14ac:dyDescent="0.3">
      <c r="A598" s="13" t="s">
        <v>130</v>
      </c>
      <c r="B598" s="67">
        <v>544</v>
      </c>
      <c r="C598" s="68" t="s">
        <v>108</v>
      </c>
      <c r="D598" s="68" t="s">
        <v>141</v>
      </c>
      <c r="E598" s="68" t="s">
        <v>776</v>
      </c>
      <c r="F598" s="68">
        <v>110</v>
      </c>
      <c r="G598" s="64">
        <v>31892.2</v>
      </c>
      <c r="H598" s="64"/>
      <c r="I598" s="65">
        <f t="shared" si="62"/>
        <v>31892.2</v>
      </c>
    </row>
    <row r="599" spans="1:9" ht="30" x14ac:dyDescent="0.3">
      <c r="A599" s="13" t="s">
        <v>85</v>
      </c>
      <c r="B599" s="67">
        <v>544</v>
      </c>
      <c r="C599" s="68" t="s">
        <v>108</v>
      </c>
      <c r="D599" s="68" t="s">
        <v>141</v>
      </c>
      <c r="E599" s="68" t="s">
        <v>776</v>
      </c>
      <c r="F599" s="68">
        <v>200</v>
      </c>
      <c r="G599" s="64">
        <f>G600</f>
        <v>6333.5</v>
      </c>
      <c r="H599" s="64">
        <f>H600</f>
        <v>0</v>
      </c>
      <c r="I599" s="65">
        <f t="shared" si="62"/>
        <v>6333.5</v>
      </c>
    </row>
    <row r="600" spans="1:9" ht="45" x14ac:dyDescent="0.3">
      <c r="A600" s="13" t="s">
        <v>86</v>
      </c>
      <c r="B600" s="67">
        <v>544</v>
      </c>
      <c r="C600" s="68" t="s">
        <v>108</v>
      </c>
      <c r="D600" s="68" t="s">
        <v>141</v>
      </c>
      <c r="E600" s="68" t="s">
        <v>776</v>
      </c>
      <c r="F600" s="68">
        <v>240</v>
      </c>
      <c r="G600" s="64">
        <v>6333.5</v>
      </c>
      <c r="H600" s="64"/>
      <c r="I600" s="65">
        <f t="shared" si="62"/>
        <v>6333.5</v>
      </c>
    </row>
    <row r="601" spans="1:9" x14ac:dyDescent="0.3">
      <c r="A601" s="13" t="s">
        <v>87</v>
      </c>
      <c r="B601" s="67">
        <v>544</v>
      </c>
      <c r="C601" s="68" t="s">
        <v>108</v>
      </c>
      <c r="D601" s="68" t="s">
        <v>141</v>
      </c>
      <c r="E601" s="68" t="s">
        <v>776</v>
      </c>
      <c r="F601" s="68">
        <v>800</v>
      </c>
      <c r="G601" s="64">
        <f>G602</f>
        <v>141</v>
      </c>
      <c r="H601" s="64">
        <f>H602</f>
        <v>0</v>
      </c>
      <c r="I601" s="65">
        <f t="shared" si="62"/>
        <v>141</v>
      </c>
    </row>
    <row r="602" spans="1:9" x14ac:dyDescent="0.3">
      <c r="A602" s="13" t="s">
        <v>88</v>
      </c>
      <c r="B602" s="67">
        <v>544</v>
      </c>
      <c r="C602" s="68" t="s">
        <v>108</v>
      </c>
      <c r="D602" s="68" t="s">
        <v>141</v>
      </c>
      <c r="E602" s="68" t="s">
        <v>776</v>
      </c>
      <c r="F602" s="68">
        <v>850</v>
      </c>
      <c r="G602" s="64">
        <v>141</v>
      </c>
      <c r="H602" s="64"/>
      <c r="I602" s="65">
        <f t="shared" si="62"/>
        <v>141</v>
      </c>
    </row>
    <row r="603" spans="1:9" hidden="1" x14ac:dyDescent="0.3">
      <c r="A603" s="13" t="s">
        <v>379</v>
      </c>
      <c r="B603" s="67">
        <v>544</v>
      </c>
      <c r="C603" s="68" t="s">
        <v>108</v>
      </c>
      <c r="D603" s="68" t="s">
        <v>141</v>
      </c>
      <c r="E603" s="68" t="s">
        <v>110</v>
      </c>
      <c r="F603" s="68" t="s">
        <v>64</v>
      </c>
      <c r="G603" s="64"/>
      <c r="H603" s="64"/>
      <c r="I603" s="65">
        <f t="shared" si="62"/>
        <v>0</v>
      </c>
    </row>
    <row r="604" spans="1:9" hidden="1" x14ac:dyDescent="0.3">
      <c r="A604" s="13" t="s">
        <v>111</v>
      </c>
      <c r="B604" s="67">
        <v>544</v>
      </c>
      <c r="C604" s="68" t="s">
        <v>108</v>
      </c>
      <c r="D604" s="68" t="s">
        <v>141</v>
      </c>
      <c r="E604" s="68" t="s">
        <v>112</v>
      </c>
      <c r="F604" s="68" t="s">
        <v>64</v>
      </c>
      <c r="G604" s="64"/>
      <c r="H604" s="64"/>
      <c r="I604" s="65">
        <f t="shared" si="62"/>
        <v>0</v>
      </c>
    </row>
    <row r="605" spans="1:9" ht="45" hidden="1" x14ac:dyDescent="0.3">
      <c r="A605" s="13" t="s">
        <v>946</v>
      </c>
      <c r="B605" s="67">
        <v>544</v>
      </c>
      <c r="C605" s="68" t="s">
        <v>108</v>
      </c>
      <c r="D605" s="68" t="s">
        <v>141</v>
      </c>
      <c r="E605" s="68" t="s">
        <v>947</v>
      </c>
      <c r="F605" s="68" t="s">
        <v>64</v>
      </c>
      <c r="G605" s="64"/>
      <c r="H605" s="64"/>
      <c r="I605" s="65">
        <f t="shared" si="62"/>
        <v>0</v>
      </c>
    </row>
    <row r="606" spans="1:9" ht="90" hidden="1" x14ac:dyDescent="0.3">
      <c r="A606" s="13" t="s">
        <v>73</v>
      </c>
      <c r="B606" s="67">
        <v>544</v>
      </c>
      <c r="C606" s="68" t="s">
        <v>108</v>
      </c>
      <c r="D606" s="68" t="s">
        <v>141</v>
      </c>
      <c r="E606" s="68" t="s">
        <v>947</v>
      </c>
      <c r="F606" s="68" t="s">
        <v>469</v>
      </c>
      <c r="G606" s="64"/>
      <c r="H606" s="64"/>
      <c r="I606" s="65">
        <f t="shared" si="62"/>
        <v>0</v>
      </c>
    </row>
    <row r="607" spans="1:9" ht="30" hidden="1" x14ac:dyDescent="0.3">
      <c r="A607" s="13" t="s">
        <v>74</v>
      </c>
      <c r="B607" s="67">
        <v>544</v>
      </c>
      <c r="C607" s="68" t="s">
        <v>108</v>
      </c>
      <c r="D607" s="68" t="s">
        <v>141</v>
      </c>
      <c r="E607" s="68" t="s">
        <v>947</v>
      </c>
      <c r="F607" s="68" t="s">
        <v>468</v>
      </c>
      <c r="G607" s="64"/>
      <c r="H607" s="64"/>
      <c r="I607" s="65">
        <f t="shared" si="62"/>
        <v>0</v>
      </c>
    </row>
    <row r="608" spans="1:9" ht="15" x14ac:dyDescent="0.25">
      <c r="A608" s="12" t="s">
        <v>299</v>
      </c>
      <c r="B608" s="69">
        <v>544</v>
      </c>
      <c r="C608" s="74">
        <v>10</v>
      </c>
      <c r="D608" s="74" t="s">
        <v>62</v>
      </c>
      <c r="E608" s="74" t="s">
        <v>63</v>
      </c>
      <c r="F608" s="74" t="s">
        <v>64</v>
      </c>
      <c r="G608" s="3">
        <f>G609+G616+G631</f>
        <v>10550.900000000001</v>
      </c>
      <c r="H608" s="3">
        <f>H609+H616+H631</f>
        <v>0</v>
      </c>
      <c r="I608" s="3">
        <f>I609+I616+I631</f>
        <v>10550.900000000001</v>
      </c>
    </row>
    <row r="609" spans="1:9" x14ac:dyDescent="0.3">
      <c r="A609" s="13" t="s">
        <v>302</v>
      </c>
      <c r="B609" s="67">
        <v>544</v>
      </c>
      <c r="C609" s="68">
        <v>10</v>
      </c>
      <c r="D609" s="68" t="s">
        <v>61</v>
      </c>
      <c r="E609" s="68" t="s">
        <v>63</v>
      </c>
      <c r="F609" s="68" t="s">
        <v>64</v>
      </c>
      <c r="G609" s="64">
        <f>G610</f>
        <v>748.8</v>
      </c>
      <c r="H609" s="64">
        <f>H610</f>
        <v>0</v>
      </c>
      <c r="I609" s="65">
        <f t="shared" si="62"/>
        <v>748.8</v>
      </c>
    </row>
    <row r="610" spans="1:9" ht="30" x14ac:dyDescent="0.3">
      <c r="A610" s="13" t="s">
        <v>670</v>
      </c>
      <c r="B610" s="67">
        <v>544</v>
      </c>
      <c r="C610" s="68">
        <v>10</v>
      </c>
      <c r="D610" s="68" t="s">
        <v>61</v>
      </c>
      <c r="E610" s="68" t="s">
        <v>303</v>
      </c>
      <c r="F610" s="68" t="s">
        <v>64</v>
      </c>
      <c r="G610" s="64">
        <f t="shared" ref="G610:H614" si="64">G611</f>
        <v>748.8</v>
      </c>
      <c r="H610" s="64">
        <f t="shared" si="64"/>
        <v>0</v>
      </c>
      <c r="I610" s="65">
        <f t="shared" si="62"/>
        <v>748.8</v>
      </c>
    </row>
    <row r="611" spans="1:9" ht="90" x14ac:dyDescent="0.3">
      <c r="A611" s="18" t="s">
        <v>723</v>
      </c>
      <c r="B611" s="67">
        <v>544</v>
      </c>
      <c r="C611" s="68">
        <v>10</v>
      </c>
      <c r="D611" s="68" t="s">
        <v>61</v>
      </c>
      <c r="E611" s="68" t="s">
        <v>304</v>
      </c>
      <c r="F611" s="68" t="s">
        <v>64</v>
      </c>
      <c r="G611" s="64">
        <f t="shared" si="64"/>
        <v>748.8</v>
      </c>
      <c r="H611" s="64">
        <f t="shared" si="64"/>
        <v>0</v>
      </c>
      <c r="I611" s="65">
        <f t="shared" si="62"/>
        <v>748.8</v>
      </c>
    </row>
    <row r="612" spans="1:9" ht="77.25" customHeight="1" x14ac:dyDescent="0.3">
      <c r="A612" s="18" t="s">
        <v>585</v>
      </c>
      <c r="B612" s="67">
        <v>544</v>
      </c>
      <c r="C612" s="68">
        <v>10</v>
      </c>
      <c r="D612" s="68" t="s">
        <v>61</v>
      </c>
      <c r="E612" s="68" t="s">
        <v>305</v>
      </c>
      <c r="F612" s="68" t="s">
        <v>64</v>
      </c>
      <c r="G612" s="64">
        <f t="shared" si="64"/>
        <v>748.8</v>
      </c>
      <c r="H612" s="64">
        <f t="shared" si="64"/>
        <v>0</v>
      </c>
      <c r="I612" s="65">
        <f t="shared" si="62"/>
        <v>748.8</v>
      </c>
    </row>
    <row r="613" spans="1:9" ht="60" x14ac:dyDescent="0.3">
      <c r="A613" s="18" t="s">
        <v>587</v>
      </c>
      <c r="B613" s="67">
        <v>544</v>
      </c>
      <c r="C613" s="68">
        <v>10</v>
      </c>
      <c r="D613" s="68" t="s">
        <v>61</v>
      </c>
      <c r="E613" s="68" t="s">
        <v>306</v>
      </c>
      <c r="F613" s="68" t="s">
        <v>64</v>
      </c>
      <c r="G613" s="64">
        <f t="shared" si="64"/>
        <v>748.8</v>
      </c>
      <c r="H613" s="64">
        <f t="shared" si="64"/>
        <v>0</v>
      </c>
      <c r="I613" s="65">
        <f t="shared" si="62"/>
        <v>748.8</v>
      </c>
    </row>
    <row r="614" spans="1:9" ht="30" x14ac:dyDescent="0.3">
      <c r="A614" s="13" t="s">
        <v>307</v>
      </c>
      <c r="B614" s="67">
        <v>544</v>
      </c>
      <c r="C614" s="68">
        <v>10</v>
      </c>
      <c r="D614" s="68" t="s">
        <v>61</v>
      </c>
      <c r="E614" s="68" t="s">
        <v>306</v>
      </c>
      <c r="F614" s="68">
        <v>300</v>
      </c>
      <c r="G614" s="64">
        <f t="shared" si="64"/>
        <v>748.8</v>
      </c>
      <c r="H614" s="64">
        <f t="shared" si="64"/>
        <v>0</v>
      </c>
      <c r="I614" s="65">
        <f t="shared" si="62"/>
        <v>748.8</v>
      </c>
    </row>
    <row r="615" spans="1:9" ht="30" x14ac:dyDescent="0.3">
      <c r="A615" s="13" t="s">
        <v>308</v>
      </c>
      <c r="B615" s="67">
        <v>544</v>
      </c>
      <c r="C615" s="68">
        <v>10</v>
      </c>
      <c r="D615" s="68" t="s">
        <v>61</v>
      </c>
      <c r="E615" s="68" t="s">
        <v>306</v>
      </c>
      <c r="F615" s="68">
        <v>310</v>
      </c>
      <c r="G615" s="64">
        <v>748.8</v>
      </c>
      <c r="H615" s="64"/>
      <c r="I615" s="65">
        <f t="shared" si="62"/>
        <v>748.8</v>
      </c>
    </row>
    <row r="616" spans="1:9" x14ac:dyDescent="0.3">
      <c r="A616" s="13" t="s">
        <v>309</v>
      </c>
      <c r="B616" s="67">
        <v>544</v>
      </c>
      <c r="C616" s="68">
        <v>10</v>
      </c>
      <c r="D616" s="68" t="s">
        <v>78</v>
      </c>
      <c r="E616" s="68" t="s">
        <v>63</v>
      </c>
      <c r="F616" s="68" t="s">
        <v>64</v>
      </c>
      <c r="G616" s="64">
        <f>G617+G626</f>
        <v>6302.1</v>
      </c>
      <c r="H616" s="64">
        <f>H617+H626</f>
        <v>0</v>
      </c>
      <c r="I616" s="65">
        <f t="shared" si="62"/>
        <v>6302.1</v>
      </c>
    </row>
    <row r="617" spans="1:9" ht="45" x14ac:dyDescent="0.3">
      <c r="A617" s="13" t="s">
        <v>657</v>
      </c>
      <c r="B617" s="67">
        <v>544</v>
      </c>
      <c r="C617" s="68">
        <v>10</v>
      </c>
      <c r="D617" s="68" t="s">
        <v>78</v>
      </c>
      <c r="E617" s="68" t="s">
        <v>211</v>
      </c>
      <c r="F617" s="68" t="s">
        <v>64</v>
      </c>
      <c r="G617" s="64">
        <f t="shared" ref="G617:H621" si="65">G618</f>
        <v>5976.1</v>
      </c>
      <c r="H617" s="64">
        <f t="shared" si="65"/>
        <v>0</v>
      </c>
      <c r="I617" s="65">
        <f t="shared" si="62"/>
        <v>5976.1</v>
      </c>
    </row>
    <row r="618" spans="1:9" x14ac:dyDescent="0.3">
      <c r="A618" s="13" t="s">
        <v>234</v>
      </c>
      <c r="B618" s="67">
        <v>544</v>
      </c>
      <c r="C618" s="68">
        <v>10</v>
      </c>
      <c r="D618" s="68" t="s">
        <v>78</v>
      </c>
      <c r="E618" s="68" t="s">
        <v>212</v>
      </c>
      <c r="F618" s="68" t="s">
        <v>64</v>
      </c>
      <c r="G618" s="64">
        <f t="shared" si="65"/>
        <v>5976.1</v>
      </c>
      <c r="H618" s="64">
        <f t="shared" si="65"/>
        <v>0</v>
      </c>
      <c r="I618" s="65">
        <f t="shared" si="62"/>
        <v>5976.1</v>
      </c>
    </row>
    <row r="619" spans="1:9" ht="30" x14ac:dyDescent="0.3">
      <c r="A619" s="13" t="s">
        <v>253</v>
      </c>
      <c r="B619" s="67">
        <v>544</v>
      </c>
      <c r="C619" s="68">
        <v>10</v>
      </c>
      <c r="D619" s="68" t="s">
        <v>78</v>
      </c>
      <c r="E619" s="68" t="s">
        <v>214</v>
      </c>
      <c r="F619" s="68" t="s">
        <v>64</v>
      </c>
      <c r="G619" s="64">
        <f t="shared" si="65"/>
        <v>5976.1</v>
      </c>
      <c r="H619" s="64">
        <f>H620+H623</f>
        <v>0</v>
      </c>
      <c r="I619" s="65">
        <f t="shared" si="62"/>
        <v>5976.1</v>
      </c>
    </row>
    <row r="620" spans="1:9" ht="30" hidden="1" x14ac:dyDescent="0.3">
      <c r="A620" s="13" t="s">
        <v>310</v>
      </c>
      <c r="B620" s="67">
        <v>544</v>
      </c>
      <c r="C620" s="68">
        <v>10</v>
      </c>
      <c r="D620" s="68" t="s">
        <v>78</v>
      </c>
      <c r="E620" s="68" t="s">
        <v>777</v>
      </c>
      <c r="F620" s="68" t="s">
        <v>64</v>
      </c>
      <c r="G620" s="64">
        <f t="shared" si="65"/>
        <v>5976.1</v>
      </c>
      <c r="H620" s="64">
        <f t="shared" si="65"/>
        <v>-5976.1</v>
      </c>
      <c r="I620" s="65">
        <f t="shared" si="62"/>
        <v>0</v>
      </c>
    </row>
    <row r="621" spans="1:9" ht="45" hidden="1" x14ac:dyDescent="0.3">
      <c r="A621" s="13" t="s">
        <v>167</v>
      </c>
      <c r="B621" s="67">
        <v>544</v>
      </c>
      <c r="C621" s="68">
        <v>10</v>
      </c>
      <c r="D621" s="68" t="s">
        <v>78</v>
      </c>
      <c r="E621" s="68" t="s">
        <v>777</v>
      </c>
      <c r="F621" s="68">
        <v>600</v>
      </c>
      <c r="G621" s="64">
        <f t="shared" si="65"/>
        <v>5976.1</v>
      </c>
      <c r="H621" s="64">
        <f t="shared" si="65"/>
        <v>-5976.1</v>
      </c>
      <c r="I621" s="65">
        <f t="shared" si="62"/>
        <v>0</v>
      </c>
    </row>
    <row r="622" spans="1:9" hidden="1" x14ac:dyDescent="0.3">
      <c r="A622" s="13" t="s">
        <v>175</v>
      </c>
      <c r="B622" s="67">
        <v>544</v>
      </c>
      <c r="C622" s="68">
        <v>10</v>
      </c>
      <c r="D622" s="68" t="s">
        <v>78</v>
      </c>
      <c r="E622" s="68" t="s">
        <v>777</v>
      </c>
      <c r="F622" s="68">
        <v>610</v>
      </c>
      <c r="G622" s="64">
        <v>5976.1</v>
      </c>
      <c r="H622" s="127">
        <v>-5976.1</v>
      </c>
      <c r="I622" s="65">
        <f t="shared" si="62"/>
        <v>0</v>
      </c>
    </row>
    <row r="623" spans="1:9" ht="30" x14ac:dyDescent="0.3">
      <c r="A623" s="13" t="s">
        <v>310</v>
      </c>
      <c r="B623" s="67">
        <v>544</v>
      </c>
      <c r="C623" s="68">
        <v>10</v>
      </c>
      <c r="D623" s="68" t="s">
        <v>78</v>
      </c>
      <c r="E623" s="68" t="s">
        <v>1035</v>
      </c>
      <c r="F623" s="68" t="s">
        <v>64</v>
      </c>
      <c r="G623" s="64"/>
      <c r="H623" s="127">
        <f>H624</f>
        <v>5976.1</v>
      </c>
      <c r="I623" s="65">
        <f t="shared" si="62"/>
        <v>5976.1</v>
      </c>
    </row>
    <row r="624" spans="1:9" ht="45" x14ac:dyDescent="0.3">
      <c r="A624" s="13" t="s">
        <v>167</v>
      </c>
      <c r="B624" s="67">
        <v>544</v>
      </c>
      <c r="C624" s="68">
        <v>10</v>
      </c>
      <c r="D624" s="68" t="s">
        <v>78</v>
      </c>
      <c r="E624" s="68" t="s">
        <v>1035</v>
      </c>
      <c r="F624" s="68">
        <v>600</v>
      </c>
      <c r="G624" s="64"/>
      <c r="H624" s="127">
        <f>H625</f>
        <v>5976.1</v>
      </c>
      <c r="I624" s="65">
        <f t="shared" si="62"/>
        <v>5976.1</v>
      </c>
    </row>
    <row r="625" spans="1:9" x14ac:dyDescent="0.3">
      <c r="A625" s="13" t="s">
        <v>175</v>
      </c>
      <c r="B625" s="67">
        <v>544</v>
      </c>
      <c r="C625" s="68">
        <v>10</v>
      </c>
      <c r="D625" s="68" t="s">
        <v>78</v>
      </c>
      <c r="E625" s="68" t="s">
        <v>1035</v>
      </c>
      <c r="F625" s="68">
        <v>610</v>
      </c>
      <c r="G625" s="64"/>
      <c r="H625" s="127">
        <v>5976.1</v>
      </c>
      <c r="I625" s="65">
        <f t="shared" si="62"/>
        <v>5976.1</v>
      </c>
    </row>
    <row r="626" spans="1:9" x14ac:dyDescent="0.3">
      <c r="A626" s="13" t="s">
        <v>373</v>
      </c>
      <c r="B626" s="67">
        <v>544</v>
      </c>
      <c r="C626" s="68">
        <v>10</v>
      </c>
      <c r="D626" s="68" t="s">
        <v>78</v>
      </c>
      <c r="E626" s="68" t="s">
        <v>110</v>
      </c>
      <c r="F626" s="68" t="s">
        <v>64</v>
      </c>
      <c r="G626" s="64">
        <f t="shared" ref="G626:H629" si="66">G627</f>
        <v>326</v>
      </c>
      <c r="H626" s="64">
        <f t="shared" si="66"/>
        <v>0</v>
      </c>
      <c r="I626" s="65">
        <f t="shared" si="62"/>
        <v>326</v>
      </c>
    </row>
    <row r="627" spans="1:9" x14ac:dyDescent="0.3">
      <c r="A627" s="13" t="s">
        <v>876</v>
      </c>
      <c r="B627" s="67">
        <v>544</v>
      </c>
      <c r="C627" s="68">
        <v>10</v>
      </c>
      <c r="D627" s="68" t="s">
        <v>78</v>
      </c>
      <c r="E627" s="68" t="s">
        <v>112</v>
      </c>
      <c r="F627" s="68" t="s">
        <v>64</v>
      </c>
      <c r="G627" s="64">
        <f t="shared" si="66"/>
        <v>326</v>
      </c>
      <c r="H627" s="64">
        <f t="shared" si="66"/>
        <v>0</v>
      </c>
      <c r="I627" s="65">
        <f t="shared" si="62"/>
        <v>326</v>
      </c>
    </row>
    <row r="628" spans="1:9" ht="90" x14ac:dyDescent="0.3">
      <c r="A628" s="81" t="s">
        <v>974</v>
      </c>
      <c r="B628" s="67">
        <v>544</v>
      </c>
      <c r="C628" s="68">
        <v>10</v>
      </c>
      <c r="D628" s="68" t="s">
        <v>78</v>
      </c>
      <c r="E628" s="68" t="s">
        <v>975</v>
      </c>
      <c r="F628" s="68" t="s">
        <v>64</v>
      </c>
      <c r="G628" s="64">
        <f t="shared" si="66"/>
        <v>326</v>
      </c>
      <c r="H628" s="64">
        <f t="shared" si="66"/>
        <v>0</v>
      </c>
      <c r="I628" s="65">
        <f t="shared" si="62"/>
        <v>326</v>
      </c>
    </row>
    <row r="629" spans="1:9" ht="30" x14ac:dyDescent="0.3">
      <c r="A629" s="13" t="s">
        <v>307</v>
      </c>
      <c r="B629" s="67">
        <v>544</v>
      </c>
      <c r="C629" s="68">
        <v>10</v>
      </c>
      <c r="D629" s="68" t="s">
        <v>78</v>
      </c>
      <c r="E629" s="68" t="s">
        <v>975</v>
      </c>
      <c r="F629" s="68" t="s">
        <v>575</v>
      </c>
      <c r="G629" s="64">
        <f t="shared" si="66"/>
        <v>326</v>
      </c>
      <c r="H629" s="64">
        <f t="shared" si="66"/>
        <v>0</v>
      </c>
      <c r="I629" s="65">
        <f t="shared" si="62"/>
        <v>326</v>
      </c>
    </row>
    <row r="630" spans="1:9" ht="30" x14ac:dyDescent="0.3">
      <c r="A630" s="13" t="s">
        <v>312</v>
      </c>
      <c r="B630" s="67">
        <v>544</v>
      </c>
      <c r="C630" s="68">
        <v>10</v>
      </c>
      <c r="D630" s="68" t="s">
        <v>78</v>
      </c>
      <c r="E630" s="68" t="s">
        <v>975</v>
      </c>
      <c r="F630" s="68" t="s">
        <v>576</v>
      </c>
      <c r="G630" s="64">
        <v>326</v>
      </c>
      <c r="H630" s="64"/>
      <c r="I630" s="65">
        <f t="shared" si="62"/>
        <v>326</v>
      </c>
    </row>
    <row r="631" spans="1:9" x14ac:dyDescent="0.3">
      <c r="A631" s="13" t="s">
        <v>323</v>
      </c>
      <c r="B631" s="67">
        <v>544</v>
      </c>
      <c r="C631" s="68">
        <v>10</v>
      </c>
      <c r="D631" s="68" t="s">
        <v>90</v>
      </c>
      <c r="E631" s="68" t="s">
        <v>63</v>
      </c>
      <c r="F631" s="68" t="s">
        <v>64</v>
      </c>
      <c r="G631" s="64">
        <f t="shared" ref="G631:H639" si="67">G632</f>
        <v>3500</v>
      </c>
      <c r="H631" s="64">
        <f t="shared" si="67"/>
        <v>0</v>
      </c>
      <c r="I631" s="65">
        <f t="shared" si="62"/>
        <v>3500</v>
      </c>
    </row>
    <row r="632" spans="1:9" ht="45" x14ac:dyDescent="0.3">
      <c r="A632" s="13" t="s">
        <v>657</v>
      </c>
      <c r="B632" s="67">
        <v>544</v>
      </c>
      <c r="C632" s="68">
        <v>10</v>
      </c>
      <c r="D632" s="68" t="s">
        <v>90</v>
      </c>
      <c r="E632" s="68" t="s">
        <v>211</v>
      </c>
      <c r="F632" s="68" t="s">
        <v>64</v>
      </c>
      <c r="G632" s="64">
        <f t="shared" si="67"/>
        <v>3500</v>
      </c>
      <c r="H632" s="64">
        <f t="shared" si="67"/>
        <v>0</v>
      </c>
      <c r="I632" s="65">
        <f t="shared" si="62"/>
        <v>3500</v>
      </c>
    </row>
    <row r="633" spans="1:9" ht="30" x14ac:dyDescent="0.3">
      <c r="A633" s="13" t="s">
        <v>414</v>
      </c>
      <c r="B633" s="67">
        <v>544</v>
      </c>
      <c r="C633" s="68">
        <v>10</v>
      </c>
      <c r="D633" s="68" t="s">
        <v>90</v>
      </c>
      <c r="E633" s="68" t="s">
        <v>780</v>
      </c>
      <c r="F633" s="68" t="s">
        <v>64</v>
      </c>
      <c r="G633" s="64">
        <f t="shared" si="67"/>
        <v>3500</v>
      </c>
      <c r="H633" s="64">
        <f t="shared" si="67"/>
        <v>0</v>
      </c>
      <c r="I633" s="65">
        <f t="shared" si="62"/>
        <v>3500</v>
      </c>
    </row>
    <row r="634" spans="1:9" ht="90" x14ac:dyDescent="0.3">
      <c r="A634" s="13" t="s">
        <v>415</v>
      </c>
      <c r="B634" s="67">
        <v>544</v>
      </c>
      <c r="C634" s="68">
        <v>10</v>
      </c>
      <c r="D634" s="68" t="s">
        <v>90</v>
      </c>
      <c r="E634" s="68" t="s">
        <v>779</v>
      </c>
      <c r="F634" s="68" t="s">
        <v>64</v>
      </c>
      <c r="G634" s="64">
        <f>G638</f>
        <v>3500</v>
      </c>
      <c r="H634" s="64">
        <f>H638+H635</f>
        <v>0</v>
      </c>
      <c r="I634" s="65">
        <f t="shared" si="62"/>
        <v>3500</v>
      </c>
    </row>
    <row r="635" spans="1:9" ht="45" x14ac:dyDescent="0.3">
      <c r="A635" s="13" t="s">
        <v>416</v>
      </c>
      <c r="B635" s="67">
        <v>544</v>
      </c>
      <c r="C635" s="68">
        <v>10</v>
      </c>
      <c r="D635" s="68" t="s">
        <v>90</v>
      </c>
      <c r="E635" s="68" t="s">
        <v>1036</v>
      </c>
      <c r="F635" s="68" t="s">
        <v>64</v>
      </c>
      <c r="G635" s="127"/>
      <c r="H635" s="127">
        <f>H636</f>
        <v>3500</v>
      </c>
      <c r="I635" s="65">
        <f t="shared" si="62"/>
        <v>3500</v>
      </c>
    </row>
    <row r="636" spans="1:9" ht="30" x14ac:dyDescent="0.3">
      <c r="A636" s="13" t="s">
        <v>307</v>
      </c>
      <c r="B636" s="67">
        <v>544</v>
      </c>
      <c r="C636" s="68">
        <v>10</v>
      </c>
      <c r="D636" s="68" t="s">
        <v>90</v>
      </c>
      <c r="E636" s="68" t="s">
        <v>1036</v>
      </c>
      <c r="F636" s="68">
        <v>300</v>
      </c>
      <c r="G636" s="127"/>
      <c r="H636" s="127">
        <f>H637</f>
        <v>3500</v>
      </c>
      <c r="I636" s="65">
        <f t="shared" si="62"/>
        <v>3500</v>
      </c>
    </row>
    <row r="637" spans="1:9" ht="30" x14ac:dyDescent="0.3">
      <c r="A637" s="13" t="s">
        <v>312</v>
      </c>
      <c r="B637" s="67">
        <v>544</v>
      </c>
      <c r="C637" s="68">
        <v>10</v>
      </c>
      <c r="D637" s="68" t="s">
        <v>90</v>
      </c>
      <c r="E637" s="68" t="s">
        <v>1036</v>
      </c>
      <c r="F637" s="68" t="s">
        <v>576</v>
      </c>
      <c r="G637" s="127"/>
      <c r="H637" s="127">
        <v>3500</v>
      </c>
      <c r="I637" s="65">
        <f t="shared" si="62"/>
        <v>3500</v>
      </c>
    </row>
    <row r="638" spans="1:9" ht="45" hidden="1" x14ac:dyDescent="0.3">
      <c r="A638" s="13" t="s">
        <v>416</v>
      </c>
      <c r="B638" s="67">
        <v>544</v>
      </c>
      <c r="C638" s="68">
        <v>10</v>
      </c>
      <c r="D638" s="68" t="s">
        <v>90</v>
      </c>
      <c r="E638" s="68" t="s">
        <v>795</v>
      </c>
      <c r="F638" s="68" t="s">
        <v>64</v>
      </c>
      <c r="G638" s="64">
        <f t="shared" si="67"/>
        <v>3500</v>
      </c>
      <c r="H638" s="64">
        <f t="shared" si="67"/>
        <v>-3500</v>
      </c>
      <c r="I638" s="65">
        <f t="shared" si="62"/>
        <v>0</v>
      </c>
    </row>
    <row r="639" spans="1:9" ht="30" hidden="1" x14ac:dyDescent="0.3">
      <c r="A639" s="13" t="s">
        <v>307</v>
      </c>
      <c r="B639" s="67">
        <v>544</v>
      </c>
      <c r="C639" s="68">
        <v>10</v>
      </c>
      <c r="D639" s="68" t="s">
        <v>90</v>
      </c>
      <c r="E639" s="68" t="s">
        <v>795</v>
      </c>
      <c r="F639" s="68">
        <v>300</v>
      </c>
      <c r="G639" s="64">
        <f t="shared" si="67"/>
        <v>3500</v>
      </c>
      <c r="H639" s="64">
        <f t="shared" si="67"/>
        <v>-3500</v>
      </c>
      <c r="I639" s="65">
        <f t="shared" si="62"/>
        <v>0</v>
      </c>
    </row>
    <row r="640" spans="1:9" ht="30" hidden="1" x14ac:dyDescent="0.3">
      <c r="A640" s="13" t="s">
        <v>312</v>
      </c>
      <c r="B640" s="67">
        <v>544</v>
      </c>
      <c r="C640" s="68">
        <v>10</v>
      </c>
      <c r="D640" s="68" t="s">
        <v>90</v>
      </c>
      <c r="E640" s="68" t="s">
        <v>795</v>
      </c>
      <c r="F640" s="68" t="s">
        <v>576</v>
      </c>
      <c r="G640" s="64">
        <v>3500</v>
      </c>
      <c r="H640" s="127">
        <v>-3500</v>
      </c>
      <c r="I640" s="65">
        <f t="shared" si="62"/>
        <v>0</v>
      </c>
    </row>
    <row r="641" spans="1:9" ht="25.5" x14ac:dyDescent="0.25">
      <c r="A641" s="12" t="s">
        <v>417</v>
      </c>
      <c r="B641" s="69">
        <v>545</v>
      </c>
      <c r="C641" s="69" t="s">
        <v>62</v>
      </c>
      <c r="D641" s="69" t="s">
        <v>62</v>
      </c>
      <c r="E641" s="74" t="s">
        <v>63</v>
      </c>
      <c r="F641" s="74" t="s">
        <v>64</v>
      </c>
      <c r="G641" s="3">
        <f t="shared" ref="G641:I642" si="68">G642</f>
        <v>5889.3</v>
      </c>
      <c r="H641" s="3">
        <f t="shared" si="68"/>
        <v>0</v>
      </c>
      <c r="I641" s="3">
        <f t="shared" si="68"/>
        <v>5889.3</v>
      </c>
    </row>
    <row r="642" spans="1:9" ht="15" x14ac:dyDescent="0.25">
      <c r="A642" s="12" t="s">
        <v>60</v>
      </c>
      <c r="B642" s="69">
        <v>545</v>
      </c>
      <c r="C642" s="69" t="s">
        <v>61</v>
      </c>
      <c r="D642" s="69" t="s">
        <v>62</v>
      </c>
      <c r="E642" s="74" t="s">
        <v>63</v>
      </c>
      <c r="F642" s="74" t="s">
        <v>64</v>
      </c>
      <c r="G642" s="3">
        <f t="shared" si="68"/>
        <v>5889.3</v>
      </c>
      <c r="H642" s="3">
        <f t="shared" si="68"/>
        <v>0</v>
      </c>
      <c r="I642" s="3">
        <f t="shared" si="68"/>
        <v>5889.3</v>
      </c>
    </row>
    <row r="643" spans="1:9" x14ac:dyDescent="0.3">
      <c r="A643" s="13" t="s">
        <v>118</v>
      </c>
      <c r="B643" s="67">
        <v>545</v>
      </c>
      <c r="C643" s="67" t="s">
        <v>61</v>
      </c>
      <c r="D643" s="67">
        <v>13</v>
      </c>
      <c r="E643" s="68" t="s">
        <v>63</v>
      </c>
      <c r="F643" s="68" t="s">
        <v>64</v>
      </c>
      <c r="G643" s="64">
        <f t="shared" ref="G643:H645" si="69">G644</f>
        <v>5889.3</v>
      </c>
      <c r="H643" s="64">
        <f t="shared" si="69"/>
        <v>0</v>
      </c>
      <c r="I643" s="65">
        <f t="shared" si="62"/>
        <v>5889.3</v>
      </c>
    </row>
    <row r="644" spans="1:9" x14ac:dyDescent="0.3">
      <c r="A644" s="13" t="s">
        <v>373</v>
      </c>
      <c r="B644" s="67">
        <v>545</v>
      </c>
      <c r="C644" s="67" t="s">
        <v>61</v>
      </c>
      <c r="D644" s="67">
        <v>13</v>
      </c>
      <c r="E644" s="68" t="s">
        <v>110</v>
      </c>
      <c r="F644" s="68" t="s">
        <v>64</v>
      </c>
      <c r="G644" s="64">
        <f t="shared" si="69"/>
        <v>5889.3</v>
      </c>
      <c r="H644" s="64">
        <f t="shared" si="69"/>
        <v>0</v>
      </c>
      <c r="I644" s="65">
        <f t="shared" si="62"/>
        <v>5889.3</v>
      </c>
    </row>
    <row r="645" spans="1:9" x14ac:dyDescent="0.3">
      <c r="A645" s="13" t="s">
        <v>111</v>
      </c>
      <c r="B645" s="67">
        <v>545</v>
      </c>
      <c r="C645" s="67" t="s">
        <v>61</v>
      </c>
      <c r="D645" s="67">
        <v>13</v>
      </c>
      <c r="E645" s="68" t="s">
        <v>112</v>
      </c>
      <c r="F645" s="68" t="s">
        <v>64</v>
      </c>
      <c r="G645" s="64">
        <f t="shared" si="69"/>
        <v>5889.3</v>
      </c>
      <c r="H645" s="64">
        <f t="shared" si="69"/>
        <v>0</v>
      </c>
      <c r="I645" s="65">
        <f t="shared" si="62"/>
        <v>5889.3</v>
      </c>
    </row>
    <row r="646" spans="1:9" ht="75" customHeight="1" x14ac:dyDescent="0.3">
      <c r="A646" s="13" t="s">
        <v>931</v>
      </c>
      <c r="B646" s="67">
        <v>545</v>
      </c>
      <c r="C646" s="67" t="s">
        <v>61</v>
      </c>
      <c r="D646" s="67">
        <v>13</v>
      </c>
      <c r="E646" s="68" t="s">
        <v>129</v>
      </c>
      <c r="F646" s="68" t="s">
        <v>64</v>
      </c>
      <c r="G646" s="64">
        <f>G647+G649</f>
        <v>5889.3</v>
      </c>
      <c r="H646" s="64">
        <f>H647+H649</f>
        <v>0</v>
      </c>
      <c r="I646" s="65">
        <f t="shared" si="62"/>
        <v>5889.3</v>
      </c>
    </row>
    <row r="647" spans="1:9" ht="90" x14ac:dyDescent="0.3">
      <c r="A647" s="13" t="s">
        <v>73</v>
      </c>
      <c r="B647" s="67">
        <v>545</v>
      </c>
      <c r="C647" s="67" t="s">
        <v>61</v>
      </c>
      <c r="D647" s="67">
        <v>13</v>
      </c>
      <c r="E647" s="68" t="s">
        <v>129</v>
      </c>
      <c r="F647" s="68">
        <v>100</v>
      </c>
      <c r="G647" s="64">
        <f>G648</f>
        <v>5137.2</v>
      </c>
      <c r="H647" s="64">
        <f>H648</f>
        <v>0</v>
      </c>
      <c r="I647" s="65">
        <f t="shared" si="62"/>
        <v>5137.2</v>
      </c>
    </row>
    <row r="648" spans="1:9" ht="30" x14ac:dyDescent="0.3">
      <c r="A648" s="13" t="s">
        <v>130</v>
      </c>
      <c r="B648" s="67">
        <v>545</v>
      </c>
      <c r="C648" s="67" t="s">
        <v>61</v>
      </c>
      <c r="D648" s="67">
        <v>13</v>
      </c>
      <c r="E648" s="68" t="s">
        <v>129</v>
      </c>
      <c r="F648" s="68">
        <v>110</v>
      </c>
      <c r="G648" s="64">
        <v>5137.2</v>
      </c>
      <c r="H648" s="64"/>
      <c r="I648" s="65">
        <f t="shared" si="62"/>
        <v>5137.2</v>
      </c>
    </row>
    <row r="649" spans="1:9" ht="30" x14ac:dyDescent="0.3">
      <c r="A649" s="13" t="s">
        <v>85</v>
      </c>
      <c r="B649" s="67">
        <v>545</v>
      </c>
      <c r="C649" s="67" t="s">
        <v>61</v>
      </c>
      <c r="D649" s="67">
        <v>13</v>
      </c>
      <c r="E649" s="68" t="s">
        <v>129</v>
      </c>
      <c r="F649" s="68">
        <v>200</v>
      </c>
      <c r="G649" s="64">
        <f>G650</f>
        <v>752.1</v>
      </c>
      <c r="H649" s="64">
        <f>H650</f>
        <v>0</v>
      </c>
      <c r="I649" s="65">
        <f t="shared" si="62"/>
        <v>752.1</v>
      </c>
    </row>
    <row r="650" spans="1:9" ht="45" x14ac:dyDescent="0.3">
      <c r="A650" s="13" t="s">
        <v>86</v>
      </c>
      <c r="B650" s="67">
        <v>545</v>
      </c>
      <c r="C650" s="67" t="s">
        <v>61</v>
      </c>
      <c r="D650" s="67">
        <v>13</v>
      </c>
      <c r="E650" s="68" t="s">
        <v>129</v>
      </c>
      <c r="F650" s="68">
        <v>240</v>
      </c>
      <c r="G650" s="64">
        <v>752.1</v>
      </c>
      <c r="H650" s="64"/>
      <c r="I650" s="65">
        <f t="shared" si="62"/>
        <v>752.1</v>
      </c>
    </row>
    <row r="651" spans="1:9" hidden="1" x14ac:dyDescent="0.3">
      <c r="A651" s="13" t="s">
        <v>87</v>
      </c>
      <c r="B651" s="67">
        <v>545</v>
      </c>
      <c r="C651" s="67" t="s">
        <v>61</v>
      </c>
      <c r="D651" s="67">
        <v>13</v>
      </c>
      <c r="E651" s="68" t="s">
        <v>129</v>
      </c>
      <c r="F651" s="68">
        <v>800</v>
      </c>
      <c r="G651" s="64"/>
      <c r="H651" s="64"/>
      <c r="I651" s="65">
        <f t="shared" si="62"/>
        <v>0</v>
      </c>
    </row>
    <row r="652" spans="1:9" hidden="1" x14ac:dyDescent="0.3">
      <c r="A652" s="13" t="s">
        <v>88</v>
      </c>
      <c r="B652" s="67">
        <v>545</v>
      </c>
      <c r="C652" s="67" t="s">
        <v>61</v>
      </c>
      <c r="D652" s="67">
        <v>13</v>
      </c>
      <c r="E652" s="68" t="s">
        <v>129</v>
      </c>
      <c r="F652" s="68">
        <v>850</v>
      </c>
      <c r="G652" s="64"/>
      <c r="H652" s="64"/>
      <c r="I652" s="65">
        <f t="shared" si="62"/>
        <v>0</v>
      </c>
    </row>
    <row r="653" spans="1:9" ht="38.25" x14ac:dyDescent="0.25">
      <c r="A653" s="12" t="s">
        <v>418</v>
      </c>
      <c r="B653" s="69">
        <v>547</v>
      </c>
      <c r="C653" s="69" t="s">
        <v>62</v>
      </c>
      <c r="D653" s="69" t="s">
        <v>62</v>
      </c>
      <c r="E653" s="74" t="s">
        <v>63</v>
      </c>
      <c r="F653" s="74" t="s">
        <v>64</v>
      </c>
      <c r="G653" s="3">
        <f>G654+G673+G680+G687+G724+G753+G770+G777</f>
        <v>129400.20000000001</v>
      </c>
      <c r="H653" s="3">
        <f>H654+H673+H680+H687+H724+H753+H770+H777</f>
        <v>13380.54999999</v>
      </c>
      <c r="I653" s="3">
        <f>I654+I673+I680+I687+I724+I753+I770+I777</f>
        <v>142780.74999998999</v>
      </c>
    </row>
    <row r="654" spans="1:9" ht="15" x14ac:dyDescent="0.25">
      <c r="A654" s="12" t="s">
        <v>60</v>
      </c>
      <c r="B654" s="69">
        <v>547</v>
      </c>
      <c r="C654" s="74" t="s">
        <v>61</v>
      </c>
      <c r="D654" s="74" t="s">
        <v>62</v>
      </c>
      <c r="E654" s="74" t="s">
        <v>63</v>
      </c>
      <c r="F654" s="74" t="s">
        <v>64</v>
      </c>
      <c r="G654" s="3">
        <f>G655</f>
        <v>11044.5</v>
      </c>
      <c r="H654" s="3">
        <f>H655</f>
        <v>0</v>
      </c>
      <c r="I654" s="3">
        <f>I655</f>
        <v>11044.5</v>
      </c>
    </row>
    <row r="655" spans="1:9" ht="45" x14ac:dyDescent="0.3">
      <c r="A655" s="13" t="s">
        <v>95</v>
      </c>
      <c r="B655" s="67">
        <v>547</v>
      </c>
      <c r="C655" s="68" t="s">
        <v>61</v>
      </c>
      <c r="D655" s="68" t="s">
        <v>96</v>
      </c>
      <c r="E655" s="68" t="s">
        <v>63</v>
      </c>
      <c r="F655" s="68" t="s">
        <v>64</v>
      </c>
      <c r="G655" s="64">
        <f>G656</f>
        <v>11044.5</v>
      </c>
      <c r="H655" s="64">
        <f>H656</f>
        <v>0</v>
      </c>
      <c r="I655" s="65">
        <f t="shared" ref="I655:I716" si="70">G655+H655</f>
        <v>11044.5</v>
      </c>
    </row>
    <row r="656" spans="1:9" ht="30" x14ac:dyDescent="0.3">
      <c r="A656" s="13" t="s">
        <v>392</v>
      </c>
      <c r="B656" s="67">
        <v>547</v>
      </c>
      <c r="C656" s="68" t="s">
        <v>61</v>
      </c>
      <c r="D656" s="68" t="s">
        <v>96</v>
      </c>
      <c r="E656" s="68" t="s">
        <v>98</v>
      </c>
      <c r="F656" s="68" t="s">
        <v>64</v>
      </c>
      <c r="G656" s="64">
        <f>G657</f>
        <v>11044.5</v>
      </c>
      <c r="H656" s="64">
        <f>H657</f>
        <v>0</v>
      </c>
      <c r="I656" s="65">
        <f t="shared" si="70"/>
        <v>11044.5</v>
      </c>
    </row>
    <row r="657" spans="1:9" ht="30" x14ac:dyDescent="0.3">
      <c r="A657" s="13" t="s">
        <v>419</v>
      </c>
      <c r="B657" s="67">
        <v>547</v>
      </c>
      <c r="C657" s="68" t="s">
        <v>61</v>
      </c>
      <c r="D657" s="68" t="s">
        <v>96</v>
      </c>
      <c r="E657" s="68" t="s">
        <v>104</v>
      </c>
      <c r="F657" s="68" t="s">
        <v>64</v>
      </c>
      <c r="G657" s="64">
        <f>G658+G661</f>
        <v>11044.5</v>
      </c>
      <c r="H657" s="64">
        <f>H658+H661</f>
        <v>0</v>
      </c>
      <c r="I657" s="65">
        <f t="shared" si="70"/>
        <v>11044.5</v>
      </c>
    </row>
    <row r="658" spans="1:9" ht="30" x14ac:dyDescent="0.3">
      <c r="A658" s="13" t="s">
        <v>100</v>
      </c>
      <c r="B658" s="67">
        <v>547</v>
      </c>
      <c r="C658" s="68" t="s">
        <v>61</v>
      </c>
      <c r="D658" s="68" t="s">
        <v>96</v>
      </c>
      <c r="E658" s="68" t="s">
        <v>105</v>
      </c>
      <c r="F658" s="68" t="s">
        <v>64</v>
      </c>
      <c r="G658" s="64">
        <f>G659</f>
        <v>9084.2999999999993</v>
      </c>
      <c r="H658" s="64">
        <f>H659</f>
        <v>0</v>
      </c>
      <c r="I658" s="65">
        <f t="shared" si="70"/>
        <v>9084.2999999999993</v>
      </c>
    </row>
    <row r="659" spans="1:9" ht="90" x14ac:dyDescent="0.3">
      <c r="A659" s="13" t="s">
        <v>73</v>
      </c>
      <c r="B659" s="67">
        <v>547</v>
      </c>
      <c r="C659" s="68" t="s">
        <v>61</v>
      </c>
      <c r="D659" s="68" t="s">
        <v>96</v>
      </c>
      <c r="E659" s="68" t="s">
        <v>105</v>
      </c>
      <c r="F659" s="68">
        <v>100</v>
      </c>
      <c r="G659" s="64">
        <f>G660</f>
        <v>9084.2999999999993</v>
      </c>
      <c r="H659" s="64">
        <f>H660</f>
        <v>0</v>
      </c>
      <c r="I659" s="65">
        <f t="shared" si="70"/>
        <v>9084.2999999999993</v>
      </c>
    </row>
    <row r="660" spans="1:9" ht="30" x14ac:dyDescent="0.3">
      <c r="A660" s="13" t="s">
        <v>74</v>
      </c>
      <c r="B660" s="67">
        <v>547</v>
      </c>
      <c r="C660" s="68" t="s">
        <v>61</v>
      </c>
      <c r="D660" s="68" t="s">
        <v>96</v>
      </c>
      <c r="E660" s="68" t="s">
        <v>105</v>
      </c>
      <c r="F660" s="68">
        <v>120</v>
      </c>
      <c r="G660" s="64">
        <v>9084.2999999999993</v>
      </c>
      <c r="H660" s="64"/>
      <c r="I660" s="65">
        <f t="shared" si="70"/>
        <v>9084.2999999999993</v>
      </c>
    </row>
    <row r="661" spans="1:9" ht="30" x14ac:dyDescent="0.3">
      <c r="A661" s="13" t="s">
        <v>75</v>
      </c>
      <c r="B661" s="67">
        <v>547</v>
      </c>
      <c r="C661" s="68" t="s">
        <v>61</v>
      </c>
      <c r="D661" s="68" t="s">
        <v>96</v>
      </c>
      <c r="E661" s="68" t="s">
        <v>106</v>
      </c>
      <c r="F661" s="68" t="s">
        <v>64</v>
      </c>
      <c r="G661" s="64">
        <f>G662+G664+G666</f>
        <v>1960.2</v>
      </c>
      <c r="H661" s="64">
        <f>H662+H664+H666</f>
        <v>0</v>
      </c>
      <c r="I661" s="65">
        <f t="shared" si="70"/>
        <v>1960.2</v>
      </c>
    </row>
    <row r="662" spans="1:9" ht="90" hidden="1" x14ac:dyDescent="0.3">
      <c r="A662" s="13" t="s">
        <v>73</v>
      </c>
      <c r="B662" s="67">
        <v>547</v>
      </c>
      <c r="C662" s="68" t="s">
        <v>61</v>
      </c>
      <c r="D662" s="68" t="s">
        <v>96</v>
      </c>
      <c r="E662" s="68" t="s">
        <v>106</v>
      </c>
      <c r="F662" s="68">
        <v>100</v>
      </c>
      <c r="G662" s="64">
        <f>G663</f>
        <v>0</v>
      </c>
      <c r="H662" s="64">
        <f>H663</f>
        <v>0</v>
      </c>
      <c r="I662" s="65">
        <f t="shared" si="70"/>
        <v>0</v>
      </c>
    </row>
    <row r="663" spans="1:9" ht="30" hidden="1" x14ac:dyDescent="0.3">
      <c r="A663" s="13" t="s">
        <v>74</v>
      </c>
      <c r="B663" s="67">
        <v>547</v>
      </c>
      <c r="C663" s="68" t="s">
        <v>61</v>
      </c>
      <c r="D663" s="68" t="s">
        <v>96</v>
      </c>
      <c r="E663" s="68" t="s">
        <v>106</v>
      </c>
      <c r="F663" s="68">
        <v>120</v>
      </c>
      <c r="G663" s="64"/>
      <c r="H663" s="64"/>
      <c r="I663" s="65">
        <f t="shared" si="70"/>
        <v>0</v>
      </c>
    </row>
    <row r="664" spans="1:9" ht="30" x14ac:dyDescent="0.3">
      <c r="A664" s="13" t="s">
        <v>85</v>
      </c>
      <c r="B664" s="67">
        <v>547</v>
      </c>
      <c r="C664" s="68" t="s">
        <v>61</v>
      </c>
      <c r="D664" s="68" t="s">
        <v>96</v>
      </c>
      <c r="E664" s="68" t="s">
        <v>106</v>
      </c>
      <c r="F664" s="68">
        <v>200</v>
      </c>
      <c r="G664" s="64">
        <f>G665</f>
        <v>1958.5</v>
      </c>
      <c r="H664" s="64">
        <f>H665</f>
        <v>0</v>
      </c>
      <c r="I664" s="65">
        <f t="shared" si="70"/>
        <v>1958.5</v>
      </c>
    </row>
    <row r="665" spans="1:9" ht="45" x14ac:dyDescent="0.3">
      <c r="A665" s="13" t="s">
        <v>86</v>
      </c>
      <c r="B665" s="67">
        <v>547</v>
      </c>
      <c r="C665" s="68" t="s">
        <v>61</v>
      </c>
      <c r="D665" s="68" t="s">
        <v>96</v>
      </c>
      <c r="E665" s="68" t="s">
        <v>106</v>
      </c>
      <c r="F665" s="68">
        <v>240</v>
      </c>
      <c r="G665" s="64">
        <v>1958.5</v>
      </c>
      <c r="H665" s="64"/>
      <c r="I665" s="65">
        <f t="shared" si="70"/>
        <v>1958.5</v>
      </c>
    </row>
    <row r="666" spans="1:9" x14ac:dyDescent="0.3">
      <c r="A666" s="13" t="s">
        <v>87</v>
      </c>
      <c r="B666" s="67">
        <v>547</v>
      </c>
      <c r="C666" s="68" t="s">
        <v>61</v>
      </c>
      <c r="D666" s="68" t="s">
        <v>96</v>
      </c>
      <c r="E666" s="68" t="s">
        <v>106</v>
      </c>
      <c r="F666" s="68">
        <v>800</v>
      </c>
      <c r="G666" s="64">
        <f>G667</f>
        <v>1.7</v>
      </c>
      <c r="H666" s="64">
        <f>H667</f>
        <v>0</v>
      </c>
      <c r="I666" s="65">
        <f t="shared" si="70"/>
        <v>1.7</v>
      </c>
    </row>
    <row r="667" spans="1:9" x14ac:dyDescent="0.3">
      <c r="A667" s="13" t="s">
        <v>88</v>
      </c>
      <c r="B667" s="67">
        <v>547</v>
      </c>
      <c r="C667" s="68" t="s">
        <v>61</v>
      </c>
      <c r="D667" s="68" t="s">
        <v>96</v>
      </c>
      <c r="E667" s="68" t="s">
        <v>106</v>
      </c>
      <c r="F667" s="68">
        <v>850</v>
      </c>
      <c r="G667" s="64">
        <v>1.7</v>
      </c>
      <c r="H667" s="64"/>
      <c r="I667" s="65">
        <f t="shared" si="70"/>
        <v>1.7</v>
      </c>
    </row>
    <row r="668" spans="1:9" hidden="1" x14ac:dyDescent="0.3">
      <c r="A668" s="13" t="s">
        <v>379</v>
      </c>
      <c r="B668" s="67">
        <v>547</v>
      </c>
      <c r="C668" s="68" t="s">
        <v>61</v>
      </c>
      <c r="D668" s="68" t="s">
        <v>96</v>
      </c>
      <c r="E668" s="68" t="s">
        <v>110</v>
      </c>
      <c r="F668" s="68" t="s">
        <v>64</v>
      </c>
      <c r="G668" s="64"/>
      <c r="H668" s="64"/>
      <c r="I668" s="65">
        <f t="shared" si="70"/>
        <v>0</v>
      </c>
    </row>
    <row r="669" spans="1:9" hidden="1" x14ac:dyDescent="0.3">
      <c r="A669" s="13" t="s">
        <v>111</v>
      </c>
      <c r="B669" s="67">
        <v>547</v>
      </c>
      <c r="C669" s="68" t="s">
        <v>61</v>
      </c>
      <c r="D669" s="68" t="s">
        <v>96</v>
      </c>
      <c r="E669" s="68" t="s">
        <v>112</v>
      </c>
      <c r="F669" s="68" t="s">
        <v>64</v>
      </c>
      <c r="G669" s="64"/>
      <c r="H669" s="64"/>
      <c r="I669" s="65">
        <f t="shared" si="70"/>
        <v>0</v>
      </c>
    </row>
    <row r="670" spans="1:9" ht="45" hidden="1" x14ac:dyDescent="0.3">
      <c r="A670" s="13" t="s">
        <v>946</v>
      </c>
      <c r="B670" s="67">
        <v>547</v>
      </c>
      <c r="C670" s="68" t="s">
        <v>61</v>
      </c>
      <c r="D670" s="68" t="s">
        <v>96</v>
      </c>
      <c r="E670" s="68" t="s">
        <v>947</v>
      </c>
      <c r="F670" s="68" t="s">
        <v>64</v>
      </c>
      <c r="G670" s="64"/>
      <c r="H670" s="64"/>
      <c r="I670" s="65">
        <f t="shared" si="70"/>
        <v>0</v>
      </c>
    </row>
    <row r="671" spans="1:9" ht="90" hidden="1" x14ac:dyDescent="0.3">
      <c r="A671" s="13" t="s">
        <v>73</v>
      </c>
      <c r="B671" s="67">
        <v>547</v>
      </c>
      <c r="C671" s="68" t="s">
        <v>61</v>
      </c>
      <c r="D671" s="68" t="s">
        <v>96</v>
      </c>
      <c r="E671" s="68" t="s">
        <v>947</v>
      </c>
      <c r="F671" s="68" t="s">
        <v>469</v>
      </c>
      <c r="G671" s="64"/>
      <c r="H671" s="64"/>
      <c r="I671" s="65">
        <f t="shared" si="70"/>
        <v>0</v>
      </c>
    </row>
    <row r="672" spans="1:9" ht="30" hidden="1" x14ac:dyDescent="0.3">
      <c r="A672" s="13" t="s">
        <v>74</v>
      </c>
      <c r="B672" s="67">
        <v>547</v>
      </c>
      <c r="C672" s="68" t="s">
        <v>61</v>
      </c>
      <c r="D672" s="68" t="s">
        <v>96</v>
      </c>
      <c r="E672" s="68" t="s">
        <v>947</v>
      </c>
      <c r="F672" s="68" t="s">
        <v>468</v>
      </c>
      <c r="G672" s="64"/>
      <c r="H672" s="64"/>
      <c r="I672" s="65">
        <f t="shared" si="70"/>
        <v>0</v>
      </c>
    </row>
    <row r="673" spans="1:9" ht="15" x14ac:dyDescent="0.25">
      <c r="A673" s="12" t="s">
        <v>133</v>
      </c>
      <c r="B673" s="69">
        <v>547</v>
      </c>
      <c r="C673" s="74" t="s">
        <v>66</v>
      </c>
      <c r="D673" s="74" t="s">
        <v>62</v>
      </c>
      <c r="E673" s="74" t="s">
        <v>63</v>
      </c>
      <c r="F673" s="74" t="s">
        <v>64</v>
      </c>
      <c r="G673" s="3">
        <f t="shared" ref="G673:I678" si="71">G674</f>
        <v>3812.4</v>
      </c>
      <c r="H673" s="3">
        <f t="shared" si="71"/>
        <v>0</v>
      </c>
      <c r="I673" s="3">
        <f t="shared" si="71"/>
        <v>3812.4</v>
      </c>
    </row>
    <row r="674" spans="1:9" x14ac:dyDescent="0.3">
      <c r="A674" s="13" t="s">
        <v>134</v>
      </c>
      <c r="B674" s="67">
        <v>547</v>
      </c>
      <c r="C674" s="68" t="s">
        <v>66</v>
      </c>
      <c r="D674" s="68" t="s">
        <v>78</v>
      </c>
      <c r="E674" s="68" t="s">
        <v>63</v>
      </c>
      <c r="F674" s="68" t="s">
        <v>64</v>
      </c>
      <c r="G674" s="64">
        <f t="shared" si="71"/>
        <v>3812.4</v>
      </c>
      <c r="H674" s="64">
        <f t="shared" si="71"/>
        <v>0</v>
      </c>
      <c r="I674" s="65">
        <f t="shared" si="70"/>
        <v>3812.4</v>
      </c>
    </row>
    <row r="675" spans="1:9" x14ac:dyDescent="0.3">
      <c r="A675" s="13" t="s">
        <v>379</v>
      </c>
      <c r="B675" s="67">
        <v>547</v>
      </c>
      <c r="C675" s="68" t="s">
        <v>66</v>
      </c>
      <c r="D675" s="68" t="s">
        <v>78</v>
      </c>
      <c r="E675" s="68" t="s">
        <v>110</v>
      </c>
      <c r="F675" s="68" t="s">
        <v>64</v>
      </c>
      <c r="G675" s="64">
        <f t="shared" si="71"/>
        <v>3812.4</v>
      </c>
      <c r="H675" s="64">
        <f t="shared" si="71"/>
        <v>0</v>
      </c>
      <c r="I675" s="65">
        <f t="shared" si="70"/>
        <v>3812.4</v>
      </c>
    </row>
    <row r="676" spans="1:9" ht="30" x14ac:dyDescent="0.3">
      <c r="A676" s="13" t="s">
        <v>125</v>
      </c>
      <c r="B676" s="67">
        <v>547</v>
      </c>
      <c r="C676" s="68" t="s">
        <v>66</v>
      </c>
      <c r="D676" s="68" t="s">
        <v>78</v>
      </c>
      <c r="E676" s="68" t="s">
        <v>126</v>
      </c>
      <c r="F676" s="68" t="s">
        <v>64</v>
      </c>
      <c r="G676" s="64">
        <f t="shared" si="71"/>
        <v>3812.4</v>
      </c>
      <c r="H676" s="64">
        <f t="shared" si="71"/>
        <v>0</v>
      </c>
      <c r="I676" s="65">
        <f t="shared" si="70"/>
        <v>3812.4</v>
      </c>
    </row>
    <row r="677" spans="1:9" ht="45" x14ac:dyDescent="0.3">
      <c r="A677" s="13" t="s">
        <v>135</v>
      </c>
      <c r="B677" s="67">
        <v>547</v>
      </c>
      <c r="C677" s="68" t="s">
        <v>66</v>
      </c>
      <c r="D677" s="68" t="s">
        <v>78</v>
      </c>
      <c r="E677" s="68" t="s">
        <v>136</v>
      </c>
      <c r="F677" s="68" t="s">
        <v>64</v>
      </c>
      <c r="G677" s="64">
        <f t="shared" si="71"/>
        <v>3812.4</v>
      </c>
      <c r="H677" s="64">
        <f t="shared" si="71"/>
        <v>0</v>
      </c>
      <c r="I677" s="65">
        <f t="shared" si="70"/>
        <v>3812.4</v>
      </c>
    </row>
    <row r="678" spans="1:9" x14ac:dyDescent="0.3">
      <c r="A678" s="13" t="s">
        <v>137</v>
      </c>
      <c r="B678" s="67">
        <v>547</v>
      </c>
      <c r="C678" s="68" t="s">
        <v>66</v>
      </c>
      <c r="D678" s="68" t="s">
        <v>78</v>
      </c>
      <c r="E678" s="68" t="s">
        <v>136</v>
      </c>
      <c r="F678" s="68">
        <v>500</v>
      </c>
      <c r="G678" s="64">
        <f t="shared" si="71"/>
        <v>3812.4</v>
      </c>
      <c r="H678" s="64">
        <f t="shared" si="71"/>
        <v>0</v>
      </c>
      <c r="I678" s="65">
        <f t="shared" si="70"/>
        <v>3812.4</v>
      </c>
    </row>
    <row r="679" spans="1:9" x14ac:dyDescent="0.3">
      <c r="A679" s="13" t="s">
        <v>138</v>
      </c>
      <c r="B679" s="67">
        <v>547</v>
      </c>
      <c r="C679" s="68" t="s">
        <v>66</v>
      </c>
      <c r="D679" s="68" t="s">
        <v>78</v>
      </c>
      <c r="E679" s="68" t="s">
        <v>136</v>
      </c>
      <c r="F679" s="68">
        <v>530</v>
      </c>
      <c r="G679" s="64">
        <v>3812.4</v>
      </c>
      <c r="H679" s="64"/>
      <c r="I679" s="65">
        <f t="shared" si="70"/>
        <v>3812.4</v>
      </c>
    </row>
    <row r="680" spans="1:9" ht="15" x14ac:dyDescent="0.25">
      <c r="A680" s="12" t="s">
        <v>169</v>
      </c>
      <c r="B680" s="69">
        <v>547</v>
      </c>
      <c r="C680" s="74" t="s">
        <v>90</v>
      </c>
      <c r="D680" s="74" t="s">
        <v>62</v>
      </c>
      <c r="E680" s="74" t="s">
        <v>63</v>
      </c>
      <c r="F680" s="74" t="s">
        <v>64</v>
      </c>
      <c r="G680" s="3">
        <f t="shared" ref="G680:I685" si="72">G681</f>
        <v>1500</v>
      </c>
      <c r="H680" s="3">
        <f t="shared" si="72"/>
        <v>0</v>
      </c>
      <c r="I680" s="3">
        <f t="shared" si="72"/>
        <v>1500</v>
      </c>
    </row>
    <row r="681" spans="1:9" ht="30" x14ac:dyDescent="0.3">
      <c r="A681" s="13" t="s">
        <v>193</v>
      </c>
      <c r="B681" s="67">
        <v>547</v>
      </c>
      <c r="C681" s="68" t="s">
        <v>90</v>
      </c>
      <c r="D681" s="68">
        <v>12</v>
      </c>
      <c r="E681" s="68" t="s">
        <v>63</v>
      </c>
      <c r="F681" s="68" t="s">
        <v>64</v>
      </c>
      <c r="G681" s="64">
        <f t="shared" si="72"/>
        <v>1500</v>
      </c>
      <c r="H681" s="64">
        <f t="shared" si="72"/>
        <v>0</v>
      </c>
      <c r="I681" s="65">
        <f t="shared" si="70"/>
        <v>1500</v>
      </c>
    </row>
    <row r="682" spans="1:9" ht="45" x14ac:dyDescent="0.3">
      <c r="A682" s="13" t="s">
        <v>662</v>
      </c>
      <c r="B682" s="67">
        <v>547</v>
      </c>
      <c r="C682" s="68" t="s">
        <v>90</v>
      </c>
      <c r="D682" s="68">
        <v>12</v>
      </c>
      <c r="E682" s="68" t="s">
        <v>195</v>
      </c>
      <c r="F682" s="68" t="s">
        <v>64</v>
      </c>
      <c r="G682" s="64">
        <f t="shared" si="72"/>
        <v>1500</v>
      </c>
      <c r="H682" s="64">
        <f t="shared" si="72"/>
        <v>0</v>
      </c>
      <c r="I682" s="65">
        <f t="shared" si="70"/>
        <v>1500</v>
      </c>
    </row>
    <row r="683" spans="1:9" ht="33.6" customHeight="1" x14ac:dyDescent="0.3">
      <c r="A683" s="13" t="s">
        <v>196</v>
      </c>
      <c r="B683" s="67">
        <v>547</v>
      </c>
      <c r="C683" s="68" t="s">
        <v>90</v>
      </c>
      <c r="D683" s="68">
        <v>12</v>
      </c>
      <c r="E683" s="68" t="s">
        <v>555</v>
      </c>
      <c r="F683" s="68" t="s">
        <v>64</v>
      </c>
      <c r="G683" s="64">
        <f t="shared" si="72"/>
        <v>1500</v>
      </c>
      <c r="H683" s="64">
        <f t="shared" si="72"/>
        <v>0</v>
      </c>
      <c r="I683" s="65">
        <f t="shared" si="70"/>
        <v>1500</v>
      </c>
    </row>
    <row r="684" spans="1:9" ht="30" x14ac:dyDescent="0.3">
      <c r="A684" s="13" t="s">
        <v>420</v>
      </c>
      <c r="B684" s="67">
        <v>547</v>
      </c>
      <c r="C684" s="68" t="s">
        <v>90</v>
      </c>
      <c r="D684" s="68">
        <v>12</v>
      </c>
      <c r="E684" s="68" t="s">
        <v>556</v>
      </c>
      <c r="F684" s="68" t="s">
        <v>64</v>
      </c>
      <c r="G684" s="64">
        <f t="shared" si="72"/>
        <v>1500</v>
      </c>
      <c r="H684" s="64">
        <f t="shared" si="72"/>
        <v>0</v>
      </c>
      <c r="I684" s="65">
        <f t="shared" si="70"/>
        <v>1500</v>
      </c>
    </row>
    <row r="685" spans="1:9" x14ac:dyDescent="0.3">
      <c r="A685" s="13" t="s">
        <v>87</v>
      </c>
      <c r="B685" s="67">
        <v>547</v>
      </c>
      <c r="C685" s="68" t="s">
        <v>90</v>
      </c>
      <c r="D685" s="68">
        <v>12</v>
      </c>
      <c r="E685" s="68" t="s">
        <v>556</v>
      </c>
      <c r="F685" s="68">
        <v>800</v>
      </c>
      <c r="G685" s="64">
        <f t="shared" si="72"/>
        <v>1500</v>
      </c>
      <c r="H685" s="64">
        <f t="shared" si="72"/>
        <v>0</v>
      </c>
      <c r="I685" s="65">
        <f t="shared" si="70"/>
        <v>1500</v>
      </c>
    </row>
    <row r="686" spans="1:9" ht="60.6" customHeight="1" x14ac:dyDescent="0.3">
      <c r="A686" s="13" t="s">
        <v>185</v>
      </c>
      <c r="B686" s="67">
        <v>547</v>
      </c>
      <c r="C686" s="68" t="s">
        <v>90</v>
      </c>
      <c r="D686" s="68">
        <v>12</v>
      </c>
      <c r="E686" s="68" t="s">
        <v>556</v>
      </c>
      <c r="F686" s="68">
        <v>810</v>
      </c>
      <c r="G686" s="64">
        <v>1500</v>
      </c>
      <c r="H686" s="64"/>
      <c r="I686" s="65">
        <f t="shared" si="70"/>
        <v>1500</v>
      </c>
    </row>
    <row r="687" spans="1:9" ht="15" x14ac:dyDescent="0.25">
      <c r="A687" s="12" t="s">
        <v>207</v>
      </c>
      <c r="B687" s="69">
        <v>547</v>
      </c>
      <c r="C687" s="74" t="s">
        <v>208</v>
      </c>
      <c r="D687" s="74" t="s">
        <v>62</v>
      </c>
      <c r="E687" s="74" t="s">
        <v>63</v>
      </c>
      <c r="F687" s="74" t="s">
        <v>64</v>
      </c>
      <c r="G687" s="3">
        <f>G700+G709+G688</f>
        <v>16212.1</v>
      </c>
      <c r="H687" s="3">
        <f>H700+H709+H688</f>
        <v>0</v>
      </c>
      <c r="I687" s="3">
        <f>I700+I709+I688</f>
        <v>16212.1</v>
      </c>
    </row>
    <row r="688" spans="1:9" hidden="1" x14ac:dyDescent="0.3">
      <c r="A688" s="13" t="s">
        <v>209</v>
      </c>
      <c r="B688" s="67">
        <v>547</v>
      </c>
      <c r="C688" s="68" t="s">
        <v>208</v>
      </c>
      <c r="D688" s="68" t="s">
        <v>61</v>
      </c>
      <c r="E688" s="68" t="s">
        <v>63</v>
      </c>
      <c r="F688" s="68" t="s">
        <v>64</v>
      </c>
      <c r="G688" s="64">
        <f t="shared" ref="G688:H692" si="73">G689</f>
        <v>0</v>
      </c>
      <c r="H688" s="64">
        <f t="shared" si="73"/>
        <v>0</v>
      </c>
      <c r="I688" s="65">
        <f t="shared" si="70"/>
        <v>0</v>
      </c>
    </row>
    <row r="689" spans="1:9" hidden="1" x14ac:dyDescent="0.3">
      <c r="A689" s="70" t="s">
        <v>373</v>
      </c>
      <c r="B689" s="67">
        <v>547</v>
      </c>
      <c r="C689" s="68" t="s">
        <v>208</v>
      </c>
      <c r="D689" s="68" t="s">
        <v>61</v>
      </c>
      <c r="E689" s="68" t="s">
        <v>110</v>
      </c>
      <c r="F689" s="68" t="s">
        <v>64</v>
      </c>
      <c r="G689" s="64">
        <f t="shared" si="73"/>
        <v>0</v>
      </c>
      <c r="H689" s="64">
        <f t="shared" si="73"/>
        <v>0</v>
      </c>
      <c r="I689" s="65">
        <f t="shared" si="70"/>
        <v>0</v>
      </c>
    </row>
    <row r="690" spans="1:9" ht="30" hidden="1" x14ac:dyDescent="0.3">
      <c r="A690" s="70" t="s">
        <v>125</v>
      </c>
      <c r="B690" s="67">
        <v>547</v>
      </c>
      <c r="C690" s="68" t="s">
        <v>208</v>
      </c>
      <c r="D690" s="68" t="s">
        <v>61</v>
      </c>
      <c r="E690" s="68" t="s">
        <v>126</v>
      </c>
      <c r="F690" s="68" t="s">
        <v>64</v>
      </c>
      <c r="G690" s="64">
        <f t="shared" si="73"/>
        <v>0</v>
      </c>
      <c r="H690" s="64">
        <f t="shared" si="73"/>
        <v>0</v>
      </c>
      <c r="I690" s="65">
        <f t="shared" si="70"/>
        <v>0</v>
      </c>
    </row>
    <row r="691" spans="1:9" ht="60" hidden="1" x14ac:dyDescent="0.3">
      <c r="A691" s="70" t="s">
        <v>868</v>
      </c>
      <c r="B691" s="67">
        <v>547</v>
      </c>
      <c r="C691" s="68" t="s">
        <v>208</v>
      </c>
      <c r="D691" s="68" t="s">
        <v>61</v>
      </c>
      <c r="E691" s="68" t="s">
        <v>871</v>
      </c>
      <c r="F691" s="68" t="s">
        <v>64</v>
      </c>
      <c r="G691" s="64">
        <f t="shared" si="73"/>
        <v>0</v>
      </c>
      <c r="H691" s="64">
        <f t="shared" si="73"/>
        <v>0</v>
      </c>
      <c r="I691" s="65">
        <f t="shared" si="70"/>
        <v>0</v>
      </c>
    </row>
    <row r="692" spans="1:9" hidden="1" x14ac:dyDescent="0.3">
      <c r="A692" s="70" t="s">
        <v>137</v>
      </c>
      <c r="B692" s="67">
        <v>547</v>
      </c>
      <c r="C692" s="68" t="s">
        <v>208</v>
      </c>
      <c r="D692" s="68" t="s">
        <v>61</v>
      </c>
      <c r="E692" s="68" t="s">
        <v>871</v>
      </c>
      <c r="F692" s="68" t="s">
        <v>510</v>
      </c>
      <c r="G692" s="64">
        <f t="shared" si="73"/>
        <v>0</v>
      </c>
      <c r="H692" s="64">
        <f t="shared" si="73"/>
        <v>0</v>
      </c>
      <c r="I692" s="65">
        <f t="shared" si="70"/>
        <v>0</v>
      </c>
    </row>
    <row r="693" spans="1:9" hidden="1" x14ac:dyDescent="0.3">
      <c r="A693" s="70" t="s">
        <v>869</v>
      </c>
      <c r="B693" s="67">
        <v>547</v>
      </c>
      <c r="C693" s="68" t="s">
        <v>208</v>
      </c>
      <c r="D693" s="68" t="s">
        <v>61</v>
      </c>
      <c r="E693" s="68" t="s">
        <v>871</v>
      </c>
      <c r="F693" s="68" t="s">
        <v>870</v>
      </c>
      <c r="G693" s="64"/>
      <c r="H693" s="64"/>
      <c r="I693" s="65">
        <f t="shared" si="70"/>
        <v>0</v>
      </c>
    </row>
    <row r="694" spans="1:9" ht="75" hidden="1" x14ac:dyDescent="0.3">
      <c r="A694" s="70" t="s">
        <v>976</v>
      </c>
      <c r="B694" s="67">
        <v>547</v>
      </c>
      <c r="C694" s="68" t="s">
        <v>208</v>
      </c>
      <c r="D694" s="68" t="s">
        <v>61</v>
      </c>
      <c r="E694" s="68" t="s">
        <v>977</v>
      </c>
      <c r="F694" s="68" t="s">
        <v>64</v>
      </c>
      <c r="G694" s="64"/>
      <c r="H694" s="64"/>
      <c r="I694" s="65">
        <f t="shared" si="70"/>
        <v>0</v>
      </c>
    </row>
    <row r="695" spans="1:9" hidden="1" x14ac:dyDescent="0.3">
      <c r="A695" s="70" t="s">
        <v>137</v>
      </c>
      <c r="B695" s="67">
        <v>547</v>
      </c>
      <c r="C695" s="68" t="s">
        <v>208</v>
      </c>
      <c r="D695" s="68" t="s">
        <v>61</v>
      </c>
      <c r="E695" s="68" t="s">
        <v>977</v>
      </c>
      <c r="F695" s="68" t="s">
        <v>510</v>
      </c>
      <c r="G695" s="64"/>
      <c r="H695" s="64"/>
      <c r="I695" s="65">
        <f t="shared" si="70"/>
        <v>0</v>
      </c>
    </row>
    <row r="696" spans="1:9" hidden="1" x14ac:dyDescent="0.3">
      <c r="A696" s="70" t="s">
        <v>869</v>
      </c>
      <c r="B696" s="67">
        <v>547</v>
      </c>
      <c r="C696" s="68" t="s">
        <v>208</v>
      </c>
      <c r="D696" s="68" t="s">
        <v>61</v>
      </c>
      <c r="E696" s="68" t="s">
        <v>977</v>
      </c>
      <c r="F696" s="68" t="s">
        <v>870</v>
      </c>
      <c r="G696" s="64"/>
      <c r="H696" s="64"/>
      <c r="I696" s="65">
        <f t="shared" si="70"/>
        <v>0</v>
      </c>
    </row>
    <row r="697" spans="1:9" ht="60" hidden="1" x14ac:dyDescent="0.3">
      <c r="A697" s="70" t="s">
        <v>868</v>
      </c>
      <c r="B697" s="67">
        <v>547</v>
      </c>
      <c r="C697" s="68" t="s">
        <v>208</v>
      </c>
      <c r="D697" s="68" t="s">
        <v>61</v>
      </c>
      <c r="E697" s="68" t="s">
        <v>978</v>
      </c>
      <c r="F697" s="68" t="s">
        <v>64</v>
      </c>
      <c r="G697" s="64"/>
      <c r="H697" s="64"/>
      <c r="I697" s="65">
        <f t="shared" si="70"/>
        <v>0</v>
      </c>
    </row>
    <row r="698" spans="1:9" hidden="1" x14ac:dyDescent="0.3">
      <c r="A698" s="70" t="s">
        <v>137</v>
      </c>
      <c r="B698" s="67">
        <v>547</v>
      </c>
      <c r="C698" s="68" t="s">
        <v>208</v>
      </c>
      <c r="D698" s="68" t="s">
        <v>61</v>
      </c>
      <c r="E698" s="68" t="s">
        <v>978</v>
      </c>
      <c r="F698" s="68" t="s">
        <v>510</v>
      </c>
      <c r="G698" s="64"/>
      <c r="H698" s="64"/>
      <c r="I698" s="65">
        <f t="shared" si="70"/>
        <v>0</v>
      </c>
    </row>
    <row r="699" spans="1:9" hidden="1" x14ac:dyDescent="0.3">
      <c r="A699" s="70" t="s">
        <v>869</v>
      </c>
      <c r="B699" s="67">
        <v>547</v>
      </c>
      <c r="C699" s="68" t="s">
        <v>208</v>
      </c>
      <c r="D699" s="68" t="s">
        <v>61</v>
      </c>
      <c r="E699" s="68" t="s">
        <v>978</v>
      </c>
      <c r="F699" s="68" t="s">
        <v>870</v>
      </c>
      <c r="G699" s="64"/>
      <c r="H699" s="64"/>
      <c r="I699" s="65">
        <f t="shared" si="70"/>
        <v>0</v>
      </c>
    </row>
    <row r="700" spans="1:9" hidden="1" x14ac:dyDescent="0.3">
      <c r="A700" s="13" t="s">
        <v>421</v>
      </c>
      <c r="B700" s="67">
        <v>547</v>
      </c>
      <c r="C700" s="68" t="s">
        <v>208</v>
      </c>
      <c r="D700" s="68" t="s">
        <v>66</v>
      </c>
      <c r="E700" s="68" t="s">
        <v>63</v>
      </c>
      <c r="F700" s="68" t="s">
        <v>64</v>
      </c>
      <c r="G700" s="64">
        <f>G701</f>
        <v>0</v>
      </c>
      <c r="H700" s="64">
        <f>H701</f>
        <v>0</v>
      </c>
      <c r="I700" s="65">
        <f t="shared" si="70"/>
        <v>0</v>
      </c>
    </row>
    <row r="701" spans="1:9" hidden="1" x14ac:dyDescent="0.3">
      <c r="A701" s="13" t="s">
        <v>373</v>
      </c>
      <c r="B701" s="67">
        <v>547</v>
      </c>
      <c r="C701" s="68" t="s">
        <v>208</v>
      </c>
      <c r="D701" s="68" t="s">
        <v>66</v>
      </c>
      <c r="E701" s="68" t="s">
        <v>110</v>
      </c>
      <c r="F701" s="68" t="s">
        <v>64</v>
      </c>
      <c r="G701" s="64">
        <f>G702</f>
        <v>0</v>
      </c>
      <c r="H701" s="64">
        <f>H702</f>
        <v>0</v>
      </c>
      <c r="I701" s="65">
        <f t="shared" si="70"/>
        <v>0</v>
      </c>
    </row>
    <row r="702" spans="1:9" hidden="1" x14ac:dyDescent="0.3">
      <c r="A702" s="13" t="s">
        <v>137</v>
      </c>
      <c r="B702" s="67">
        <v>547</v>
      </c>
      <c r="C702" s="68" t="s">
        <v>208</v>
      </c>
      <c r="D702" s="68" t="s">
        <v>66</v>
      </c>
      <c r="E702" s="68" t="s">
        <v>126</v>
      </c>
      <c r="F702" s="68" t="s">
        <v>64</v>
      </c>
      <c r="G702" s="64">
        <f>G703+G706</f>
        <v>0</v>
      </c>
      <c r="H702" s="64">
        <f>H703+H706</f>
        <v>0</v>
      </c>
      <c r="I702" s="65">
        <f t="shared" si="70"/>
        <v>0</v>
      </c>
    </row>
    <row r="703" spans="1:9" ht="45" hidden="1" x14ac:dyDescent="0.3">
      <c r="A703" s="13" t="s">
        <v>217</v>
      </c>
      <c r="B703" s="67">
        <v>547</v>
      </c>
      <c r="C703" s="68" t="s">
        <v>208</v>
      </c>
      <c r="D703" s="68" t="s">
        <v>66</v>
      </c>
      <c r="E703" s="63" t="s">
        <v>483</v>
      </c>
      <c r="F703" s="68" t="s">
        <v>64</v>
      </c>
      <c r="G703" s="65">
        <f>G704</f>
        <v>0</v>
      </c>
      <c r="H703" s="65">
        <f>H704</f>
        <v>0</v>
      </c>
      <c r="I703" s="65">
        <f t="shared" si="70"/>
        <v>0</v>
      </c>
    </row>
    <row r="704" spans="1:9" hidden="1" x14ac:dyDescent="0.3">
      <c r="A704" s="13" t="s">
        <v>87</v>
      </c>
      <c r="B704" s="67">
        <v>547</v>
      </c>
      <c r="C704" s="68" t="s">
        <v>208</v>
      </c>
      <c r="D704" s="68" t="s">
        <v>66</v>
      </c>
      <c r="E704" s="63" t="s">
        <v>483</v>
      </c>
      <c r="F704" s="68" t="s">
        <v>479</v>
      </c>
      <c r="G704" s="65">
        <f>G705</f>
        <v>0</v>
      </c>
      <c r="H704" s="65">
        <f>H705</f>
        <v>0</v>
      </c>
      <c r="I704" s="65">
        <f t="shared" si="70"/>
        <v>0</v>
      </c>
    </row>
    <row r="705" spans="1:9" ht="75" hidden="1" x14ac:dyDescent="0.3">
      <c r="A705" s="13" t="s">
        <v>185</v>
      </c>
      <c r="B705" s="67">
        <v>547</v>
      </c>
      <c r="C705" s="68" t="s">
        <v>208</v>
      </c>
      <c r="D705" s="68" t="s">
        <v>66</v>
      </c>
      <c r="E705" s="63" t="s">
        <v>483</v>
      </c>
      <c r="F705" s="68" t="s">
        <v>480</v>
      </c>
      <c r="G705" s="65"/>
      <c r="H705" s="65"/>
      <c r="I705" s="65">
        <f t="shared" si="70"/>
        <v>0</v>
      </c>
    </row>
    <row r="706" spans="1:9" ht="60" hidden="1" x14ac:dyDescent="0.3">
      <c r="A706" s="13" t="s">
        <v>481</v>
      </c>
      <c r="B706" s="67">
        <v>547</v>
      </c>
      <c r="C706" s="68" t="s">
        <v>208</v>
      </c>
      <c r="D706" s="68" t="s">
        <v>66</v>
      </c>
      <c r="E706" s="63" t="s">
        <v>484</v>
      </c>
      <c r="F706" s="68" t="s">
        <v>64</v>
      </c>
      <c r="G706" s="65">
        <f>G707</f>
        <v>0</v>
      </c>
      <c r="H706" s="65">
        <f>H707</f>
        <v>0</v>
      </c>
      <c r="I706" s="65">
        <f t="shared" si="70"/>
        <v>0</v>
      </c>
    </row>
    <row r="707" spans="1:9" hidden="1" x14ac:dyDescent="0.3">
      <c r="A707" s="13" t="s">
        <v>87</v>
      </c>
      <c r="B707" s="67">
        <v>547</v>
      </c>
      <c r="C707" s="68" t="s">
        <v>208</v>
      </c>
      <c r="D707" s="68" t="s">
        <v>66</v>
      </c>
      <c r="E707" s="63" t="s">
        <v>484</v>
      </c>
      <c r="F707" s="68" t="s">
        <v>479</v>
      </c>
      <c r="G707" s="65">
        <f>G708</f>
        <v>0</v>
      </c>
      <c r="H707" s="65">
        <f>H708</f>
        <v>0</v>
      </c>
      <c r="I707" s="65">
        <f t="shared" si="70"/>
        <v>0</v>
      </c>
    </row>
    <row r="708" spans="1:9" ht="75" hidden="1" x14ac:dyDescent="0.3">
      <c r="A708" s="13" t="s">
        <v>185</v>
      </c>
      <c r="B708" s="67">
        <v>547</v>
      </c>
      <c r="C708" s="68" t="s">
        <v>208</v>
      </c>
      <c r="D708" s="68" t="s">
        <v>66</v>
      </c>
      <c r="E708" s="63" t="s">
        <v>484</v>
      </c>
      <c r="F708" s="68" t="s">
        <v>480</v>
      </c>
      <c r="G708" s="65"/>
      <c r="H708" s="65"/>
      <c r="I708" s="65">
        <f t="shared" si="70"/>
        <v>0</v>
      </c>
    </row>
    <row r="709" spans="1:9" x14ac:dyDescent="0.3">
      <c r="A709" s="13" t="s">
        <v>781</v>
      </c>
      <c r="B709" s="67" t="s">
        <v>782</v>
      </c>
      <c r="C709" s="68" t="s">
        <v>208</v>
      </c>
      <c r="D709" s="68" t="s">
        <v>78</v>
      </c>
      <c r="E709" s="63" t="s">
        <v>63</v>
      </c>
      <c r="F709" s="68" t="s">
        <v>64</v>
      </c>
      <c r="G709" s="65">
        <f>G710</f>
        <v>16212.1</v>
      </c>
      <c r="H709" s="65">
        <f>H710</f>
        <v>0</v>
      </c>
      <c r="I709" s="65">
        <f t="shared" si="70"/>
        <v>16212.1</v>
      </c>
    </row>
    <row r="710" spans="1:9" ht="30" x14ac:dyDescent="0.3">
      <c r="A710" s="13" t="s">
        <v>915</v>
      </c>
      <c r="B710" s="67" t="s">
        <v>782</v>
      </c>
      <c r="C710" s="68" t="s">
        <v>208</v>
      </c>
      <c r="D710" s="68" t="s">
        <v>78</v>
      </c>
      <c r="E710" s="63" t="s">
        <v>783</v>
      </c>
      <c r="F710" s="68" t="s">
        <v>64</v>
      </c>
      <c r="G710" s="65">
        <f>G711</f>
        <v>16212.1</v>
      </c>
      <c r="H710" s="65">
        <f>H711</f>
        <v>0</v>
      </c>
      <c r="I710" s="65">
        <f t="shared" si="70"/>
        <v>16212.1</v>
      </c>
    </row>
    <row r="711" spans="1:9" ht="75" x14ac:dyDescent="0.3">
      <c r="A711" s="13" t="s">
        <v>784</v>
      </c>
      <c r="B711" s="67" t="s">
        <v>782</v>
      </c>
      <c r="C711" s="68" t="s">
        <v>208</v>
      </c>
      <c r="D711" s="68" t="s">
        <v>78</v>
      </c>
      <c r="E711" s="63" t="s">
        <v>785</v>
      </c>
      <c r="F711" s="68" t="s">
        <v>64</v>
      </c>
      <c r="G711" s="65">
        <f>G712+G715</f>
        <v>16212.1</v>
      </c>
      <c r="H711" s="65">
        <f>H712+H715</f>
        <v>0</v>
      </c>
      <c r="I711" s="65">
        <f t="shared" si="70"/>
        <v>16212.1</v>
      </c>
    </row>
    <row r="712" spans="1:9" ht="60" x14ac:dyDescent="0.3">
      <c r="A712" s="13" t="s">
        <v>786</v>
      </c>
      <c r="B712" s="67">
        <v>547</v>
      </c>
      <c r="C712" s="68" t="s">
        <v>208</v>
      </c>
      <c r="D712" s="68" t="s">
        <v>78</v>
      </c>
      <c r="E712" s="63" t="s">
        <v>787</v>
      </c>
      <c r="F712" s="68" t="s">
        <v>64</v>
      </c>
      <c r="G712" s="65">
        <f>G713</f>
        <v>15151.5</v>
      </c>
      <c r="H712" s="65">
        <f>H713</f>
        <v>0</v>
      </c>
      <c r="I712" s="65">
        <f t="shared" si="70"/>
        <v>15151.5</v>
      </c>
    </row>
    <row r="713" spans="1:9" x14ac:dyDescent="0.3">
      <c r="A713" s="13" t="s">
        <v>137</v>
      </c>
      <c r="B713" s="67">
        <v>547</v>
      </c>
      <c r="C713" s="68" t="s">
        <v>208</v>
      </c>
      <c r="D713" s="68" t="s">
        <v>78</v>
      </c>
      <c r="E713" s="63" t="s">
        <v>787</v>
      </c>
      <c r="F713" s="68">
        <v>500</v>
      </c>
      <c r="G713" s="65">
        <f>G714</f>
        <v>15151.5</v>
      </c>
      <c r="H713" s="65">
        <f>H714</f>
        <v>0</v>
      </c>
      <c r="I713" s="65">
        <f t="shared" si="70"/>
        <v>15151.5</v>
      </c>
    </row>
    <row r="714" spans="1:9" x14ac:dyDescent="0.3">
      <c r="A714" s="13" t="s">
        <v>54</v>
      </c>
      <c r="B714" s="67">
        <v>547</v>
      </c>
      <c r="C714" s="68" t="s">
        <v>208</v>
      </c>
      <c r="D714" s="68" t="s">
        <v>78</v>
      </c>
      <c r="E714" s="63" t="s">
        <v>787</v>
      </c>
      <c r="F714" s="68">
        <v>540</v>
      </c>
      <c r="G714" s="65">
        <v>15151.5</v>
      </c>
      <c r="H714" s="65"/>
      <c r="I714" s="65">
        <f t="shared" si="70"/>
        <v>15151.5</v>
      </c>
    </row>
    <row r="715" spans="1:9" ht="45" x14ac:dyDescent="0.3">
      <c r="A715" s="13" t="s">
        <v>788</v>
      </c>
      <c r="B715" s="67">
        <v>547</v>
      </c>
      <c r="C715" s="68" t="s">
        <v>208</v>
      </c>
      <c r="D715" s="68" t="s">
        <v>78</v>
      </c>
      <c r="E715" s="63" t="s">
        <v>789</v>
      </c>
      <c r="F715" s="68" t="s">
        <v>64</v>
      </c>
      <c r="G715" s="65">
        <f>G716</f>
        <v>1060.5999999999999</v>
      </c>
      <c r="H715" s="65">
        <f>H716</f>
        <v>0</v>
      </c>
      <c r="I715" s="65">
        <f t="shared" si="70"/>
        <v>1060.5999999999999</v>
      </c>
    </row>
    <row r="716" spans="1:9" x14ac:dyDescent="0.3">
      <c r="A716" s="14" t="s">
        <v>137</v>
      </c>
      <c r="B716" s="67">
        <v>547</v>
      </c>
      <c r="C716" s="68" t="s">
        <v>208</v>
      </c>
      <c r="D716" s="68" t="s">
        <v>78</v>
      </c>
      <c r="E716" s="63" t="s">
        <v>789</v>
      </c>
      <c r="F716" s="68">
        <v>500</v>
      </c>
      <c r="G716" s="65">
        <f>G717</f>
        <v>1060.5999999999999</v>
      </c>
      <c r="H716" s="65">
        <f>H717</f>
        <v>0</v>
      </c>
      <c r="I716" s="65">
        <f t="shared" si="70"/>
        <v>1060.5999999999999</v>
      </c>
    </row>
    <row r="717" spans="1:9" x14ac:dyDescent="0.3">
      <c r="A717" s="13" t="s">
        <v>54</v>
      </c>
      <c r="B717" s="67">
        <v>547</v>
      </c>
      <c r="C717" s="68" t="s">
        <v>208</v>
      </c>
      <c r="D717" s="68" t="s">
        <v>78</v>
      </c>
      <c r="E717" s="63" t="s">
        <v>789</v>
      </c>
      <c r="F717" s="68">
        <v>540</v>
      </c>
      <c r="G717" s="65">
        <v>1060.5999999999999</v>
      </c>
      <c r="H717" s="65"/>
      <c r="I717" s="65">
        <f t="shared" ref="I717:I783" si="74">G717+H717</f>
        <v>1060.5999999999999</v>
      </c>
    </row>
    <row r="718" spans="1:9" ht="30" hidden="1" x14ac:dyDescent="0.3">
      <c r="A718" s="13" t="s">
        <v>979</v>
      </c>
      <c r="B718" s="67">
        <v>547</v>
      </c>
      <c r="C718" s="68" t="s">
        <v>208</v>
      </c>
      <c r="D718" s="68" t="s">
        <v>208</v>
      </c>
      <c r="E718" s="63" t="s">
        <v>63</v>
      </c>
      <c r="F718" s="68" t="s">
        <v>64</v>
      </c>
      <c r="G718" s="65"/>
      <c r="H718" s="65"/>
      <c r="I718" s="65">
        <f t="shared" si="74"/>
        <v>0</v>
      </c>
    </row>
    <row r="719" spans="1:9" ht="30" hidden="1" x14ac:dyDescent="0.3">
      <c r="A719" s="13" t="s">
        <v>915</v>
      </c>
      <c r="B719" s="67">
        <v>547</v>
      </c>
      <c r="C719" s="68" t="s">
        <v>208</v>
      </c>
      <c r="D719" s="68" t="s">
        <v>208</v>
      </c>
      <c r="E719" s="63" t="s">
        <v>783</v>
      </c>
      <c r="F719" s="68" t="s">
        <v>64</v>
      </c>
      <c r="G719" s="65"/>
      <c r="H719" s="65"/>
      <c r="I719" s="65">
        <f t="shared" si="74"/>
        <v>0</v>
      </c>
    </row>
    <row r="720" spans="1:9" ht="105" hidden="1" x14ac:dyDescent="0.3">
      <c r="A720" s="13" t="s">
        <v>980</v>
      </c>
      <c r="B720" s="67">
        <v>547</v>
      </c>
      <c r="C720" s="68" t="s">
        <v>208</v>
      </c>
      <c r="D720" s="68" t="s">
        <v>208</v>
      </c>
      <c r="E720" s="63" t="s">
        <v>981</v>
      </c>
      <c r="F720" s="68" t="s">
        <v>64</v>
      </c>
      <c r="G720" s="65"/>
      <c r="H720" s="65"/>
      <c r="I720" s="65">
        <f t="shared" si="74"/>
        <v>0</v>
      </c>
    </row>
    <row r="721" spans="1:9" ht="90" hidden="1" x14ac:dyDescent="0.3">
      <c r="A721" s="13" t="s">
        <v>982</v>
      </c>
      <c r="B721" s="67">
        <v>547</v>
      </c>
      <c r="C721" s="68" t="s">
        <v>208</v>
      </c>
      <c r="D721" s="68" t="s">
        <v>208</v>
      </c>
      <c r="E721" s="63" t="s">
        <v>983</v>
      </c>
      <c r="F721" s="68" t="s">
        <v>64</v>
      </c>
      <c r="G721" s="65"/>
      <c r="H721" s="65"/>
      <c r="I721" s="65">
        <f t="shared" si="74"/>
        <v>0</v>
      </c>
    </row>
    <row r="722" spans="1:9" hidden="1" x14ac:dyDescent="0.3">
      <c r="A722" s="14" t="s">
        <v>137</v>
      </c>
      <c r="B722" s="67">
        <v>547</v>
      </c>
      <c r="C722" s="68" t="s">
        <v>208</v>
      </c>
      <c r="D722" s="68" t="s">
        <v>208</v>
      </c>
      <c r="E722" s="63" t="s">
        <v>983</v>
      </c>
      <c r="F722" s="68">
        <v>500</v>
      </c>
      <c r="G722" s="65"/>
      <c r="H722" s="65"/>
      <c r="I722" s="65">
        <f t="shared" si="74"/>
        <v>0</v>
      </c>
    </row>
    <row r="723" spans="1:9" hidden="1" x14ac:dyDescent="0.3">
      <c r="A723" s="13" t="s">
        <v>54</v>
      </c>
      <c r="B723" s="67">
        <v>547</v>
      </c>
      <c r="C723" s="68" t="s">
        <v>208</v>
      </c>
      <c r="D723" s="68" t="s">
        <v>208</v>
      </c>
      <c r="E723" s="63" t="s">
        <v>983</v>
      </c>
      <c r="F723" s="68">
        <v>540</v>
      </c>
      <c r="G723" s="65"/>
      <c r="H723" s="65"/>
      <c r="I723" s="65">
        <f t="shared" si="74"/>
        <v>0</v>
      </c>
    </row>
    <row r="724" spans="1:9" ht="15" x14ac:dyDescent="0.25">
      <c r="A724" s="12" t="s">
        <v>272</v>
      </c>
      <c r="B724" s="69">
        <v>547</v>
      </c>
      <c r="C724" s="74" t="s">
        <v>184</v>
      </c>
      <c r="D724" s="74" t="s">
        <v>62</v>
      </c>
      <c r="E724" s="74" t="s">
        <v>63</v>
      </c>
      <c r="F724" s="74" t="s">
        <v>64</v>
      </c>
      <c r="G724" s="3">
        <f>G725+G746</f>
        <v>17915.900000000001</v>
      </c>
      <c r="H724" s="3">
        <f>H725+H746</f>
        <v>54.200000000000728</v>
      </c>
      <c r="I724" s="3">
        <f>I725+I746</f>
        <v>17970.100000000002</v>
      </c>
    </row>
    <row r="725" spans="1:9" x14ac:dyDescent="0.3">
      <c r="A725" s="13" t="s">
        <v>273</v>
      </c>
      <c r="B725" s="67">
        <v>547</v>
      </c>
      <c r="C725" s="68" t="s">
        <v>184</v>
      </c>
      <c r="D725" s="68" t="s">
        <v>61</v>
      </c>
      <c r="E725" s="68" t="s">
        <v>63</v>
      </c>
      <c r="F725" s="68" t="s">
        <v>64</v>
      </c>
      <c r="G725" s="64">
        <f>G726</f>
        <v>15685.7</v>
      </c>
      <c r="H725" s="64">
        <f>H726</f>
        <v>54.200000000000728</v>
      </c>
      <c r="I725" s="65">
        <f t="shared" si="74"/>
        <v>15739.900000000001</v>
      </c>
    </row>
    <row r="726" spans="1:9" ht="30" x14ac:dyDescent="0.3">
      <c r="A726" s="13" t="s">
        <v>109</v>
      </c>
      <c r="B726" s="67">
        <v>547</v>
      </c>
      <c r="C726" s="68" t="s">
        <v>184</v>
      </c>
      <c r="D726" s="68" t="s">
        <v>61</v>
      </c>
      <c r="E726" s="68" t="s">
        <v>110</v>
      </c>
      <c r="F726" s="68" t="s">
        <v>64</v>
      </c>
      <c r="G726" s="64">
        <f>G727</f>
        <v>15685.7</v>
      </c>
      <c r="H726" s="64">
        <f>H727</f>
        <v>54.200000000000728</v>
      </c>
      <c r="I726" s="65">
        <f t="shared" si="74"/>
        <v>15739.900000000001</v>
      </c>
    </row>
    <row r="727" spans="1:9" ht="30" x14ac:dyDescent="0.3">
      <c r="A727" s="13" t="s">
        <v>125</v>
      </c>
      <c r="B727" s="67">
        <v>547</v>
      </c>
      <c r="C727" s="68" t="s">
        <v>184</v>
      </c>
      <c r="D727" s="68" t="s">
        <v>61</v>
      </c>
      <c r="E727" s="68" t="s">
        <v>126</v>
      </c>
      <c r="F727" s="68" t="s">
        <v>64</v>
      </c>
      <c r="G727" s="64">
        <f>G728+G734+G737+G740+G743</f>
        <v>15685.7</v>
      </c>
      <c r="H727" s="64">
        <f>H728+H734+H737+H740+H743+H731</f>
        <v>54.200000000000728</v>
      </c>
      <c r="I727" s="65">
        <f t="shared" si="74"/>
        <v>15739.900000000001</v>
      </c>
    </row>
    <row r="728" spans="1:9" ht="60" hidden="1" x14ac:dyDescent="0.3">
      <c r="A728" s="13" t="s">
        <v>560</v>
      </c>
      <c r="B728" s="67">
        <v>547</v>
      </c>
      <c r="C728" s="68" t="s">
        <v>184</v>
      </c>
      <c r="D728" s="68" t="s">
        <v>61</v>
      </c>
      <c r="E728" s="68" t="s">
        <v>291</v>
      </c>
      <c r="F728" s="68" t="s">
        <v>64</v>
      </c>
      <c r="G728" s="64">
        <f>G729</f>
        <v>14827.2</v>
      </c>
      <c r="H728" s="64">
        <f>H729</f>
        <v>-14827.2</v>
      </c>
      <c r="I728" s="65">
        <f t="shared" si="74"/>
        <v>0</v>
      </c>
    </row>
    <row r="729" spans="1:9" hidden="1" x14ac:dyDescent="0.3">
      <c r="A729" s="14" t="s">
        <v>137</v>
      </c>
      <c r="B729" s="67">
        <v>547</v>
      </c>
      <c r="C729" s="68" t="s">
        <v>184</v>
      </c>
      <c r="D729" s="68" t="s">
        <v>61</v>
      </c>
      <c r="E729" s="68" t="s">
        <v>291</v>
      </c>
      <c r="F729" s="68">
        <v>500</v>
      </c>
      <c r="G729" s="64">
        <f>G730</f>
        <v>14827.2</v>
      </c>
      <c r="H729" s="64">
        <f>H730</f>
        <v>-14827.2</v>
      </c>
      <c r="I729" s="65">
        <f t="shared" si="74"/>
        <v>0</v>
      </c>
    </row>
    <row r="730" spans="1:9" hidden="1" x14ac:dyDescent="0.3">
      <c r="A730" s="13" t="s">
        <v>138</v>
      </c>
      <c r="B730" s="67">
        <v>547</v>
      </c>
      <c r="C730" s="68" t="s">
        <v>184</v>
      </c>
      <c r="D730" s="68" t="s">
        <v>61</v>
      </c>
      <c r="E730" s="68" t="s">
        <v>291</v>
      </c>
      <c r="F730" s="68">
        <v>530</v>
      </c>
      <c r="G730" s="64">
        <v>14827.2</v>
      </c>
      <c r="H730" s="127">
        <v>-14827.2</v>
      </c>
      <c r="I730" s="65">
        <f t="shared" si="74"/>
        <v>0</v>
      </c>
    </row>
    <row r="731" spans="1:9" ht="75" customHeight="1" x14ac:dyDescent="0.3">
      <c r="A731" s="13" t="s">
        <v>560</v>
      </c>
      <c r="B731" s="67">
        <v>547</v>
      </c>
      <c r="C731" s="68" t="s">
        <v>184</v>
      </c>
      <c r="D731" s="68" t="s">
        <v>61</v>
      </c>
      <c r="E731" s="68" t="s">
        <v>1037</v>
      </c>
      <c r="F731" s="68" t="s">
        <v>64</v>
      </c>
      <c r="G731" s="64"/>
      <c r="H731" s="127">
        <f>H732</f>
        <v>14827.2</v>
      </c>
      <c r="I731" s="65">
        <f t="shared" si="74"/>
        <v>14827.2</v>
      </c>
    </row>
    <row r="732" spans="1:9" x14ac:dyDescent="0.3">
      <c r="A732" s="14" t="s">
        <v>137</v>
      </c>
      <c r="B732" s="67">
        <v>547</v>
      </c>
      <c r="C732" s="68" t="s">
        <v>184</v>
      </c>
      <c r="D732" s="68" t="s">
        <v>61</v>
      </c>
      <c r="E732" s="68" t="s">
        <v>1037</v>
      </c>
      <c r="F732" s="68">
        <v>500</v>
      </c>
      <c r="G732" s="64"/>
      <c r="H732" s="127">
        <f>H733</f>
        <v>14827.2</v>
      </c>
      <c r="I732" s="65">
        <f t="shared" si="74"/>
        <v>14827.2</v>
      </c>
    </row>
    <row r="733" spans="1:9" x14ac:dyDescent="0.3">
      <c r="A733" s="13" t="s">
        <v>54</v>
      </c>
      <c r="B733" s="67">
        <v>547</v>
      </c>
      <c r="C733" s="68" t="s">
        <v>184</v>
      </c>
      <c r="D733" s="68" t="s">
        <v>61</v>
      </c>
      <c r="E733" s="68" t="s">
        <v>1037</v>
      </c>
      <c r="F733" s="68" t="s">
        <v>547</v>
      </c>
      <c r="G733" s="64"/>
      <c r="H733" s="127">
        <v>14827.2</v>
      </c>
      <c r="I733" s="65">
        <f t="shared" si="74"/>
        <v>14827.2</v>
      </c>
    </row>
    <row r="734" spans="1:9" ht="64.5" customHeight="1" x14ac:dyDescent="0.3">
      <c r="A734" s="13" t="s">
        <v>790</v>
      </c>
      <c r="B734" s="67" t="s">
        <v>782</v>
      </c>
      <c r="C734" s="68" t="s">
        <v>184</v>
      </c>
      <c r="D734" s="68" t="s">
        <v>61</v>
      </c>
      <c r="E734" s="68" t="s">
        <v>791</v>
      </c>
      <c r="F734" s="68" t="s">
        <v>64</v>
      </c>
      <c r="G734" s="64">
        <f>G735</f>
        <v>849.5</v>
      </c>
      <c r="H734" s="64">
        <f>H735</f>
        <v>54.2</v>
      </c>
      <c r="I734" s="65">
        <f t="shared" si="74"/>
        <v>903.7</v>
      </c>
    </row>
    <row r="735" spans="1:9" x14ac:dyDescent="0.3">
      <c r="A735" s="14" t="s">
        <v>137</v>
      </c>
      <c r="B735" s="67" t="s">
        <v>782</v>
      </c>
      <c r="C735" s="68" t="s">
        <v>184</v>
      </c>
      <c r="D735" s="68" t="s">
        <v>61</v>
      </c>
      <c r="E735" s="68" t="s">
        <v>791</v>
      </c>
      <c r="F735" s="68" t="s">
        <v>510</v>
      </c>
      <c r="G735" s="64">
        <f>G736</f>
        <v>849.5</v>
      </c>
      <c r="H735" s="64">
        <f>H736</f>
        <v>54.2</v>
      </c>
      <c r="I735" s="65">
        <f t="shared" si="74"/>
        <v>903.7</v>
      </c>
    </row>
    <row r="736" spans="1:9" x14ac:dyDescent="0.3">
      <c r="A736" s="13" t="s">
        <v>54</v>
      </c>
      <c r="B736" s="67" t="s">
        <v>782</v>
      </c>
      <c r="C736" s="68" t="s">
        <v>184</v>
      </c>
      <c r="D736" s="68" t="s">
        <v>61</v>
      </c>
      <c r="E736" s="68" t="s">
        <v>791</v>
      </c>
      <c r="F736" s="68" t="s">
        <v>547</v>
      </c>
      <c r="G736" s="64">
        <v>849.5</v>
      </c>
      <c r="H736" s="127">
        <v>54.2</v>
      </c>
      <c r="I736" s="65">
        <f t="shared" si="74"/>
        <v>903.7</v>
      </c>
    </row>
    <row r="737" spans="1:9" ht="45" x14ac:dyDescent="0.3">
      <c r="A737" s="13" t="s">
        <v>792</v>
      </c>
      <c r="B737" s="67" t="s">
        <v>782</v>
      </c>
      <c r="C737" s="68" t="s">
        <v>184</v>
      </c>
      <c r="D737" s="68" t="s">
        <v>61</v>
      </c>
      <c r="E737" s="68" t="s">
        <v>793</v>
      </c>
      <c r="F737" s="68" t="s">
        <v>64</v>
      </c>
      <c r="G737" s="64">
        <f>G738</f>
        <v>9</v>
      </c>
      <c r="H737" s="64">
        <f>H738</f>
        <v>0</v>
      </c>
      <c r="I737" s="65">
        <f t="shared" si="74"/>
        <v>9</v>
      </c>
    </row>
    <row r="738" spans="1:9" x14ac:dyDescent="0.3">
      <c r="A738" s="14" t="s">
        <v>137</v>
      </c>
      <c r="B738" s="67" t="s">
        <v>782</v>
      </c>
      <c r="C738" s="68" t="s">
        <v>184</v>
      </c>
      <c r="D738" s="68" t="s">
        <v>61</v>
      </c>
      <c r="E738" s="68" t="s">
        <v>793</v>
      </c>
      <c r="F738" s="68" t="s">
        <v>510</v>
      </c>
      <c r="G738" s="64">
        <f>G739</f>
        <v>9</v>
      </c>
      <c r="H738" s="64">
        <f>H739</f>
        <v>0</v>
      </c>
      <c r="I738" s="65">
        <f t="shared" si="74"/>
        <v>9</v>
      </c>
    </row>
    <row r="739" spans="1:9" x14ac:dyDescent="0.3">
      <c r="A739" s="13" t="s">
        <v>54</v>
      </c>
      <c r="B739" s="67" t="s">
        <v>782</v>
      </c>
      <c r="C739" s="68" t="s">
        <v>184</v>
      </c>
      <c r="D739" s="68" t="s">
        <v>61</v>
      </c>
      <c r="E739" s="68" t="s">
        <v>793</v>
      </c>
      <c r="F739" s="68" t="s">
        <v>547</v>
      </c>
      <c r="G739" s="64">
        <v>9</v>
      </c>
      <c r="H739" s="64"/>
      <c r="I739" s="65">
        <f t="shared" si="74"/>
        <v>9</v>
      </c>
    </row>
    <row r="740" spans="1:9" ht="45" hidden="1" x14ac:dyDescent="0.3">
      <c r="A740" s="81" t="s">
        <v>836</v>
      </c>
      <c r="B740" s="67" t="s">
        <v>782</v>
      </c>
      <c r="C740" s="68" t="s">
        <v>184</v>
      </c>
      <c r="D740" s="68" t="s">
        <v>61</v>
      </c>
      <c r="E740" s="68" t="s">
        <v>837</v>
      </c>
      <c r="F740" s="68" t="s">
        <v>64</v>
      </c>
      <c r="G740" s="64">
        <f>G741</f>
        <v>0</v>
      </c>
      <c r="H740" s="64">
        <f>H741</f>
        <v>0</v>
      </c>
      <c r="I740" s="65">
        <f t="shared" si="74"/>
        <v>0</v>
      </c>
    </row>
    <row r="741" spans="1:9" hidden="1" x14ac:dyDescent="0.3">
      <c r="A741" s="14" t="s">
        <v>137</v>
      </c>
      <c r="B741" s="67" t="s">
        <v>782</v>
      </c>
      <c r="C741" s="68" t="s">
        <v>184</v>
      </c>
      <c r="D741" s="68" t="s">
        <v>61</v>
      </c>
      <c r="E741" s="68" t="s">
        <v>837</v>
      </c>
      <c r="F741" s="68" t="s">
        <v>510</v>
      </c>
      <c r="G741" s="64">
        <f>G742</f>
        <v>0</v>
      </c>
      <c r="H741" s="64">
        <f>H742</f>
        <v>0</v>
      </c>
      <c r="I741" s="65">
        <f t="shared" si="74"/>
        <v>0</v>
      </c>
    </row>
    <row r="742" spans="1:9" hidden="1" x14ac:dyDescent="0.3">
      <c r="A742" s="13" t="s">
        <v>54</v>
      </c>
      <c r="B742" s="67" t="s">
        <v>782</v>
      </c>
      <c r="C742" s="68" t="s">
        <v>184</v>
      </c>
      <c r="D742" s="68" t="s">
        <v>61</v>
      </c>
      <c r="E742" s="68" t="s">
        <v>837</v>
      </c>
      <c r="F742" s="68" t="s">
        <v>547</v>
      </c>
      <c r="G742" s="64"/>
      <c r="H742" s="64"/>
      <c r="I742" s="65">
        <f t="shared" si="74"/>
        <v>0</v>
      </c>
    </row>
    <row r="743" spans="1:9" ht="30" hidden="1" x14ac:dyDescent="0.3">
      <c r="A743" s="81" t="s">
        <v>838</v>
      </c>
      <c r="B743" s="67" t="s">
        <v>782</v>
      </c>
      <c r="C743" s="68" t="s">
        <v>184</v>
      </c>
      <c r="D743" s="68" t="s">
        <v>61</v>
      </c>
      <c r="E743" s="68" t="s">
        <v>839</v>
      </c>
      <c r="F743" s="68" t="s">
        <v>64</v>
      </c>
      <c r="G743" s="64">
        <f>G744</f>
        <v>0</v>
      </c>
      <c r="H743" s="64">
        <f>H744</f>
        <v>0</v>
      </c>
      <c r="I743" s="65">
        <f t="shared" si="74"/>
        <v>0</v>
      </c>
    </row>
    <row r="744" spans="1:9" hidden="1" x14ac:dyDescent="0.3">
      <c r="A744" s="14" t="s">
        <v>137</v>
      </c>
      <c r="B744" s="67" t="s">
        <v>782</v>
      </c>
      <c r="C744" s="68" t="s">
        <v>184</v>
      </c>
      <c r="D744" s="68" t="s">
        <v>61</v>
      </c>
      <c r="E744" s="68" t="s">
        <v>839</v>
      </c>
      <c r="F744" s="68" t="s">
        <v>510</v>
      </c>
      <c r="G744" s="64">
        <f>G745</f>
        <v>0</v>
      </c>
      <c r="H744" s="64">
        <f>H745</f>
        <v>0</v>
      </c>
      <c r="I744" s="65">
        <f t="shared" si="74"/>
        <v>0</v>
      </c>
    </row>
    <row r="745" spans="1:9" hidden="1" x14ac:dyDescent="0.3">
      <c r="A745" s="13" t="s">
        <v>54</v>
      </c>
      <c r="B745" s="67" t="s">
        <v>782</v>
      </c>
      <c r="C745" s="68" t="s">
        <v>184</v>
      </c>
      <c r="D745" s="68" t="s">
        <v>61</v>
      </c>
      <c r="E745" s="68" t="s">
        <v>839</v>
      </c>
      <c r="F745" s="68" t="s">
        <v>547</v>
      </c>
      <c r="G745" s="64"/>
      <c r="H745" s="64"/>
      <c r="I745" s="65">
        <f t="shared" si="74"/>
        <v>0</v>
      </c>
    </row>
    <row r="746" spans="1:9" ht="25.5" x14ac:dyDescent="0.25">
      <c r="A746" s="20" t="s">
        <v>399</v>
      </c>
      <c r="B746" s="69" t="s">
        <v>782</v>
      </c>
      <c r="C746" s="74" t="s">
        <v>184</v>
      </c>
      <c r="D746" s="74" t="s">
        <v>90</v>
      </c>
      <c r="E746" s="74" t="s">
        <v>63</v>
      </c>
      <c r="F746" s="74" t="s">
        <v>64</v>
      </c>
      <c r="G746" s="3">
        <f>G747+G750</f>
        <v>2230.1999999999998</v>
      </c>
      <c r="H746" s="3">
        <f>H747+H750</f>
        <v>0</v>
      </c>
      <c r="I746" s="3">
        <f>I747+I750</f>
        <v>2230.1999999999998</v>
      </c>
    </row>
    <row r="747" spans="1:9" ht="45" x14ac:dyDescent="0.3">
      <c r="A747" s="13" t="s">
        <v>840</v>
      </c>
      <c r="B747" s="67" t="s">
        <v>782</v>
      </c>
      <c r="C747" s="68" t="s">
        <v>184</v>
      </c>
      <c r="D747" s="68" t="s">
        <v>90</v>
      </c>
      <c r="E747" s="68" t="s">
        <v>841</v>
      </c>
      <c r="F747" s="68" t="s">
        <v>64</v>
      </c>
      <c r="G747" s="64">
        <f>G748</f>
        <v>2228.1999999999998</v>
      </c>
      <c r="H747" s="64">
        <f>H748</f>
        <v>0</v>
      </c>
      <c r="I747" s="65">
        <f t="shared" si="74"/>
        <v>2228.1999999999998</v>
      </c>
    </row>
    <row r="748" spans="1:9" x14ac:dyDescent="0.3">
      <c r="A748" s="14" t="s">
        <v>137</v>
      </c>
      <c r="B748" s="67" t="s">
        <v>782</v>
      </c>
      <c r="C748" s="68" t="s">
        <v>184</v>
      </c>
      <c r="D748" s="68" t="s">
        <v>90</v>
      </c>
      <c r="E748" s="68" t="s">
        <v>841</v>
      </c>
      <c r="F748" s="68" t="s">
        <v>510</v>
      </c>
      <c r="G748" s="64">
        <f>G749</f>
        <v>2228.1999999999998</v>
      </c>
      <c r="H748" s="64">
        <f>H749</f>
        <v>0</v>
      </c>
      <c r="I748" s="65">
        <f t="shared" si="74"/>
        <v>2228.1999999999998</v>
      </c>
    </row>
    <row r="749" spans="1:9" x14ac:dyDescent="0.3">
      <c r="A749" s="13" t="s">
        <v>54</v>
      </c>
      <c r="B749" s="67" t="s">
        <v>782</v>
      </c>
      <c r="C749" s="68" t="s">
        <v>184</v>
      </c>
      <c r="D749" s="68" t="s">
        <v>90</v>
      </c>
      <c r="E749" s="68" t="s">
        <v>841</v>
      </c>
      <c r="F749" s="68" t="s">
        <v>547</v>
      </c>
      <c r="G749" s="64">
        <v>2228.1999999999998</v>
      </c>
      <c r="H749" s="64"/>
      <c r="I749" s="65">
        <f t="shared" si="74"/>
        <v>2228.1999999999998</v>
      </c>
    </row>
    <row r="750" spans="1:9" ht="45" x14ac:dyDescent="0.3">
      <c r="A750" s="13" t="s">
        <v>842</v>
      </c>
      <c r="B750" s="67" t="s">
        <v>782</v>
      </c>
      <c r="C750" s="68" t="s">
        <v>184</v>
      </c>
      <c r="D750" s="68" t="s">
        <v>90</v>
      </c>
      <c r="E750" s="68" t="s">
        <v>843</v>
      </c>
      <c r="F750" s="68" t="s">
        <v>64</v>
      </c>
      <c r="G750" s="64">
        <f>G751</f>
        <v>2</v>
      </c>
      <c r="H750" s="64">
        <f>H751</f>
        <v>0</v>
      </c>
      <c r="I750" s="65">
        <f t="shared" si="74"/>
        <v>2</v>
      </c>
    </row>
    <row r="751" spans="1:9" x14ac:dyDescent="0.3">
      <c r="A751" s="14" t="s">
        <v>137</v>
      </c>
      <c r="B751" s="67" t="s">
        <v>782</v>
      </c>
      <c r="C751" s="68" t="s">
        <v>184</v>
      </c>
      <c r="D751" s="68" t="s">
        <v>90</v>
      </c>
      <c r="E751" s="68" t="s">
        <v>843</v>
      </c>
      <c r="F751" s="68" t="s">
        <v>510</v>
      </c>
      <c r="G751" s="64">
        <f>G752</f>
        <v>2</v>
      </c>
      <c r="H751" s="64">
        <f>H752</f>
        <v>0</v>
      </c>
      <c r="I751" s="65">
        <f t="shared" si="74"/>
        <v>2</v>
      </c>
    </row>
    <row r="752" spans="1:9" x14ac:dyDescent="0.3">
      <c r="A752" s="13" t="s">
        <v>54</v>
      </c>
      <c r="B752" s="67" t="s">
        <v>782</v>
      </c>
      <c r="C752" s="68" t="s">
        <v>184</v>
      </c>
      <c r="D752" s="68" t="s">
        <v>90</v>
      </c>
      <c r="E752" s="68" t="s">
        <v>843</v>
      </c>
      <c r="F752" s="68" t="s">
        <v>547</v>
      </c>
      <c r="G752" s="64">
        <v>2</v>
      </c>
      <c r="H752" s="64"/>
      <c r="I752" s="65">
        <f t="shared" si="74"/>
        <v>2</v>
      </c>
    </row>
    <row r="753" spans="1:9" ht="15" x14ac:dyDescent="0.25">
      <c r="A753" s="12" t="s">
        <v>299</v>
      </c>
      <c r="B753" s="69">
        <v>547</v>
      </c>
      <c r="C753" s="74">
        <v>10</v>
      </c>
      <c r="D753" s="74" t="s">
        <v>62</v>
      </c>
      <c r="E753" s="74" t="s">
        <v>63</v>
      </c>
      <c r="F753" s="74" t="s">
        <v>64</v>
      </c>
      <c r="G753" s="3">
        <f>G754+G761</f>
        <v>33599.4</v>
      </c>
      <c r="H753" s="3">
        <f>H754+H761</f>
        <v>10502.19999999</v>
      </c>
      <c r="I753" s="3">
        <f>I754+I761</f>
        <v>44101.599999989994</v>
      </c>
    </row>
    <row r="754" spans="1:9" x14ac:dyDescent="0.3">
      <c r="A754" s="13" t="s">
        <v>302</v>
      </c>
      <c r="B754" s="67">
        <v>547</v>
      </c>
      <c r="C754" s="68">
        <v>10</v>
      </c>
      <c r="D754" s="68" t="s">
        <v>61</v>
      </c>
      <c r="E754" s="68" t="s">
        <v>63</v>
      </c>
      <c r="F754" s="68" t="s">
        <v>64</v>
      </c>
      <c r="G754" s="64">
        <f t="shared" ref="G754:H759" si="75">G755</f>
        <v>3231.2</v>
      </c>
      <c r="H754" s="64">
        <f t="shared" si="75"/>
        <v>0</v>
      </c>
      <c r="I754" s="65">
        <f t="shared" si="74"/>
        <v>3231.2</v>
      </c>
    </row>
    <row r="755" spans="1:9" ht="30" x14ac:dyDescent="0.3">
      <c r="A755" s="13" t="s">
        <v>653</v>
      </c>
      <c r="B755" s="67">
        <v>547</v>
      </c>
      <c r="C755" s="68">
        <v>10</v>
      </c>
      <c r="D755" s="68" t="s">
        <v>61</v>
      </c>
      <c r="E755" s="68" t="s">
        <v>303</v>
      </c>
      <c r="F755" s="68" t="s">
        <v>64</v>
      </c>
      <c r="G755" s="64">
        <f t="shared" si="75"/>
        <v>3231.2</v>
      </c>
      <c r="H755" s="64">
        <f t="shared" si="75"/>
        <v>0</v>
      </c>
      <c r="I755" s="65">
        <f t="shared" si="74"/>
        <v>3231.2</v>
      </c>
    </row>
    <row r="756" spans="1:9" ht="90" x14ac:dyDescent="0.3">
      <c r="A756" s="18" t="s">
        <v>723</v>
      </c>
      <c r="B756" s="67">
        <v>547</v>
      </c>
      <c r="C756" s="68">
        <v>10</v>
      </c>
      <c r="D756" s="68" t="s">
        <v>61</v>
      </c>
      <c r="E756" s="68" t="s">
        <v>304</v>
      </c>
      <c r="F756" s="68" t="s">
        <v>64</v>
      </c>
      <c r="G756" s="64">
        <f t="shared" si="75"/>
        <v>3231.2</v>
      </c>
      <c r="H756" s="64">
        <f t="shared" si="75"/>
        <v>0</v>
      </c>
      <c r="I756" s="65">
        <f t="shared" si="74"/>
        <v>3231.2</v>
      </c>
    </row>
    <row r="757" spans="1:9" ht="75.75" customHeight="1" x14ac:dyDescent="0.3">
      <c r="A757" s="18" t="s">
        <v>585</v>
      </c>
      <c r="B757" s="67">
        <v>547</v>
      </c>
      <c r="C757" s="68">
        <v>10</v>
      </c>
      <c r="D757" s="68" t="s">
        <v>61</v>
      </c>
      <c r="E757" s="68" t="s">
        <v>305</v>
      </c>
      <c r="F757" s="68" t="s">
        <v>64</v>
      </c>
      <c r="G757" s="64">
        <f t="shared" si="75"/>
        <v>3231.2</v>
      </c>
      <c r="H757" s="64">
        <f t="shared" si="75"/>
        <v>0</v>
      </c>
      <c r="I757" s="65">
        <f t="shared" si="74"/>
        <v>3231.2</v>
      </c>
    </row>
    <row r="758" spans="1:9" ht="60" x14ac:dyDescent="0.3">
      <c r="A758" s="18" t="s">
        <v>587</v>
      </c>
      <c r="B758" s="67">
        <v>547</v>
      </c>
      <c r="C758" s="68">
        <v>10</v>
      </c>
      <c r="D758" s="68" t="s">
        <v>61</v>
      </c>
      <c r="E758" s="68" t="s">
        <v>306</v>
      </c>
      <c r="F758" s="68" t="s">
        <v>64</v>
      </c>
      <c r="G758" s="64">
        <f t="shared" si="75"/>
        <v>3231.2</v>
      </c>
      <c r="H758" s="64">
        <f t="shared" si="75"/>
        <v>0</v>
      </c>
      <c r="I758" s="65">
        <f t="shared" si="74"/>
        <v>3231.2</v>
      </c>
    </row>
    <row r="759" spans="1:9" ht="30" x14ac:dyDescent="0.3">
      <c r="A759" s="13" t="s">
        <v>307</v>
      </c>
      <c r="B759" s="67">
        <v>547</v>
      </c>
      <c r="C759" s="68">
        <v>10</v>
      </c>
      <c r="D759" s="68" t="s">
        <v>61</v>
      </c>
      <c r="E759" s="68" t="s">
        <v>306</v>
      </c>
      <c r="F759" s="68">
        <v>300</v>
      </c>
      <c r="G759" s="64">
        <f t="shared" si="75"/>
        <v>3231.2</v>
      </c>
      <c r="H759" s="64">
        <f t="shared" si="75"/>
        <v>0</v>
      </c>
      <c r="I759" s="65">
        <f t="shared" si="74"/>
        <v>3231.2</v>
      </c>
    </row>
    <row r="760" spans="1:9" ht="30" x14ac:dyDescent="0.3">
      <c r="A760" s="13" t="s">
        <v>308</v>
      </c>
      <c r="B760" s="67">
        <v>547</v>
      </c>
      <c r="C760" s="68">
        <v>10</v>
      </c>
      <c r="D760" s="68" t="s">
        <v>61</v>
      </c>
      <c r="E760" s="68" t="s">
        <v>306</v>
      </c>
      <c r="F760" s="68">
        <v>310</v>
      </c>
      <c r="G760" s="64">
        <v>3231.2</v>
      </c>
      <c r="H760" s="64"/>
      <c r="I760" s="65">
        <f t="shared" si="74"/>
        <v>3231.2</v>
      </c>
    </row>
    <row r="761" spans="1:9" x14ac:dyDescent="0.3">
      <c r="A761" s="13" t="s">
        <v>309</v>
      </c>
      <c r="B761" s="67">
        <v>547</v>
      </c>
      <c r="C761" s="68">
        <v>10</v>
      </c>
      <c r="D761" s="68" t="s">
        <v>78</v>
      </c>
      <c r="E761" s="68" t="s">
        <v>63</v>
      </c>
      <c r="F761" s="68" t="s">
        <v>64</v>
      </c>
      <c r="G761" s="64">
        <f t="shared" ref="G761:H768" si="76">G762</f>
        <v>30368.2</v>
      </c>
      <c r="H761" s="64">
        <f t="shared" si="76"/>
        <v>10502.19999999</v>
      </c>
      <c r="I761" s="65">
        <f t="shared" si="74"/>
        <v>40870.399999989997</v>
      </c>
    </row>
    <row r="762" spans="1:9" ht="45" x14ac:dyDescent="0.3">
      <c r="A762" s="13" t="s">
        <v>680</v>
      </c>
      <c r="B762" s="67">
        <v>547</v>
      </c>
      <c r="C762" s="68">
        <v>10</v>
      </c>
      <c r="D762" s="68" t="s">
        <v>78</v>
      </c>
      <c r="E762" s="68" t="s">
        <v>198</v>
      </c>
      <c r="F762" s="68" t="s">
        <v>64</v>
      </c>
      <c r="G762" s="64">
        <f t="shared" si="76"/>
        <v>30368.2</v>
      </c>
      <c r="H762" s="64">
        <f t="shared" si="76"/>
        <v>10502.19999999</v>
      </c>
      <c r="I762" s="65">
        <f t="shared" si="74"/>
        <v>40870.399999989997</v>
      </c>
    </row>
    <row r="763" spans="1:9" ht="30" x14ac:dyDescent="0.3">
      <c r="A763" s="13" t="s">
        <v>311</v>
      </c>
      <c r="B763" s="67">
        <v>547</v>
      </c>
      <c r="C763" s="68">
        <v>10</v>
      </c>
      <c r="D763" s="68" t="s">
        <v>78</v>
      </c>
      <c r="E763" s="68" t="s">
        <v>573</v>
      </c>
      <c r="F763" s="68" t="s">
        <v>64</v>
      </c>
      <c r="G763" s="64">
        <f>G767+G764</f>
        <v>30368.2</v>
      </c>
      <c r="H763" s="64">
        <f>H767+H764</f>
        <v>10502.19999999</v>
      </c>
      <c r="I763" s="65">
        <f t="shared" si="74"/>
        <v>40870.399999989997</v>
      </c>
    </row>
    <row r="764" spans="1:9" ht="45" x14ac:dyDescent="0.3">
      <c r="A764" s="13" t="s">
        <v>844</v>
      </c>
      <c r="B764" s="67">
        <v>547</v>
      </c>
      <c r="C764" s="68">
        <v>10</v>
      </c>
      <c r="D764" s="68" t="s">
        <v>78</v>
      </c>
      <c r="E764" s="68" t="s">
        <v>845</v>
      </c>
      <c r="F764" s="68" t="s">
        <v>64</v>
      </c>
      <c r="G764" s="64">
        <f>G765</f>
        <v>27868.2</v>
      </c>
      <c r="H764" s="64">
        <f>H765</f>
        <v>9898.2999999999993</v>
      </c>
      <c r="I764" s="65">
        <f t="shared" si="74"/>
        <v>37766.5</v>
      </c>
    </row>
    <row r="765" spans="1:9" ht="30" x14ac:dyDescent="0.3">
      <c r="A765" s="13" t="s">
        <v>307</v>
      </c>
      <c r="B765" s="67">
        <v>547</v>
      </c>
      <c r="C765" s="68">
        <v>10</v>
      </c>
      <c r="D765" s="68" t="s">
        <v>78</v>
      </c>
      <c r="E765" s="68" t="s">
        <v>845</v>
      </c>
      <c r="F765" s="68" t="s">
        <v>575</v>
      </c>
      <c r="G765" s="64">
        <f>G766</f>
        <v>27868.2</v>
      </c>
      <c r="H765" s="64">
        <f>H766</f>
        <v>9898.2999999999993</v>
      </c>
      <c r="I765" s="65">
        <f t="shared" si="74"/>
        <v>37766.5</v>
      </c>
    </row>
    <row r="766" spans="1:9" ht="30" x14ac:dyDescent="0.3">
      <c r="A766" s="13" t="s">
        <v>312</v>
      </c>
      <c r="B766" s="67">
        <v>547</v>
      </c>
      <c r="C766" s="68">
        <v>10</v>
      </c>
      <c r="D766" s="68" t="s">
        <v>78</v>
      </c>
      <c r="E766" s="68" t="s">
        <v>845</v>
      </c>
      <c r="F766" s="68" t="s">
        <v>576</v>
      </c>
      <c r="G766" s="64">
        <v>27868.2</v>
      </c>
      <c r="H766" s="127">
        <v>9898.2999999999993</v>
      </c>
      <c r="I766" s="65">
        <f t="shared" si="74"/>
        <v>37766.5</v>
      </c>
    </row>
    <row r="767" spans="1:9" ht="45" x14ac:dyDescent="0.3">
      <c r="A767" s="13" t="s">
        <v>846</v>
      </c>
      <c r="B767" s="67">
        <v>547</v>
      </c>
      <c r="C767" s="68">
        <v>10</v>
      </c>
      <c r="D767" s="68" t="s">
        <v>78</v>
      </c>
      <c r="E767" s="68" t="s">
        <v>574</v>
      </c>
      <c r="F767" s="68" t="s">
        <v>64</v>
      </c>
      <c r="G767" s="64">
        <f t="shared" si="76"/>
        <v>2500</v>
      </c>
      <c r="H767" s="64">
        <f t="shared" si="76"/>
        <v>603.89999998999997</v>
      </c>
      <c r="I767" s="65">
        <f t="shared" si="74"/>
        <v>3103.8999999899997</v>
      </c>
    </row>
    <row r="768" spans="1:9" ht="30" x14ac:dyDescent="0.3">
      <c r="A768" s="13" t="s">
        <v>307</v>
      </c>
      <c r="B768" s="67">
        <v>547</v>
      </c>
      <c r="C768" s="68">
        <v>10</v>
      </c>
      <c r="D768" s="68" t="s">
        <v>78</v>
      </c>
      <c r="E768" s="68" t="s">
        <v>574</v>
      </c>
      <c r="F768" s="68" t="s">
        <v>575</v>
      </c>
      <c r="G768" s="64">
        <f t="shared" si="76"/>
        <v>2500</v>
      </c>
      <c r="H768" s="64">
        <f t="shared" si="76"/>
        <v>603.89999998999997</v>
      </c>
      <c r="I768" s="65">
        <f t="shared" si="74"/>
        <v>3103.8999999899997</v>
      </c>
    </row>
    <row r="769" spans="1:9" ht="30" x14ac:dyDescent="0.3">
      <c r="A769" s="13" t="s">
        <v>312</v>
      </c>
      <c r="B769" s="67">
        <v>547</v>
      </c>
      <c r="C769" s="68">
        <v>10</v>
      </c>
      <c r="D769" s="68" t="s">
        <v>78</v>
      </c>
      <c r="E769" s="68" t="s">
        <v>574</v>
      </c>
      <c r="F769" s="68" t="s">
        <v>576</v>
      </c>
      <c r="G769" s="64">
        <v>2500</v>
      </c>
      <c r="H769" s="127">
        <v>603.89999998999997</v>
      </c>
      <c r="I769" s="65">
        <f t="shared" si="74"/>
        <v>3103.8999999899997</v>
      </c>
    </row>
    <row r="770" spans="1:9" ht="25.5" x14ac:dyDescent="0.25">
      <c r="A770" s="84" t="s">
        <v>350</v>
      </c>
      <c r="B770" s="69">
        <v>547</v>
      </c>
      <c r="C770" s="74">
        <v>13</v>
      </c>
      <c r="D770" s="74" t="s">
        <v>62</v>
      </c>
      <c r="E770" s="74" t="s">
        <v>63</v>
      </c>
      <c r="F770" s="74" t="s">
        <v>64</v>
      </c>
      <c r="G770" s="66">
        <f t="shared" ref="G770:I775" si="77">G771</f>
        <v>120</v>
      </c>
      <c r="H770" s="66">
        <f t="shared" si="77"/>
        <v>0</v>
      </c>
      <c r="I770" s="66">
        <f t="shared" si="77"/>
        <v>120</v>
      </c>
    </row>
    <row r="771" spans="1:9" ht="30" x14ac:dyDescent="0.3">
      <c r="A771" s="13" t="s">
        <v>351</v>
      </c>
      <c r="B771" s="67">
        <v>547</v>
      </c>
      <c r="C771" s="68">
        <v>13</v>
      </c>
      <c r="D771" s="68" t="s">
        <v>61</v>
      </c>
      <c r="E771" s="68" t="s">
        <v>63</v>
      </c>
      <c r="F771" s="68" t="s">
        <v>64</v>
      </c>
      <c r="G771" s="64">
        <f t="shared" si="77"/>
        <v>120</v>
      </c>
      <c r="H771" s="64">
        <f t="shared" si="77"/>
        <v>0</v>
      </c>
      <c r="I771" s="65">
        <f t="shared" si="74"/>
        <v>120</v>
      </c>
    </row>
    <row r="772" spans="1:9" ht="30" x14ac:dyDescent="0.3">
      <c r="A772" s="13" t="s">
        <v>352</v>
      </c>
      <c r="B772" s="67">
        <v>547</v>
      </c>
      <c r="C772" s="68">
        <v>13</v>
      </c>
      <c r="D772" s="68" t="s">
        <v>61</v>
      </c>
      <c r="E772" s="68" t="s">
        <v>110</v>
      </c>
      <c r="F772" s="68" t="s">
        <v>64</v>
      </c>
      <c r="G772" s="64">
        <f t="shared" si="77"/>
        <v>120</v>
      </c>
      <c r="H772" s="64">
        <f t="shared" si="77"/>
        <v>0</v>
      </c>
      <c r="I772" s="65">
        <f t="shared" si="74"/>
        <v>120</v>
      </c>
    </row>
    <row r="773" spans="1:9" x14ac:dyDescent="0.3">
      <c r="A773" s="13" t="s">
        <v>111</v>
      </c>
      <c r="B773" s="67">
        <v>547</v>
      </c>
      <c r="C773" s="68">
        <v>13</v>
      </c>
      <c r="D773" s="68" t="s">
        <v>61</v>
      </c>
      <c r="E773" s="68" t="s">
        <v>112</v>
      </c>
      <c r="F773" s="68" t="s">
        <v>64</v>
      </c>
      <c r="G773" s="64">
        <f t="shared" si="77"/>
        <v>120</v>
      </c>
      <c r="H773" s="64">
        <f t="shared" si="77"/>
        <v>0</v>
      </c>
      <c r="I773" s="65">
        <f t="shared" si="74"/>
        <v>120</v>
      </c>
    </row>
    <row r="774" spans="1:9" ht="30" x14ac:dyDescent="0.3">
      <c r="A774" s="13" t="s">
        <v>422</v>
      </c>
      <c r="B774" s="67">
        <v>547</v>
      </c>
      <c r="C774" s="68">
        <v>13</v>
      </c>
      <c r="D774" s="68" t="s">
        <v>61</v>
      </c>
      <c r="E774" s="68" t="s">
        <v>354</v>
      </c>
      <c r="F774" s="68" t="s">
        <v>64</v>
      </c>
      <c r="G774" s="64">
        <f t="shared" si="77"/>
        <v>120</v>
      </c>
      <c r="H774" s="64">
        <f t="shared" si="77"/>
        <v>0</v>
      </c>
      <c r="I774" s="65">
        <f t="shared" si="74"/>
        <v>120</v>
      </c>
    </row>
    <row r="775" spans="1:9" ht="30" x14ac:dyDescent="0.3">
      <c r="A775" s="13" t="s">
        <v>355</v>
      </c>
      <c r="B775" s="67">
        <v>547</v>
      </c>
      <c r="C775" s="68">
        <v>13</v>
      </c>
      <c r="D775" s="68" t="s">
        <v>61</v>
      </c>
      <c r="E775" s="68" t="s">
        <v>354</v>
      </c>
      <c r="F775" s="68">
        <v>700</v>
      </c>
      <c r="G775" s="64">
        <f t="shared" si="77"/>
        <v>120</v>
      </c>
      <c r="H775" s="64">
        <f t="shared" si="77"/>
        <v>0</v>
      </c>
      <c r="I775" s="65">
        <f t="shared" si="74"/>
        <v>120</v>
      </c>
    </row>
    <row r="776" spans="1:9" x14ac:dyDescent="0.3">
      <c r="A776" s="13" t="s">
        <v>356</v>
      </c>
      <c r="B776" s="67">
        <v>547</v>
      </c>
      <c r="C776" s="68">
        <v>13</v>
      </c>
      <c r="D776" s="68" t="s">
        <v>61</v>
      </c>
      <c r="E776" s="68" t="s">
        <v>354</v>
      </c>
      <c r="F776" s="68">
        <v>730</v>
      </c>
      <c r="G776" s="64">
        <v>120</v>
      </c>
      <c r="H776" s="64"/>
      <c r="I776" s="65">
        <f t="shared" si="74"/>
        <v>120</v>
      </c>
    </row>
    <row r="777" spans="1:9" ht="38.25" x14ac:dyDescent="0.25">
      <c r="A777" s="12" t="s">
        <v>423</v>
      </c>
      <c r="B777" s="69">
        <v>547</v>
      </c>
      <c r="C777" s="74">
        <v>14</v>
      </c>
      <c r="D777" s="74" t="s">
        <v>62</v>
      </c>
      <c r="E777" s="74" t="s">
        <v>63</v>
      </c>
      <c r="F777" s="74" t="s">
        <v>64</v>
      </c>
      <c r="G777" s="3">
        <f>G778+G790</f>
        <v>45195.9</v>
      </c>
      <c r="H777" s="3">
        <f>H778+H790</f>
        <v>2824.15</v>
      </c>
      <c r="I777" s="3">
        <f>I778+I790</f>
        <v>48020.05</v>
      </c>
    </row>
    <row r="778" spans="1:9" ht="45" x14ac:dyDescent="0.3">
      <c r="A778" s="13" t="s">
        <v>358</v>
      </c>
      <c r="B778" s="67">
        <v>547</v>
      </c>
      <c r="C778" s="68">
        <v>14</v>
      </c>
      <c r="D778" s="68" t="s">
        <v>61</v>
      </c>
      <c r="E778" s="68" t="s">
        <v>63</v>
      </c>
      <c r="F778" s="68" t="s">
        <v>64</v>
      </c>
      <c r="G778" s="64">
        <f>G779</f>
        <v>19860</v>
      </c>
      <c r="H778" s="64">
        <f>H779</f>
        <v>0</v>
      </c>
      <c r="I778" s="65">
        <f t="shared" si="74"/>
        <v>19860</v>
      </c>
    </row>
    <row r="779" spans="1:9" x14ac:dyDescent="0.3">
      <c r="A779" s="13" t="s">
        <v>424</v>
      </c>
      <c r="B779" s="67">
        <v>547</v>
      </c>
      <c r="C779" s="68">
        <v>14</v>
      </c>
      <c r="D779" s="68" t="s">
        <v>61</v>
      </c>
      <c r="E779" s="68" t="s">
        <v>110</v>
      </c>
      <c r="F779" s="68" t="s">
        <v>64</v>
      </c>
      <c r="G779" s="64">
        <f>G780</f>
        <v>19860</v>
      </c>
      <c r="H779" s="64">
        <f>H780</f>
        <v>0</v>
      </c>
      <c r="I779" s="65">
        <f t="shared" si="74"/>
        <v>19860</v>
      </c>
    </row>
    <row r="780" spans="1:9" ht="30" x14ac:dyDescent="0.3">
      <c r="A780" s="13" t="s">
        <v>125</v>
      </c>
      <c r="B780" s="67">
        <v>547</v>
      </c>
      <c r="C780" s="68">
        <v>14</v>
      </c>
      <c r="D780" s="68" t="s">
        <v>61</v>
      </c>
      <c r="E780" s="68" t="s">
        <v>126</v>
      </c>
      <c r="F780" s="68" t="s">
        <v>64</v>
      </c>
      <c r="G780" s="64">
        <f>G781+G784</f>
        <v>19860</v>
      </c>
      <c r="H780" s="64">
        <f>H781+H784+H787</f>
        <v>0</v>
      </c>
      <c r="I780" s="65">
        <f t="shared" si="74"/>
        <v>19860</v>
      </c>
    </row>
    <row r="781" spans="1:9" ht="30" hidden="1" x14ac:dyDescent="0.3">
      <c r="A781" s="13" t="s">
        <v>360</v>
      </c>
      <c r="B781" s="67">
        <v>547</v>
      </c>
      <c r="C781" s="68">
        <v>14</v>
      </c>
      <c r="D781" s="68" t="s">
        <v>61</v>
      </c>
      <c r="E781" s="68" t="s">
        <v>361</v>
      </c>
      <c r="F781" s="68" t="s">
        <v>64</v>
      </c>
      <c r="G781" s="64">
        <f>G782</f>
        <v>6282</v>
      </c>
      <c r="H781" s="64">
        <f>H782</f>
        <v>-6282</v>
      </c>
      <c r="I781" s="65">
        <f t="shared" si="74"/>
        <v>0</v>
      </c>
    </row>
    <row r="782" spans="1:9" hidden="1" x14ac:dyDescent="0.3">
      <c r="A782" s="14" t="s">
        <v>137</v>
      </c>
      <c r="B782" s="67">
        <v>547</v>
      </c>
      <c r="C782" s="68">
        <v>14</v>
      </c>
      <c r="D782" s="68" t="s">
        <v>61</v>
      </c>
      <c r="E782" s="68" t="s">
        <v>361</v>
      </c>
      <c r="F782" s="68">
        <v>500</v>
      </c>
      <c r="G782" s="64">
        <f>G783</f>
        <v>6282</v>
      </c>
      <c r="H782" s="64">
        <f>H783</f>
        <v>-6282</v>
      </c>
      <c r="I782" s="65">
        <f t="shared" si="74"/>
        <v>0</v>
      </c>
    </row>
    <row r="783" spans="1:9" hidden="1" x14ac:dyDescent="0.3">
      <c r="A783" s="13" t="s">
        <v>425</v>
      </c>
      <c r="B783" s="67">
        <v>547</v>
      </c>
      <c r="C783" s="68">
        <v>14</v>
      </c>
      <c r="D783" s="68" t="s">
        <v>61</v>
      </c>
      <c r="E783" s="68" t="s">
        <v>361</v>
      </c>
      <c r="F783" s="68">
        <v>510</v>
      </c>
      <c r="G783" s="64">
        <v>6282</v>
      </c>
      <c r="H783" s="127">
        <v>-6282</v>
      </c>
      <c r="I783" s="65">
        <f t="shared" si="74"/>
        <v>0</v>
      </c>
    </row>
    <row r="784" spans="1:9" ht="30" x14ac:dyDescent="0.3">
      <c r="A784" s="13" t="s">
        <v>363</v>
      </c>
      <c r="B784" s="67">
        <v>547</v>
      </c>
      <c r="C784" s="68">
        <v>14</v>
      </c>
      <c r="D784" s="68" t="s">
        <v>61</v>
      </c>
      <c r="E784" s="68" t="s">
        <v>364</v>
      </c>
      <c r="F784" s="68" t="s">
        <v>64</v>
      </c>
      <c r="G784" s="64">
        <f>G785</f>
        <v>13578</v>
      </c>
      <c r="H784" s="64">
        <f>H785</f>
        <v>0</v>
      </c>
      <c r="I784" s="65">
        <f t="shared" ref="I784:I850" si="78">G784+H784</f>
        <v>13578</v>
      </c>
    </row>
    <row r="785" spans="1:9" x14ac:dyDescent="0.3">
      <c r="A785" s="14" t="s">
        <v>137</v>
      </c>
      <c r="B785" s="67">
        <v>547</v>
      </c>
      <c r="C785" s="68">
        <v>14</v>
      </c>
      <c r="D785" s="68" t="s">
        <v>61</v>
      </c>
      <c r="E785" s="68" t="s">
        <v>364</v>
      </c>
      <c r="F785" s="68">
        <v>500</v>
      </c>
      <c r="G785" s="64">
        <f>G786</f>
        <v>13578</v>
      </c>
      <c r="H785" s="64">
        <f>H786</f>
        <v>0</v>
      </c>
      <c r="I785" s="65">
        <f t="shared" si="78"/>
        <v>13578</v>
      </c>
    </row>
    <row r="786" spans="1:9" x14ac:dyDescent="0.3">
      <c r="A786" s="13" t="s">
        <v>425</v>
      </c>
      <c r="B786" s="67">
        <v>547</v>
      </c>
      <c r="C786" s="68">
        <v>14</v>
      </c>
      <c r="D786" s="68" t="s">
        <v>61</v>
      </c>
      <c r="E786" s="68" t="s">
        <v>364</v>
      </c>
      <c r="F786" s="68">
        <v>510</v>
      </c>
      <c r="G786" s="64">
        <v>13578</v>
      </c>
      <c r="H786" s="64"/>
      <c r="I786" s="65">
        <f t="shared" si="78"/>
        <v>13578</v>
      </c>
    </row>
    <row r="787" spans="1:9" ht="30" x14ac:dyDescent="0.3">
      <c r="A787" s="13" t="s">
        <v>360</v>
      </c>
      <c r="B787" s="67">
        <v>547</v>
      </c>
      <c r="C787" s="68">
        <v>14</v>
      </c>
      <c r="D787" s="68" t="s">
        <v>61</v>
      </c>
      <c r="E787" s="68" t="s">
        <v>1038</v>
      </c>
      <c r="F787" s="68" t="s">
        <v>64</v>
      </c>
      <c r="G787" s="127"/>
      <c r="H787" s="127">
        <f>H788</f>
        <v>6282</v>
      </c>
      <c r="I787" s="65">
        <f t="shared" si="78"/>
        <v>6282</v>
      </c>
    </row>
    <row r="788" spans="1:9" x14ac:dyDescent="0.3">
      <c r="A788" s="14" t="s">
        <v>137</v>
      </c>
      <c r="B788" s="67">
        <v>547</v>
      </c>
      <c r="C788" s="68">
        <v>14</v>
      </c>
      <c r="D788" s="68" t="s">
        <v>61</v>
      </c>
      <c r="E788" s="68" t="s">
        <v>1038</v>
      </c>
      <c r="F788" s="68">
        <v>500</v>
      </c>
      <c r="G788" s="127"/>
      <c r="H788" s="127">
        <f>H789</f>
        <v>6282</v>
      </c>
      <c r="I788" s="65">
        <f t="shared" si="78"/>
        <v>6282</v>
      </c>
    </row>
    <row r="789" spans="1:9" x14ac:dyDescent="0.3">
      <c r="A789" s="13" t="s">
        <v>425</v>
      </c>
      <c r="B789" s="67">
        <v>547</v>
      </c>
      <c r="C789" s="68">
        <v>14</v>
      </c>
      <c r="D789" s="68" t="s">
        <v>61</v>
      </c>
      <c r="E789" s="68" t="s">
        <v>1038</v>
      </c>
      <c r="F789" s="68">
        <v>510</v>
      </c>
      <c r="G789" s="127"/>
      <c r="H789" s="127">
        <v>6282</v>
      </c>
      <c r="I789" s="65">
        <f t="shared" si="78"/>
        <v>6282</v>
      </c>
    </row>
    <row r="790" spans="1:9" ht="30" x14ac:dyDescent="0.3">
      <c r="A790" s="13" t="s">
        <v>426</v>
      </c>
      <c r="B790" s="67">
        <v>547</v>
      </c>
      <c r="C790" s="68">
        <v>14</v>
      </c>
      <c r="D790" s="68" t="s">
        <v>78</v>
      </c>
      <c r="E790" s="68" t="s">
        <v>63</v>
      </c>
      <c r="F790" s="68" t="s">
        <v>64</v>
      </c>
      <c r="G790" s="65">
        <f>G791+G798+G807</f>
        <v>25335.9</v>
      </c>
      <c r="H790" s="65">
        <f>H791+H798+H807</f>
        <v>2824.15</v>
      </c>
      <c r="I790" s="65">
        <f t="shared" si="78"/>
        <v>28160.050000000003</v>
      </c>
    </row>
    <row r="791" spans="1:9" ht="60" x14ac:dyDescent="0.3">
      <c r="A791" s="13" t="s">
        <v>664</v>
      </c>
      <c r="B791" s="67">
        <v>547</v>
      </c>
      <c r="C791" s="68">
        <v>14</v>
      </c>
      <c r="D791" s="68" t="s">
        <v>78</v>
      </c>
      <c r="E791" s="68" t="s">
        <v>187</v>
      </c>
      <c r="F791" s="68" t="s">
        <v>64</v>
      </c>
      <c r="G791" s="64">
        <f t="shared" ref="G791:H794" si="79">G792</f>
        <v>14328.7</v>
      </c>
      <c r="H791" s="64">
        <f t="shared" si="79"/>
        <v>0</v>
      </c>
      <c r="I791" s="65">
        <f t="shared" si="78"/>
        <v>14328.7</v>
      </c>
    </row>
    <row r="792" spans="1:9" ht="45" x14ac:dyDescent="0.3">
      <c r="A792" s="13" t="s">
        <v>665</v>
      </c>
      <c r="B792" s="67">
        <v>547</v>
      </c>
      <c r="C792" s="68">
        <v>14</v>
      </c>
      <c r="D792" s="68" t="s">
        <v>78</v>
      </c>
      <c r="E792" s="68" t="s">
        <v>188</v>
      </c>
      <c r="F792" s="68" t="s">
        <v>64</v>
      </c>
      <c r="G792" s="64">
        <f t="shared" si="79"/>
        <v>14328.7</v>
      </c>
      <c r="H792" s="64">
        <f t="shared" si="79"/>
        <v>0</v>
      </c>
      <c r="I792" s="65">
        <f t="shared" si="78"/>
        <v>14328.7</v>
      </c>
    </row>
    <row r="793" spans="1:9" ht="30" x14ac:dyDescent="0.3">
      <c r="A793" s="13" t="s">
        <v>189</v>
      </c>
      <c r="B793" s="67">
        <v>547</v>
      </c>
      <c r="C793" s="68">
        <v>14</v>
      </c>
      <c r="D793" s="68" t="s">
        <v>78</v>
      </c>
      <c r="E793" s="68" t="s">
        <v>551</v>
      </c>
      <c r="F793" s="68" t="s">
        <v>64</v>
      </c>
      <c r="G793" s="64">
        <f t="shared" si="79"/>
        <v>14328.7</v>
      </c>
      <c r="H793" s="64">
        <f t="shared" si="79"/>
        <v>0</v>
      </c>
      <c r="I793" s="65">
        <f t="shared" si="78"/>
        <v>14328.7</v>
      </c>
    </row>
    <row r="794" spans="1:9" ht="30" x14ac:dyDescent="0.3">
      <c r="A794" s="13" t="s">
        <v>366</v>
      </c>
      <c r="B794" s="67">
        <v>547</v>
      </c>
      <c r="C794" s="68">
        <v>14</v>
      </c>
      <c r="D794" s="68" t="s">
        <v>78</v>
      </c>
      <c r="E794" s="68" t="s">
        <v>552</v>
      </c>
      <c r="F794" s="68" t="s">
        <v>64</v>
      </c>
      <c r="G794" s="64">
        <f t="shared" si="79"/>
        <v>14328.7</v>
      </c>
      <c r="H794" s="64">
        <f t="shared" si="79"/>
        <v>0</v>
      </c>
      <c r="I794" s="65">
        <f t="shared" si="78"/>
        <v>14328.7</v>
      </c>
    </row>
    <row r="795" spans="1:9" x14ac:dyDescent="0.3">
      <c r="A795" s="14" t="s">
        <v>137</v>
      </c>
      <c r="B795" s="67">
        <v>547</v>
      </c>
      <c r="C795" s="68">
        <v>14</v>
      </c>
      <c r="D795" s="68" t="s">
        <v>78</v>
      </c>
      <c r="E795" s="68" t="s">
        <v>552</v>
      </c>
      <c r="F795" s="68">
        <v>500</v>
      </c>
      <c r="G795" s="64">
        <f>G796+G797</f>
        <v>14328.7</v>
      </c>
      <c r="H795" s="64">
        <f>H796+H797</f>
        <v>0</v>
      </c>
      <c r="I795" s="65">
        <f t="shared" si="78"/>
        <v>14328.7</v>
      </c>
    </row>
    <row r="796" spans="1:9" x14ac:dyDescent="0.3">
      <c r="A796" s="13" t="s">
        <v>138</v>
      </c>
      <c r="B796" s="67">
        <v>547</v>
      </c>
      <c r="C796" s="68">
        <v>14</v>
      </c>
      <c r="D796" s="68" t="s">
        <v>78</v>
      </c>
      <c r="E796" s="68" t="s">
        <v>552</v>
      </c>
      <c r="F796" s="68" t="s">
        <v>511</v>
      </c>
      <c r="G796" s="64">
        <v>6850</v>
      </c>
      <c r="H796" s="64"/>
      <c r="I796" s="65">
        <f t="shared" si="78"/>
        <v>6850</v>
      </c>
    </row>
    <row r="797" spans="1:9" x14ac:dyDescent="0.3">
      <c r="A797" s="13" t="s">
        <v>54</v>
      </c>
      <c r="B797" s="67">
        <v>547</v>
      </c>
      <c r="C797" s="68">
        <v>14</v>
      </c>
      <c r="D797" s="68" t="s">
        <v>78</v>
      </c>
      <c r="E797" s="68" t="s">
        <v>552</v>
      </c>
      <c r="F797" s="68">
        <v>540</v>
      </c>
      <c r="G797" s="64">
        <v>7478.7</v>
      </c>
      <c r="H797" s="64"/>
      <c r="I797" s="65">
        <f t="shared" si="78"/>
        <v>7478.7</v>
      </c>
    </row>
    <row r="798" spans="1:9" ht="45" x14ac:dyDescent="0.3">
      <c r="A798" s="13" t="s">
        <v>682</v>
      </c>
      <c r="B798" s="67">
        <v>547</v>
      </c>
      <c r="C798" s="68">
        <v>14</v>
      </c>
      <c r="D798" s="68" t="s">
        <v>78</v>
      </c>
      <c r="E798" s="68" t="s">
        <v>176</v>
      </c>
      <c r="F798" s="68" t="s">
        <v>64</v>
      </c>
      <c r="G798" s="64">
        <f>G799</f>
        <v>50</v>
      </c>
      <c r="H798" s="64">
        <f>H799</f>
        <v>0</v>
      </c>
      <c r="I798" s="65">
        <f t="shared" si="78"/>
        <v>50</v>
      </c>
    </row>
    <row r="799" spans="1:9" ht="45" x14ac:dyDescent="0.3">
      <c r="A799" s="13" t="s">
        <v>367</v>
      </c>
      <c r="B799" s="67">
        <v>547</v>
      </c>
      <c r="C799" s="68">
        <v>14</v>
      </c>
      <c r="D799" s="68" t="s">
        <v>78</v>
      </c>
      <c r="E799" s="68" t="s">
        <v>178</v>
      </c>
      <c r="F799" s="68" t="s">
        <v>64</v>
      </c>
      <c r="G799" s="64">
        <f>G800</f>
        <v>50</v>
      </c>
      <c r="H799" s="64">
        <f>H800</f>
        <v>0</v>
      </c>
      <c r="I799" s="65">
        <f t="shared" si="78"/>
        <v>50</v>
      </c>
    </row>
    <row r="800" spans="1:9" ht="30" x14ac:dyDescent="0.3">
      <c r="A800" s="13" t="s">
        <v>368</v>
      </c>
      <c r="B800" s="67">
        <v>547</v>
      </c>
      <c r="C800" s="68">
        <v>14</v>
      </c>
      <c r="D800" s="68" t="s">
        <v>78</v>
      </c>
      <c r="E800" s="68" t="s">
        <v>180</v>
      </c>
      <c r="F800" s="68" t="s">
        <v>64</v>
      </c>
      <c r="G800" s="64">
        <f>G801+G804</f>
        <v>50</v>
      </c>
      <c r="H800" s="64">
        <f>H801+H804</f>
        <v>0</v>
      </c>
      <c r="I800" s="65">
        <f t="shared" si="78"/>
        <v>50</v>
      </c>
    </row>
    <row r="801" spans="1:9" ht="30" hidden="1" x14ac:dyDescent="0.3">
      <c r="A801" s="13" t="s">
        <v>369</v>
      </c>
      <c r="B801" s="67">
        <v>547</v>
      </c>
      <c r="C801" s="68">
        <v>14</v>
      </c>
      <c r="D801" s="68" t="s">
        <v>78</v>
      </c>
      <c r="E801" s="68" t="s">
        <v>370</v>
      </c>
      <c r="F801" s="68" t="s">
        <v>64</v>
      </c>
      <c r="G801" s="64">
        <f>G802</f>
        <v>0</v>
      </c>
      <c r="H801" s="64">
        <f>H802</f>
        <v>0</v>
      </c>
      <c r="I801" s="65">
        <f t="shared" si="78"/>
        <v>0</v>
      </c>
    </row>
    <row r="802" spans="1:9" hidden="1" x14ac:dyDescent="0.3">
      <c r="A802" s="14" t="s">
        <v>137</v>
      </c>
      <c r="B802" s="67">
        <v>547</v>
      </c>
      <c r="C802" s="68">
        <v>14</v>
      </c>
      <c r="D802" s="68" t="s">
        <v>78</v>
      </c>
      <c r="E802" s="68" t="s">
        <v>370</v>
      </c>
      <c r="F802" s="68">
        <v>500</v>
      </c>
      <c r="G802" s="64">
        <f>G803</f>
        <v>0</v>
      </c>
      <c r="H802" s="64">
        <f>H803</f>
        <v>0</v>
      </c>
      <c r="I802" s="65">
        <f t="shared" si="78"/>
        <v>0</v>
      </c>
    </row>
    <row r="803" spans="1:9" hidden="1" x14ac:dyDescent="0.3">
      <c r="A803" s="13" t="s">
        <v>54</v>
      </c>
      <c r="B803" s="67">
        <v>547</v>
      </c>
      <c r="C803" s="68">
        <v>14</v>
      </c>
      <c r="D803" s="68" t="s">
        <v>78</v>
      </c>
      <c r="E803" s="68" t="s">
        <v>370</v>
      </c>
      <c r="F803" s="68">
        <v>540</v>
      </c>
      <c r="G803" s="64"/>
      <c r="H803" s="64"/>
      <c r="I803" s="65">
        <f t="shared" si="78"/>
        <v>0</v>
      </c>
    </row>
    <row r="804" spans="1:9" ht="60" x14ac:dyDescent="0.3">
      <c r="A804" s="13" t="s">
        <v>371</v>
      </c>
      <c r="B804" s="67">
        <v>547</v>
      </c>
      <c r="C804" s="68">
        <v>14</v>
      </c>
      <c r="D804" s="68" t="s">
        <v>78</v>
      </c>
      <c r="E804" s="68" t="s">
        <v>372</v>
      </c>
      <c r="F804" s="68" t="s">
        <v>64</v>
      </c>
      <c r="G804" s="64">
        <f>G805</f>
        <v>50</v>
      </c>
      <c r="H804" s="64">
        <f>H805</f>
        <v>0</v>
      </c>
      <c r="I804" s="65">
        <f t="shared" si="78"/>
        <v>50</v>
      </c>
    </row>
    <row r="805" spans="1:9" x14ac:dyDescent="0.3">
      <c r="A805" s="14" t="s">
        <v>137</v>
      </c>
      <c r="B805" s="67">
        <v>547</v>
      </c>
      <c r="C805" s="68">
        <v>14</v>
      </c>
      <c r="D805" s="68" t="s">
        <v>78</v>
      </c>
      <c r="E805" s="68" t="s">
        <v>372</v>
      </c>
      <c r="F805" s="68">
        <v>500</v>
      </c>
      <c r="G805" s="64">
        <f>G806</f>
        <v>50</v>
      </c>
      <c r="H805" s="64">
        <f>H806</f>
        <v>0</v>
      </c>
      <c r="I805" s="65">
        <f t="shared" si="78"/>
        <v>50</v>
      </c>
    </row>
    <row r="806" spans="1:9" x14ac:dyDescent="0.3">
      <c r="A806" s="13" t="s">
        <v>54</v>
      </c>
      <c r="B806" s="67">
        <v>547</v>
      </c>
      <c r="C806" s="68">
        <v>14</v>
      </c>
      <c r="D806" s="68" t="s">
        <v>78</v>
      </c>
      <c r="E806" s="68" t="s">
        <v>372</v>
      </c>
      <c r="F806" s="68">
        <v>540</v>
      </c>
      <c r="G806" s="64">
        <v>50</v>
      </c>
      <c r="H806" s="64"/>
      <c r="I806" s="65">
        <f t="shared" si="78"/>
        <v>50</v>
      </c>
    </row>
    <row r="807" spans="1:9" x14ac:dyDescent="0.3">
      <c r="A807" s="13" t="s">
        <v>379</v>
      </c>
      <c r="B807" s="67">
        <v>547</v>
      </c>
      <c r="C807" s="68">
        <v>14</v>
      </c>
      <c r="D807" s="68" t="s">
        <v>78</v>
      </c>
      <c r="E807" s="68" t="s">
        <v>110</v>
      </c>
      <c r="F807" s="68" t="s">
        <v>64</v>
      </c>
      <c r="G807" s="64">
        <f t="shared" ref="G807:H810" si="80">G808</f>
        <v>10957.2</v>
      </c>
      <c r="H807" s="64">
        <f t="shared" si="80"/>
        <v>2824.15</v>
      </c>
      <c r="I807" s="65">
        <f t="shared" si="78"/>
        <v>13781.35</v>
      </c>
    </row>
    <row r="808" spans="1:9" ht="30" x14ac:dyDescent="0.3">
      <c r="A808" s="13" t="s">
        <v>125</v>
      </c>
      <c r="B808" s="67">
        <v>547</v>
      </c>
      <c r="C808" s="68">
        <v>14</v>
      </c>
      <c r="D808" s="68" t="s">
        <v>78</v>
      </c>
      <c r="E808" s="68" t="s">
        <v>126</v>
      </c>
      <c r="F808" s="68" t="s">
        <v>64</v>
      </c>
      <c r="G808" s="64">
        <f t="shared" si="80"/>
        <v>10957.2</v>
      </c>
      <c r="H808" s="64">
        <f>H809+H812</f>
        <v>2824.15</v>
      </c>
      <c r="I808" s="65">
        <f t="shared" si="78"/>
        <v>13781.35</v>
      </c>
    </row>
    <row r="809" spans="1:9" ht="106.5" customHeight="1" x14ac:dyDescent="0.3">
      <c r="A809" s="13" t="s">
        <v>933</v>
      </c>
      <c r="B809" s="67">
        <v>547</v>
      </c>
      <c r="C809" s="68">
        <v>14</v>
      </c>
      <c r="D809" s="68" t="s">
        <v>78</v>
      </c>
      <c r="E809" s="68" t="s">
        <v>374</v>
      </c>
      <c r="F809" s="68" t="s">
        <v>64</v>
      </c>
      <c r="G809" s="64">
        <f t="shared" si="80"/>
        <v>10957.2</v>
      </c>
      <c r="H809" s="64">
        <f t="shared" si="80"/>
        <v>0</v>
      </c>
      <c r="I809" s="65">
        <f t="shared" si="78"/>
        <v>10957.2</v>
      </c>
    </row>
    <row r="810" spans="1:9" x14ac:dyDescent="0.3">
      <c r="A810" s="14" t="s">
        <v>137</v>
      </c>
      <c r="B810" s="67">
        <v>547</v>
      </c>
      <c r="C810" s="68">
        <v>14</v>
      </c>
      <c r="D810" s="68" t="s">
        <v>78</v>
      </c>
      <c r="E810" s="68" t="s">
        <v>374</v>
      </c>
      <c r="F810" s="68">
        <v>500</v>
      </c>
      <c r="G810" s="64">
        <f t="shared" si="80"/>
        <v>10957.2</v>
      </c>
      <c r="H810" s="64">
        <f t="shared" si="80"/>
        <v>0</v>
      </c>
      <c r="I810" s="65">
        <f t="shared" si="78"/>
        <v>10957.2</v>
      </c>
    </row>
    <row r="811" spans="1:9" x14ac:dyDescent="0.3">
      <c r="A811" s="13" t="s">
        <v>138</v>
      </c>
      <c r="B811" s="67">
        <v>547</v>
      </c>
      <c r="C811" s="68">
        <v>14</v>
      </c>
      <c r="D811" s="68" t="s">
        <v>78</v>
      </c>
      <c r="E811" s="68" t="s">
        <v>374</v>
      </c>
      <c r="F811" s="68" t="s">
        <v>511</v>
      </c>
      <c r="G811" s="64">
        <v>10957.2</v>
      </c>
      <c r="H811" s="64"/>
      <c r="I811" s="65">
        <f t="shared" si="78"/>
        <v>10957.2</v>
      </c>
    </row>
    <row r="812" spans="1:9" ht="60" x14ac:dyDescent="0.3">
      <c r="A812" s="13" t="s">
        <v>847</v>
      </c>
      <c r="B812" s="67">
        <v>547</v>
      </c>
      <c r="C812" s="68">
        <v>14</v>
      </c>
      <c r="D812" s="68" t="s">
        <v>78</v>
      </c>
      <c r="E812" s="68" t="s">
        <v>848</v>
      </c>
      <c r="F812" s="68" t="s">
        <v>64</v>
      </c>
      <c r="G812" s="64">
        <f>G813</f>
        <v>0</v>
      </c>
      <c r="H812" s="64">
        <f>H813</f>
        <v>2824.15</v>
      </c>
      <c r="I812" s="65">
        <f t="shared" si="78"/>
        <v>2824.15</v>
      </c>
    </row>
    <row r="813" spans="1:9" x14ac:dyDescent="0.3">
      <c r="A813" s="14" t="s">
        <v>137</v>
      </c>
      <c r="B813" s="67">
        <v>547</v>
      </c>
      <c r="C813" s="68">
        <v>14</v>
      </c>
      <c r="D813" s="68" t="s">
        <v>78</v>
      </c>
      <c r="E813" s="68" t="s">
        <v>848</v>
      </c>
      <c r="F813" s="68">
        <v>500</v>
      </c>
      <c r="G813" s="64">
        <f>G814</f>
        <v>0</v>
      </c>
      <c r="H813" s="64">
        <f>H814</f>
        <v>2824.15</v>
      </c>
      <c r="I813" s="65">
        <f t="shared" si="78"/>
        <v>2824.15</v>
      </c>
    </row>
    <row r="814" spans="1:9" x14ac:dyDescent="0.3">
      <c r="A814" s="13" t="s">
        <v>54</v>
      </c>
      <c r="B814" s="67">
        <v>547</v>
      </c>
      <c r="C814" s="68">
        <v>14</v>
      </c>
      <c r="D814" s="68" t="s">
        <v>78</v>
      </c>
      <c r="E814" s="68" t="s">
        <v>848</v>
      </c>
      <c r="F814" s="68" t="s">
        <v>547</v>
      </c>
      <c r="G814" s="64"/>
      <c r="H814" s="127">
        <v>2824.15</v>
      </c>
      <c r="I814" s="65">
        <f t="shared" si="78"/>
        <v>2824.15</v>
      </c>
    </row>
    <row r="815" spans="1:9" ht="25.5" x14ac:dyDescent="0.25">
      <c r="A815" s="12" t="s">
        <v>595</v>
      </c>
      <c r="B815" s="69">
        <v>651</v>
      </c>
      <c r="C815" s="74" t="s">
        <v>62</v>
      </c>
      <c r="D815" s="74" t="s">
        <v>64</v>
      </c>
      <c r="E815" s="74" t="s">
        <v>63</v>
      </c>
      <c r="F815" s="74" t="s">
        <v>64</v>
      </c>
      <c r="G815" s="3">
        <f>G816+G830</f>
        <v>2890.8</v>
      </c>
      <c r="H815" s="3">
        <f>H816+H830</f>
        <v>200</v>
      </c>
      <c r="I815" s="3">
        <f>I816+I830</f>
        <v>3090.8</v>
      </c>
    </row>
    <row r="816" spans="1:9" ht="15" x14ac:dyDescent="0.25">
      <c r="A816" s="12" t="s">
        <v>60</v>
      </c>
      <c r="B816" s="69">
        <v>651</v>
      </c>
      <c r="C816" s="74" t="s">
        <v>61</v>
      </c>
      <c r="D816" s="74" t="s">
        <v>62</v>
      </c>
      <c r="E816" s="74" t="s">
        <v>63</v>
      </c>
      <c r="F816" s="74" t="s">
        <v>64</v>
      </c>
      <c r="G816" s="3">
        <f>G817</f>
        <v>2566.8000000000002</v>
      </c>
      <c r="H816" s="3">
        <f>H817</f>
        <v>200</v>
      </c>
      <c r="I816" s="3">
        <f>I817</f>
        <v>2766.8</v>
      </c>
    </row>
    <row r="817" spans="1:9" ht="45" x14ac:dyDescent="0.3">
      <c r="A817" s="13" t="s">
        <v>95</v>
      </c>
      <c r="B817" s="67">
        <v>651</v>
      </c>
      <c r="C817" s="68" t="s">
        <v>61</v>
      </c>
      <c r="D817" s="68" t="s">
        <v>96</v>
      </c>
      <c r="E817" s="68" t="s">
        <v>63</v>
      </c>
      <c r="F817" s="68" t="s">
        <v>64</v>
      </c>
      <c r="G817" s="64">
        <f t="shared" ref="G817:H819" si="81">G818</f>
        <v>2566.8000000000002</v>
      </c>
      <c r="H817" s="64">
        <f t="shared" si="81"/>
        <v>200</v>
      </c>
      <c r="I817" s="65">
        <f t="shared" si="78"/>
        <v>2766.8</v>
      </c>
    </row>
    <row r="818" spans="1:9" ht="30" x14ac:dyDescent="0.3">
      <c r="A818" s="13" t="s">
        <v>392</v>
      </c>
      <c r="B818" s="67">
        <v>651</v>
      </c>
      <c r="C818" s="68" t="s">
        <v>61</v>
      </c>
      <c r="D818" s="68" t="s">
        <v>96</v>
      </c>
      <c r="E818" s="68" t="s">
        <v>98</v>
      </c>
      <c r="F818" s="68" t="s">
        <v>64</v>
      </c>
      <c r="G818" s="64">
        <f t="shared" si="81"/>
        <v>2566.8000000000002</v>
      </c>
      <c r="H818" s="64">
        <f t="shared" si="81"/>
        <v>200</v>
      </c>
      <c r="I818" s="65">
        <f t="shared" si="78"/>
        <v>2766.8</v>
      </c>
    </row>
    <row r="819" spans="1:9" ht="30" x14ac:dyDescent="0.3">
      <c r="A819" s="13" t="s">
        <v>596</v>
      </c>
      <c r="B819" s="67">
        <v>651</v>
      </c>
      <c r="C819" s="68" t="s">
        <v>61</v>
      </c>
      <c r="D819" s="68" t="s">
        <v>96</v>
      </c>
      <c r="E819" s="68" t="s">
        <v>99</v>
      </c>
      <c r="F819" s="68" t="s">
        <v>64</v>
      </c>
      <c r="G819" s="64">
        <f t="shared" si="81"/>
        <v>2566.8000000000002</v>
      </c>
      <c r="H819" s="64">
        <f t="shared" si="81"/>
        <v>200</v>
      </c>
      <c r="I819" s="65">
        <f t="shared" si="78"/>
        <v>2766.8</v>
      </c>
    </row>
    <row r="820" spans="1:9" ht="30" x14ac:dyDescent="0.3">
      <c r="A820" s="13" t="s">
        <v>100</v>
      </c>
      <c r="B820" s="67">
        <v>651</v>
      </c>
      <c r="C820" s="68" t="s">
        <v>61</v>
      </c>
      <c r="D820" s="68" t="s">
        <v>96</v>
      </c>
      <c r="E820" s="68" t="s">
        <v>101</v>
      </c>
      <c r="F820" s="68" t="s">
        <v>64</v>
      </c>
      <c r="G820" s="64">
        <f>G821+G823</f>
        <v>2566.8000000000002</v>
      </c>
      <c r="H820" s="64">
        <f>H821+H823</f>
        <v>200</v>
      </c>
      <c r="I820" s="65">
        <f t="shared" si="78"/>
        <v>2766.8</v>
      </c>
    </row>
    <row r="821" spans="1:9" ht="90" x14ac:dyDescent="0.3">
      <c r="A821" s="13" t="s">
        <v>73</v>
      </c>
      <c r="B821" s="67">
        <v>651</v>
      </c>
      <c r="C821" s="68" t="s">
        <v>61</v>
      </c>
      <c r="D821" s="68" t="s">
        <v>96</v>
      </c>
      <c r="E821" s="68" t="s">
        <v>101</v>
      </c>
      <c r="F821" s="68">
        <v>100</v>
      </c>
      <c r="G821" s="64">
        <f>G822</f>
        <v>2262.3000000000002</v>
      </c>
      <c r="H821" s="64">
        <f>H822</f>
        <v>0</v>
      </c>
      <c r="I821" s="65">
        <f t="shared" si="78"/>
        <v>2262.3000000000002</v>
      </c>
    </row>
    <row r="822" spans="1:9" ht="30" x14ac:dyDescent="0.3">
      <c r="A822" s="13" t="s">
        <v>74</v>
      </c>
      <c r="B822" s="67">
        <v>651</v>
      </c>
      <c r="C822" s="68" t="s">
        <v>61</v>
      </c>
      <c r="D822" s="68" t="s">
        <v>96</v>
      </c>
      <c r="E822" s="68" t="s">
        <v>101</v>
      </c>
      <c r="F822" s="68">
        <v>120</v>
      </c>
      <c r="G822" s="64">
        <v>2262.3000000000002</v>
      </c>
      <c r="H822" s="64"/>
      <c r="I822" s="65">
        <f t="shared" si="78"/>
        <v>2262.3000000000002</v>
      </c>
    </row>
    <row r="823" spans="1:9" ht="30" x14ac:dyDescent="0.3">
      <c r="A823" s="13" t="s">
        <v>75</v>
      </c>
      <c r="B823" s="67">
        <v>651</v>
      </c>
      <c r="C823" s="68" t="s">
        <v>61</v>
      </c>
      <c r="D823" s="68" t="s">
        <v>96</v>
      </c>
      <c r="E823" s="68" t="s">
        <v>102</v>
      </c>
      <c r="F823" s="68" t="s">
        <v>64</v>
      </c>
      <c r="G823" s="64">
        <f>G824+G826+G828</f>
        <v>304.5</v>
      </c>
      <c r="H823" s="64">
        <f>H824+H826+H828</f>
        <v>200</v>
      </c>
      <c r="I823" s="65">
        <f t="shared" si="78"/>
        <v>504.5</v>
      </c>
    </row>
    <row r="824" spans="1:9" ht="90" x14ac:dyDescent="0.3">
      <c r="A824" s="13" t="s">
        <v>73</v>
      </c>
      <c r="B824" s="67">
        <v>651</v>
      </c>
      <c r="C824" s="68" t="s">
        <v>61</v>
      </c>
      <c r="D824" s="68" t="s">
        <v>96</v>
      </c>
      <c r="E824" s="68" t="s">
        <v>102</v>
      </c>
      <c r="F824" s="68">
        <v>100</v>
      </c>
      <c r="G824" s="64">
        <f>G825</f>
        <v>13</v>
      </c>
      <c r="H824" s="64">
        <f>H825</f>
        <v>0</v>
      </c>
      <c r="I824" s="65">
        <f t="shared" si="78"/>
        <v>13</v>
      </c>
    </row>
    <row r="825" spans="1:9" ht="30" x14ac:dyDescent="0.3">
      <c r="A825" s="13" t="s">
        <v>74</v>
      </c>
      <c r="B825" s="67">
        <v>651</v>
      </c>
      <c r="C825" s="68" t="s">
        <v>61</v>
      </c>
      <c r="D825" s="68" t="s">
        <v>96</v>
      </c>
      <c r="E825" s="68" t="s">
        <v>102</v>
      </c>
      <c r="F825" s="68">
        <v>120</v>
      </c>
      <c r="G825" s="64">
        <v>13</v>
      </c>
      <c r="H825" s="64"/>
      <c r="I825" s="65">
        <f t="shared" si="78"/>
        <v>13</v>
      </c>
    </row>
    <row r="826" spans="1:9" ht="30" x14ac:dyDescent="0.3">
      <c r="A826" s="13" t="s">
        <v>85</v>
      </c>
      <c r="B826" s="67">
        <v>651</v>
      </c>
      <c r="C826" s="68" t="s">
        <v>61</v>
      </c>
      <c r="D826" s="68" t="s">
        <v>96</v>
      </c>
      <c r="E826" s="68" t="s">
        <v>102</v>
      </c>
      <c r="F826" s="68">
        <v>200</v>
      </c>
      <c r="G826" s="64">
        <f>G827</f>
        <v>284</v>
      </c>
      <c r="H826" s="64">
        <f>H827</f>
        <v>200</v>
      </c>
      <c r="I826" s="65">
        <f t="shared" si="78"/>
        <v>484</v>
      </c>
    </row>
    <row r="827" spans="1:9" ht="45" x14ac:dyDescent="0.3">
      <c r="A827" s="13" t="s">
        <v>86</v>
      </c>
      <c r="B827" s="67">
        <v>651</v>
      </c>
      <c r="C827" s="68" t="s">
        <v>61</v>
      </c>
      <c r="D827" s="68" t="s">
        <v>96</v>
      </c>
      <c r="E827" s="68" t="s">
        <v>102</v>
      </c>
      <c r="F827" s="68">
        <v>240</v>
      </c>
      <c r="G827" s="64">
        <v>284</v>
      </c>
      <c r="H827" s="127">
        <v>200</v>
      </c>
      <c r="I827" s="65">
        <f t="shared" si="78"/>
        <v>484</v>
      </c>
    </row>
    <row r="828" spans="1:9" x14ac:dyDescent="0.3">
      <c r="A828" s="13" t="s">
        <v>87</v>
      </c>
      <c r="B828" s="67">
        <v>651</v>
      </c>
      <c r="C828" s="68" t="s">
        <v>61</v>
      </c>
      <c r="D828" s="68" t="s">
        <v>96</v>
      </c>
      <c r="E828" s="68" t="s">
        <v>102</v>
      </c>
      <c r="F828" s="68">
        <v>800</v>
      </c>
      <c r="G828" s="64">
        <f>G829</f>
        <v>7.5</v>
      </c>
      <c r="H828" s="64">
        <f>H829</f>
        <v>0</v>
      </c>
      <c r="I828" s="65">
        <f t="shared" si="78"/>
        <v>7.5</v>
      </c>
    </row>
    <row r="829" spans="1:9" x14ac:dyDescent="0.3">
      <c r="A829" s="13" t="s">
        <v>88</v>
      </c>
      <c r="B829" s="67">
        <v>651</v>
      </c>
      <c r="C829" s="68" t="s">
        <v>61</v>
      </c>
      <c r="D829" s="68" t="s">
        <v>96</v>
      </c>
      <c r="E829" s="68" t="s">
        <v>102</v>
      </c>
      <c r="F829" s="68">
        <v>850</v>
      </c>
      <c r="G829" s="64">
        <v>7.5</v>
      </c>
      <c r="H829" s="64"/>
      <c r="I829" s="65">
        <f t="shared" si="78"/>
        <v>7.5</v>
      </c>
    </row>
    <row r="830" spans="1:9" ht="15" x14ac:dyDescent="0.25">
      <c r="A830" s="12" t="s">
        <v>299</v>
      </c>
      <c r="B830" s="69">
        <v>651</v>
      </c>
      <c r="C830" s="74" t="s">
        <v>300</v>
      </c>
      <c r="D830" s="74" t="s">
        <v>62</v>
      </c>
      <c r="E830" s="74" t="s">
        <v>63</v>
      </c>
      <c r="F830" s="74" t="s">
        <v>64</v>
      </c>
      <c r="G830" s="3">
        <f>G831</f>
        <v>324</v>
      </c>
      <c r="H830" s="3">
        <f>H831</f>
        <v>0</v>
      </c>
      <c r="I830" s="3">
        <f>I831</f>
        <v>324</v>
      </c>
    </row>
    <row r="831" spans="1:9" x14ac:dyDescent="0.3">
      <c r="A831" s="13" t="s">
        <v>302</v>
      </c>
      <c r="B831" s="67">
        <v>651</v>
      </c>
      <c r="C831" s="68" t="s">
        <v>300</v>
      </c>
      <c r="D831" s="68" t="s">
        <v>61</v>
      </c>
      <c r="E831" s="68" t="s">
        <v>63</v>
      </c>
      <c r="F831" s="68" t="s">
        <v>64</v>
      </c>
      <c r="G831" s="64">
        <f t="shared" ref="G831:H836" si="82">G832</f>
        <v>324</v>
      </c>
      <c r="H831" s="64">
        <f t="shared" si="82"/>
        <v>0</v>
      </c>
      <c r="I831" s="65">
        <f t="shared" si="78"/>
        <v>324</v>
      </c>
    </row>
    <row r="832" spans="1:9" ht="30" x14ac:dyDescent="0.3">
      <c r="A832" s="13" t="s">
        <v>666</v>
      </c>
      <c r="B832" s="67">
        <v>651</v>
      </c>
      <c r="C832" s="68" t="s">
        <v>300</v>
      </c>
      <c r="D832" s="68" t="s">
        <v>61</v>
      </c>
      <c r="E832" s="68" t="s">
        <v>303</v>
      </c>
      <c r="F832" s="68" t="s">
        <v>64</v>
      </c>
      <c r="G832" s="64">
        <f t="shared" si="82"/>
        <v>324</v>
      </c>
      <c r="H832" s="64">
        <f t="shared" si="82"/>
        <v>0</v>
      </c>
      <c r="I832" s="65">
        <f t="shared" si="78"/>
        <v>324</v>
      </c>
    </row>
    <row r="833" spans="1:9" ht="90" x14ac:dyDescent="0.3">
      <c r="A833" s="18" t="s">
        <v>723</v>
      </c>
      <c r="B833" s="67">
        <v>651</v>
      </c>
      <c r="C833" s="68" t="s">
        <v>300</v>
      </c>
      <c r="D833" s="68" t="s">
        <v>61</v>
      </c>
      <c r="E833" s="68" t="s">
        <v>304</v>
      </c>
      <c r="F833" s="68" t="s">
        <v>64</v>
      </c>
      <c r="G833" s="64">
        <f t="shared" si="82"/>
        <v>324</v>
      </c>
      <c r="H833" s="64">
        <f t="shared" si="82"/>
        <v>0</v>
      </c>
      <c r="I833" s="65">
        <f t="shared" si="78"/>
        <v>324</v>
      </c>
    </row>
    <row r="834" spans="1:9" ht="74.25" customHeight="1" x14ac:dyDescent="0.3">
      <c r="A834" s="18" t="s">
        <v>585</v>
      </c>
      <c r="B834" s="67">
        <v>651</v>
      </c>
      <c r="C834" s="68" t="s">
        <v>300</v>
      </c>
      <c r="D834" s="68" t="s">
        <v>61</v>
      </c>
      <c r="E834" s="68" t="s">
        <v>305</v>
      </c>
      <c r="F834" s="68" t="s">
        <v>64</v>
      </c>
      <c r="G834" s="64">
        <f t="shared" si="82"/>
        <v>324</v>
      </c>
      <c r="H834" s="64">
        <f t="shared" si="82"/>
        <v>0</v>
      </c>
      <c r="I834" s="65">
        <f t="shared" si="78"/>
        <v>324</v>
      </c>
    </row>
    <row r="835" spans="1:9" ht="60" x14ac:dyDescent="0.3">
      <c r="A835" s="18" t="s">
        <v>587</v>
      </c>
      <c r="B835" s="67">
        <v>651</v>
      </c>
      <c r="C835" s="68" t="s">
        <v>300</v>
      </c>
      <c r="D835" s="68" t="s">
        <v>61</v>
      </c>
      <c r="E835" s="68" t="s">
        <v>306</v>
      </c>
      <c r="F835" s="68" t="s">
        <v>64</v>
      </c>
      <c r="G835" s="64">
        <f t="shared" si="82"/>
        <v>324</v>
      </c>
      <c r="H835" s="64">
        <f t="shared" si="82"/>
        <v>0</v>
      </c>
      <c r="I835" s="65">
        <f t="shared" si="78"/>
        <v>324</v>
      </c>
    </row>
    <row r="836" spans="1:9" ht="30" x14ac:dyDescent="0.3">
      <c r="A836" s="13" t="s">
        <v>307</v>
      </c>
      <c r="B836" s="67">
        <v>651</v>
      </c>
      <c r="C836" s="68" t="s">
        <v>300</v>
      </c>
      <c r="D836" s="68" t="s">
        <v>61</v>
      </c>
      <c r="E836" s="68" t="s">
        <v>306</v>
      </c>
      <c r="F836" s="68" t="s">
        <v>575</v>
      </c>
      <c r="G836" s="64">
        <f t="shared" si="82"/>
        <v>324</v>
      </c>
      <c r="H836" s="64">
        <f t="shared" si="82"/>
        <v>0</v>
      </c>
      <c r="I836" s="65">
        <f t="shared" si="78"/>
        <v>324</v>
      </c>
    </row>
    <row r="837" spans="1:9" ht="30" x14ac:dyDescent="0.3">
      <c r="A837" s="13" t="s">
        <v>308</v>
      </c>
      <c r="B837" s="67">
        <v>651</v>
      </c>
      <c r="C837" s="68" t="s">
        <v>300</v>
      </c>
      <c r="D837" s="68" t="s">
        <v>61</v>
      </c>
      <c r="E837" s="68" t="s">
        <v>306</v>
      </c>
      <c r="F837" s="68" t="s">
        <v>577</v>
      </c>
      <c r="G837" s="64">
        <v>324</v>
      </c>
      <c r="H837" s="64"/>
      <c r="I837" s="65">
        <f t="shared" si="78"/>
        <v>324</v>
      </c>
    </row>
    <row r="838" spans="1:9" ht="42.75" customHeight="1" x14ac:dyDescent="0.25">
      <c r="A838" s="12" t="s">
        <v>427</v>
      </c>
      <c r="B838" s="69">
        <v>665</v>
      </c>
      <c r="C838" s="74" t="s">
        <v>62</v>
      </c>
      <c r="D838" s="74" t="s">
        <v>62</v>
      </c>
      <c r="E838" s="74" t="s">
        <v>63</v>
      </c>
      <c r="F838" s="74" t="s">
        <v>64</v>
      </c>
      <c r="G838" s="3">
        <f>G839+G867</f>
        <v>7441.8000000000011</v>
      </c>
      <c r="H838" s="3">
        <f>H839+H867</f>
        <v>0</v>
      </c>
      <c r="I838" s="3">
        <f>I839+I867</f>
        <v>7441.8000000000011</v>
      </c>
    </row>
    <row r="839" spans="1:9" ht="15" x14ac:dyDescent="0.25">
      <c r="A839" s="12" t="s">
        <v>60</v>
      </c>
      <c r="B839" s="69">
        <v>665</v>
      </c>
      <c r="C839" s="74" t="s">
        <v>61</v>
      </c>
      <c r="D839" s="74" t="s">
        <v>62</v>
      </c>
      <c r="E839" s="74" t="s">
        <v>63</v>
      </c>
      <c r="F839" s="74" t="s">
        <v>64</v>
      </c>
      <c r="G839" s="3">
        <f>G840+G854</f>
        <v>6428.7000000000007</v>
      </c>
      <c r="H839" s="3">
        <f>H840+H854</f>
        <v>0</v>
      </c>
      <c r="I839" s="3">
        <f>I840+I854</f>
        <v>6428.7000000000007</v>
      </c>
    </row>
    <row r="840" spans="1:9" ht="48.75" customHeight="1" x14ac:dyDescent="0.3">
      <c r="A840" s="13" t="s">
        <v>65</v>
      </c>
      <c r="B840" s="67">
        <v>665</v>
      </c>
      <c r="C840" s="68" t="s">
        <v>61</v>
      </c>
      <c r="D840" s="68" t="s">
        <v>66</v>
      </c>
      <c r="E840" s="68" t="s">
        <v>63</v>
      </c>
      <c r="F840" s="68" t="s">
        <v>64</v>
      </c>
      <c r="G840" s="64">
        <f>G841</f>
        <v>1814.4</v>
      </c>
      <c r="H840" s="64">
        <f>H841</f>
        <v>0</v>
      </c>
      <c r="I840" s="65">
        <f t="shared" si="78"/>
        <v>1814.4</v>
      </c>
    </row>
    <row r="841" spans="1:9" ht="45" x14ac:dyDescent="0.3">
      <c r="A841" s="13" t="s">
        <v>67</v>
      </c>
      <c r="B841" s="67">
        <v>665</v>
      </c>
      <c r="C841" s="68" t="s">
        <v>61</v>
      </c>
      <c r="D841" s="68" t="s">
        <v>66</v>
      </c>
      <c r="E841" s="68" t="s">
        <v>91</v>
      </c>
      <c r="F841" s="68" t="s">
        <v>64</v>
      </c>
      <c r="G841" s="64">
        <f>G842</f>
        <v>1814.4</v>
      </c>
      <c r="H841" s="64">
        <f>H842</f>
        <v>0</v>
      </c>
      <c r="I841" s="65">
        <f t="shared" si="78"/>
        <v>1814.4</v>
      </c>
    </row>
    <row r="842" spans="1:9" x14ac:dyDescent="0.3">
      <c r="A842" s="13" t="s">
        <v>69</v>
      </c>
      <c r="B842" s="67">
        <v>665</v>
      </c>
      <c r="C842" s="68" t="s">
        <v>61</v>
      </c>
      <c r="D842" s="68" t="s">
        <v>66</v>
      </c>
      <c r="E842" s="68" t="s">
        <v>70</v>
      </c>
      <c r="F842" s="68" t="s">
        <v>64</v>
      </c>
      <c r="G842" s="64">
        <f>G843+G846</f>
        <v>1814.4</v>
      </c>
      <c r="H842" s="64">
        <f>H843+H846</f>
        <v>0</v>
      </c>
      <c r="I842" s="65">
        <f t="shared" si="78"/>
        <v>1814.4</v>
      </c>
    </row>
    <row r="843" spans="1:9" ht="30" x14ac:dyDescent="0.3">
      <c r="A843" s="13" t="s">
        <v>428</v>
      </c>
      <c r="B843" s="67">
        <v>665</v>
      </c>
      <c r="C843" s="68" t="s">
        <v>61</v>
      </c>
      <c r="D843" s="68" t="s">
        <v>66</v>
      </c>
      <c r="E843" s="68" t="s">
        <v>72</v>
      </c>
      <c r="F843" s="68" t="s">
        <v>64</v>
      </c>
      <c r="G843" s="64">
        <f>G844</f>
        <v>1713.9</v>
      </c>
      <c r="H843" s="64">
        <f>H844</f>
        <v>0</v>
      </c>
      <c r="I843" s="65">
        <f t="shared" si="78"/>
        <v>1713.9</v>
      </c>
    </row>
    <row r="844" spans="1:9" ht="90" x14ac:dyDescent="0.3">
      <c r="A844" s="13" t="s">
        <v>73</v>
      </c>
      <c r="B844" s="67">
        <v>665</v>
      </c>
      <c r="C844" s="68" t="s">
        <v>61</v>
      </c>
      <c r="D844" s="68" t="s">
        <v>66</v>
      </c>
      <c r="E844" s="68" t="s">
        <v>72</v>
      </c>
      <c r="F844" s="68">
        <v>100</v>
      </c>
      <c r="G844" s="64">
        <f>G845</f>
        <v>1713.9</v>
      </c>
      <c r="H844" s="64">
        <f>H845</f>
        <v>0</v>
      </c>
      <c r="I844" s="65">
        <f t="shared" si="78"/>
        <v>1713.9</v>
      </c>
    </row>
    <row r="845" spans="1:9" ht="30" x14ac:dyDescent="0.3">
      <c r="A845" s="13" t="s">
        <v>74</v>
      </c>
      <c r="B845" s="67">
        <v>665</v>
      </c>
      <c r="C845" s="68" t="s">
        <v>61</v>
      </c>
      <c r="D845" s="68" t="s">
        <v>66</v>
      </c>
      <c r="E845" s="68" t="s">
        <v>72</v>
      </c>
      <c r="F845" s="68">
        <v>120</v>
      </c>
      <c r="G845" s="64">
        <v>1713.9</v>
      </c>
      <c r="H845" s="64"/>
      <c r="I845" s="65">
        <f t="shared" si="78"/>
        <v>1713.9</v>
      </c>
    </row>
    <row r="846" spans="1:9" ht="30" x14ac:dyDescent="0.3">
      <c r="A846" s="13" t="s">
        <v>75</v>
      </c>
      <c r="B846" s="67">
        <v>665</v>
      </c>
      <c r="C846" s="68" t="s">
        <v>61</v>
      </c>
      <c r="D846" s="68" t="s">
        <v>66</v>
      </c>
      <c r="E846" s="68" t="s">
        <v>76</v>
      </c>
      <c r="F846" s="68" t="s">
        <v>64</v>
      </c>
      <c r="G846" s="64">
        <f>G847</f>
        <v>100.5</v>
      </c>
      <c r="H846" s="64">
        <f>H847</f>
        <v>0</v>
      </c>
      <c r="I846" s="65">
        <f t="shared" si="78"/>
        <v>100.5</v>
      </c>
    </row>
    <row r="847" spans="1:9" ht="90" x14ac:dyDescent="0.3">
      <c r="A847" s="13" t="s">
        <v>73</v>
      </c>
      <c r="B847" s="67">
        <v>665</v>
      </c>
      <c r="C847" s="68" t="s">
        <v>61</v>
      </c>
      <c r="D847" s="68" t="s">
        <v>66</v>
      </c>
      <c r="E847" s="68" t="s">
        <v>76</v>
      </c>
      <c r="F847" s="68">
        <v>100</v>
      </c>
      <c r="G847" s="64">
        <f>G848</f>
        <v>100.5</v>
      </c>
      <c r="H847" s="64">
        <f>H848</f>
        <v>0</v>
      </c>
      <c r="I847" s="65">
        <f t="shared" si="78"/>
        <v>100.5</v>
      </c>
    </row>
    <row r="848" spans="1:9" ht="30" x14ac:dyDescent="0.3">
      <c r="A848" s="13" t="s">
        <v>74</v>
      </c>
      <c r="B848" s="67">
        <v>665</v>
      </c>
      <c r="C848" s="68" t="s">
        <v>61</v>
      </c>
      <c r="D848" s="68" t="s">
        <v>66</v>
      </c>
      <c r="E848" s="68" t="s">
        <v>76</v>
      </c>
      <c r="F848" s="68">
        <v>120</v>
      </c>
      <c r="G848" s="64">
        <v>100.5</v>
      </c>
      <c r="H848" s="64"/>
      <c r="I848" s="65">
        <f t="shared" si="78"/>
        <v>100.5</v>
      </c>
    </row>
    <row r="849" spans="1:9" hidden="1" x14ac:dyDescent="0.3">
      <c r="A849" s="13" t="s">
        <v>379</v>
      </c>
      <c r="B849" s="67">
        <v>665</v>
      </c>
      <c r="C849" s="68" t="s">
        <v>61</v>
      </c>
      <c r="D849" s="68" t="s">
        <v>66</v>
      </c>
      <c r="E849" s="68" t="s">
        <v>110</v>
      </c>
      <c r="F849" s="68" t="s">
        <v>64</v>
      </c>
      <c r="G849" s="64"/>
      <c r="H849" s="64"/>
      <c r="I849" s="65">
        <f t="shared" si="78"/>
        <v>0</v>
      </c>
    </row>
    <row r="850" spans="1:9" hidden="1" x14ac:dyDescent="0.3">
      <c r="A850" s="13" t="s">
        <v>111</v>
      </c>
      <c r="B850" s="67">
        <v>665</v>
      </c>
      <c r="C850" s="68" t="s">
        <v>61</v>
      </c>
      <c r="D850" s="68" t="s">
        <v>66</v>
      </c>
      <c r="E850" s="68" t="s">
        <v>112</v>
      </c>
      <c r="F850" s="68" t="s">
        <v>64</v>
      </c>
      <c r="G850" s="64"/>
      <c r="H850" s="64"/>
      <c r="I850" s="65">
        <f t="shared" si="78"/>
        <v>0</v>
      </c>
    </row>
    <row r="851" spans="1:9" ht="45" hidden="1" x14ac:dyDescent="0.3">
      <c r="A851" s="13" t="s">
        <v>946</v>
      </c>
      <c r="B851" s="67">
        <v>665</v>
      </c>
      <c r="C851" s="68" t="s">
        <v>61</v>
      </c>
      <c r="D851" s="68" t="s">
        <v>66</v>
      </c>
      <c r="E851" s="68" t="s">
        <v>947</v>
      </c>
      <c r="F851" s="68" t="s">
        <v>64</v>
      </c>
      <c r="G851" s="64"/>
      <c r="H851" s="64"/>
      <c r="I851" s="65">
        <f t="shared" ref="I851:I881" si="83">G851+H851</f>
        <v>0</v>
      </c>
    </row>
    <row r="852" spans="1:9" ht="90" hidden="1" x14ac:dyDescent="0.3">
      <c r="A852" s="13" t="s">
        <v>73</v>
      </c>
      <c r="B852" s="67">
        <v>665</v>
      </c>
      <c r="C852" s="68" t="s">
        <v>61</v>
      </c>
      <c r="D852" s="68" t="s">
        <v>66</v>
      </c>
      <c r="E852" s="68" t="s">
        <v>947</v>
      </c>
      <c r="F852" s="68" t="s">
        <v>469</v>
      </c>
      <c r="G852" s="64"/>
      <c r="H852" s="64"/>
      <c r="I852" s="65">
        <f t="shared" si="83"/>
        <v>0</v>
      </c>
    </row>
    <row r="853" spans="1:9" ht="30" hidden="1" x14ac:dyDescent="0.3">
      <c r="A853" s="13" t="s">
        <v>74</v>
      </c>
      <c r="B853" s="67">
        <v>665</v>
      </c>
      <c r="C853" s="68" t="s">
        <v>61</v>
      </c>
      <c r="D853" s="68" t="s">
        <v>66</v>
      </c>
      <c r="E853" s="68" t="s">
        <v>947</v>
      </c>
      <c r="F853" s="68" t="s">
        <v>468</v>
      </c>
      <c r="G853" s="64"/>
      <c r="H853" s="64"/>
      <c r="I853" s="65">
        <f t="shared" si="83"/>
        <v>0</v>
      </c>
    </row>
    <row r="854" spans="1:9" ht="60" x14ac:dyDescent="0.3">
      <c r="A854" s="13" t="s">
        <v>77</v>
      </c>
      <c r="B854" s="67">
        <v>665</v>
      </c>
      <c r="C854" s="68" t="s">
        <v>61</v>
      </c>
      <c r="D854" s="68" t="s">
        <v>78</v>
      </c>
      <c r="E854" s="68" t="s">
        <v>63</v>
      </c>
      <c r="F854" s="68" t="s">
        <v>64</v>
      </c>
      <c r="G854" s="64">
        <f>G857+G860</f>
        <v>4614.3</v>
      </c>
      <c r="H854" s="64">
        <f>H857+H860</f>
        <v>0</v>
      </c>
      <c r="I854" s="65">
        <f t="shared" si="83"/>
        <v>4614.3</v>
      </c>
    </row>
    <row r="855" spans="1:9" ht="45" x14ac:dyDescent="0.3">
      <c r="A855" s="13" t="s">
        <v>79</v>
      </c>
      <c r="B855" s="67">
        <v>665</v>
      </c>
      <c r="C855" s="68" t="s">
        <v>61</v>
      </c>
      <c r="D855" s="68" t="s">
        <v>78</v>
      </c>
      <c r="E855" s="68" t="s">
        <v>80</v>
      </c>
      <c r="F855" s="68" t="s">
        <v>64</v>
      </c>
      <c r="G855" s="64">
        <f>G856</f>
        <v>4614.3</v>
      </c>
      <c r="H855" s="64">
        <f>H856</f>
        <v>0</v>
      </c>
      <c r="I855" s="65">
        <f t="shared" si="83"/>
        <v>4614.3</v>
      </c>
    </row>
    <row r="856" spans="1:9" ht="30" x14ac:dyDescent="0.3">
      <c r="A856" s="13" t="s">
        <v>429</v>
      </c>
      <c r="B856" s="67">
        <v>665</v>
      </c>
      <c r="C856" s="68" t="s">
        <v>61</v>
      </c>
      <c r="D856" s="68" t="s">
        <v>78</v>
      </c>
      <c r="E856" s="68" t="s">
        <v>82</v>
      </c>
      <c r="F856" s="68" t="s">
        <v>64</v>
      </c>
      <c r="G856" s="64">
        <f>G857+G860</f>
        <v>4614.3</v>
      </c>
      <c r="H856" s="64">
        <f>H857+H860</f>
        <v>0</v>
      </c>
      <c r="I856" s="65">
        <f t="shared" si="83"/>
        <v>4614.3</v>
      </c>
    </row>
    <row r="857" spans="1:9" ht="30" x14ac:dyDescent="0.3">
      <c r="A857" s="13" t="s">
        <v>71</v>
      </c>
      <c r="B857" s="67">
        <v>665</v>
      </c>
      <c r="C857" s="68" t="s">
        <v>61</v>
      </c>
      <c r="D857" s="68" t="s">
        <v>78</v>
      </c>
      <c r="E857" s="68" t="s">
        <v>83</v>
      </c>
      <c r="F857" s="68" t="s">
        <v>64</v>
      </c>
      <c r="G857" s="64">
        <f>G858</f>
        <v>3588.9</v>
      </c>
      <c r="H857" s="64">
        <f>H858</f>
        <v>0</v>
      </c>
      <c r="I857" s="65">
        <f t="shared" si="83"/>
        <v>3588.9</v>
      </c>
    </row>
    <row r="858" spans="1:9" ht="90" x14ac:dyDescent="0.3">
      <c r="A858" s="13" t="s">
        <v>73</v>
      </c>
      <c r="B858" s="67">
        <v>665</v>
      </c>
      <c r="C858" s="68" t="s">
        <v>61</v>
      </c>
      <c r="D858" s="68" t="s">
        <v>78</v>
      </c>
      <c r="E858" s="68" t="s">
        <v>83</v>
      </c>
      <c r="F858" s="68">
        <v>100</v>
      </c>
      <c r="G858" s="64">
        <f>G859</f>
        <v>3588.9</v>
      </c>
      <c r="H858" s="64">
        <f>H859</f>
        <v>0</v>
      </c>
      <c r="I858" s="65">
        <f t="shared" si="83"/>
        <v>3588.9</v>
      </c>
    </row>
    <row r="859" spans="1:9" ht="30" x14ac:dyDescent="0.3">
      <c r="A859" s="13" t="s">
        <v>74</v>
      </c>
      <c r="B859" s="67">
        <v>665</v>
      </c>
      <c r="C859" s="68" t="s">
        <v>61</v>
      </c>
      <c r="D859" s="68" t="s">
        <v>78</v>
      </c>
      <c r="E859" s="68" t="s">
        <v>83</v>
      </c>
      <c r="F859" s="68">
        <v>120</v>
      </c>
      <c r="G859" s="64">
        <v>3588.9</v>
      </c>
      <c r="H859" s="64"/>
      <c r="I859" s="65">
        <f t="shared" si="83"/>
        <v>3588.9</v>
      </c>
    </row>
    <row r="860" spans="1:9" ht="30" x14ac:dyDescent="0.3">
      <c r="A860" s="13" t="s">
        <v>75</v>
      </c>
      <c r="B860" s="67">
        <v>665</v>
      </c>
      <c r="C860" s="68" t="s">
        <v>61</v>
      </c>
      <c r="D860" s="68" t="s">
        <v>78</v>
      </c>
      <c r="E860" s="68" t="s">
        <v>84</v>
      </c>
      <c r="F860" s="68" t="s">
        <v>64</v>
      </c>
      <c r="G860" s="64">
        <f>G861+G863+G865</f>
        <v>1025.4000000000001</v>
      </c>
      <c r="H860" s="64">
        <f>H861+H863+H865</f>
        <v>0</v>
      </c>
      <c r="I860" s="65">
        <f t="shared" si="83"/>
        <v>1025.4000000000001</v>
      </c>
    </row>
    <row r="861" spans="1:9" ht="90" hidden="1" x14ac:dyDescent="0.3">
      <c r="A861" s="13" t="s">
        <v>73</v>
      </c>
      <c r="B861" s="67">
        <v>665</v>
      </c>
      <c r="C861" s="68" t="s">
        <v>61</v>
      </c>
      <c r="D861" s="68" t="s">
        <v>78</v>
      </c>
      <c r="E861" s="68" t="s">
        <v>84</v>
      </c>
      <c r="F861" s="68">
        <v>100</v>
      </c>
      <c r="G861" s="64">
        <f>G862</f>
        <v>0</v>
      </c>
      <c r="H861" s="64">
        <f>H862</f>
        <v>0</v>
      </c>
      <c r="I861" s="65">
        <f t="shared" si="83"/>
        <v>0</v>
      </c>
    </row>
    <row r="862" spans="1:9" ht="30" hidden="1" x14ac:dyDescent="0.3">
      <c r="A862" s="13" t="s">
        <v>74</v>
      </c>
      <c r="B862" s="67">
        <v>665</v>
      </c>
      <c r="C862" s="68" t="s">
        <v>61</v>
      </c>
      <c r="D862" s="68" t="s">
        <v>78</v>
      </c>
      <c r="E862" s="68" t="s">
        <v>84</v>
      </c>
      <c r="F862" s="68">
        <v>120</v>
      </c>
      <c r="G862" s="64">
        <v>0</v>
      </c>
      <c r="H862" s="64">
        <v>0</v>
      </c>
      <c r="I862" s="65">
        <f t="shared" si="83"/>
        <v>0</v>
      </c>
    </row>
    <row r="863" spans="1:9" ht="30" x14ac:dyDescent="0.3">
      <c r="A863" s="13" t="s">
        <v>85</v>
      </c>
      <c r="B863" s="67">
        <v>665</v>
      </c>
      <c r="C863" s="68" t="s">
        <v>61</v>
      </c>
      <c r="D863" s="68" t="s">
        <v>78</v>
      </c>
      <c r="E863" s="68" t="s">
        <v>84</v>
      </c>
      <c r="F863" s="68">
        <v>200</v>
      </c>
      <c r="G863" s="64">
        <f>G864</f>
        <v>1017.4</v>
      </c>
      <c r="H863" s="64">
        <f>H864</f>
        <v>0</v>
      </c>
      <c r="I863" s="65">
        <f t="shared" si="83"/>
        <v>1017.4</v>
      </c>
    </row>
    <row r="864" spans="1:9" ht="45" x14ac:dyDescent="0.3">
      <c r="A864" s="13" t="s">
        <v>86</v>
      </c>
      <c r="B864" s="67">
        <v>665</v>
      </c>
      <c r="C864" s="68" t="s">
        <v>61</v>
      </c>
      <c r="D864" s="68" t="s">
        <v>78</v>
      </c>
      <c r="E864" s="68" t="s">
        <v>84</v>
      </c>
      <c r="F864" s="68">
        <v>240</v>
      </c>
      <c r="G864" s="64">
        <v>1017.4</v>
      </c>
      <c r="H864" s="64"/>
      <c r="I864" s="65">
        <f t="shared" si="83"/>
        <v>1017.4</v>
      </c>
    </row>
    <row r="865" spans="1:9" x14ac:dyDescent="0.3">
      <c r="A865" s="13" t="s">
        <v>87</v>
      </c>
      <c r="B865" s="67">
        <v>665</v>
      </c>
      <c r="C865" s="68" t="s">
        <v>61</v>
      </c>
      <c r="D865" s="68" t="s">
        <v>78</v>
      </c>
      <c r="E865" s="68" t="s">
        <v>84</v>
      </c>
      <c r="F865" s="68">
        <v>800</v>
      </c>
      <c r="G865" s="64">
        <f>G866</f>
        <v>8</v>
      </c>
      <c r="H865" s="64">
        <f>H866</f>
        <v>0</v>
      </c>
      <c r="I865" s="65">
        <f t="shared" si="83"/>
        <v>8</v>
      </c>
    </row>
    <row r="866" spans="1:9" x14ac:dyDescent="0.3">
      <c r="A866" s="13" t="s">
        <v>88</v>
      </c>
      <c r="B866" s="67">
        <v>665</v>
      </c>
      <c r="C866" s="68" t="s">
        <v>61</v>
      </c>
      <c r="D866" s="68" t="s">
        <v>78</v>
      </c>
      <c r="E866" s="68" t="s">
        <v>84</v>
      </c>
      <c r="F866" s="68">
        <v>850</v>
      </c>
      <c r="G866" s="64">
        <v>8</v>
      </c>
      <c r="H866" s="64"/>
      <c r="I866" s="65">
        <f t="shared" si="83"/>
        <v>8</v>
      </c>
    </row>
    <row r="867" spans="1:9" ht="15" x14ac:dyDescent="0.25">
      <c r="A867" s="12" t="s">
        <v>299</v>
      </c>
      <c r="B867" s="69">
        <v>665</v>
      </c>
      <c r="C867" s="74">
        <v>10</v>
      </c>
      <c r="D867" s="74" t="s">
        <v>62</v>
      </c>
      <c r="E867" s="74" t="s">
        <v>63</v>
      </c>
      <c r="F867" s="74" t="s">
        <v>64</v>
      </c>
      <c r="G867" s="3">
        <f>G868+G875</f>
        <v>1013.1</v>
      </c>
      <c r="H867" s="3">
        <f>H868+H875</f>
        <v>0</v>
      </c>
      <c r="I867" s="3">
        <f>I868+I875</f>
        <v>1013.1</v>
      </c>
    </row>
    <row r="868" spans="1:9" x14ac:dyDescent="0.3">
      <c r="A868" s="13" t="s">
        <v>302</v>
      </c>
      <c r="B868" s="67">
        <v>665</v>
      </c>
      <c r="C868" s="68">
        <v>10</v>
      </c>
      <c r="D868" s="68" t="s">
        <v>61</v>
      </c>
      <c r="E868" s="68" t="s">
        <v>63</v>
      </c>
      <c r="F868" s="68" t="s">
        <v>64</v>
      </c>
      <c r="G868" s="65">
        <f t="shared" ref="G868:H873" si="84">G869</f>
        <v>983.1</v>
      </c>
      <c r="H868" s="65">
        <f t="shared" si="84"/>
        <v>0</v>
      </c>
      <c r="I868" s="65">
        <f t="shared" si="83"/>
        <v>983.1</v>
      </c>
    </row>
    <row r="869" spans="1:9" ht="30" x14ac:dyDescent="0.3">
      <c r="A869" s="13" t="s">
        <v>670</v>
      </c>
      <c r="B869" s="67">
        <v>665</v>
      </c>
      <c r="C869" s="68">
        <v>10</v>
      </c>
      <c r="D869" s="68" t="s">
        <v>61</v>
      </c>
      <c r="E869" s="68" t="s">
        <v>303</v>
      </c>
      <c r="F869" s="68" t="s">
        <v>64</v>
      </c>
      <c r="G869" s="64">
        <f t="shared" si="84"/>
        <v>983.1</v>
      </c>
      <c r="H869" s="64">
        <f t="shared" si="84"/>
        <v>0</v>
      </c>
      <c r="I869" s="65">
        <f t="shared" si="83"/>
        <v>983.1</v>
      </c>
    </row>
    <row r="870" spans="1:9" ht="90" x14ac:dyDescent="0.3">
      <c r="A870" s="18" t="s">
        <v>723</v>
      </c>
      <c r="B870" s="67">
        <v>665</v>
      </c>
      <c r="C870" s="68" t="s">
        <v>300</v>
      </c>
      <c r="D870" s="68" t="s">
        <v>61</v>
      </c>
      <c r="E870" s="68" t="s">
        <v>304</v>
      </c>
      <c r="F870" s="68" t="s">
        <v>64</v>
      </c>
      <c r="G870" s="64">
        <f t="shared" si="84"/>
        <v>983.1</v>
      </c>
      <c r="H870" s="64">
        <f t="shared" si="84"/>
        <v>0</v>
      </c>
      <c r="I870" s="65">
        <f t="shared" si="83"/>
        <v>983.1</v>
      </c>
    </row>
    <row r="871" spans="1:9" ht="60" x14ac:dyDescent="0.3">
      <c r="A871" s="18" t="s">
        <v>585</v>
      </c>
      <c r="B871" s="67">
        <v>665</v>
      </c>
      <c r="C871" s="68">
        <v>10</v>
      </c>
      <c r="D871" s="68" t="s">
        <v>61</v>
      </c>
      <c r="E871" s="68" t="s">
        <v>305</v>
      </c>
      <c r="F871" s="68" t="s">
        <v>64</v>
      </c>
      <c r="G871" s="64">
        <f t="shared" si="84"/>
        <v>983.1</v>
      </c>
      <c r="H871" s="64">
        <f t="shared" si="84"/>
        <v>0</v>
      </c>
      <c r="I871" s="65">
        <f t="shared" si="83"/>
        <v>983.1</v>
      </c>
    </row>
    <row r="872" spans="1:9" ht="60" x14ac:dyDescent="0.3">
      <c r="A872" s="18" t="s">
        <v>587</v>
      </c>
      <c r="B872" s="67">
        <v>665</v>
      </c>
      <c r="C872" s="68" t="s">
        <v>300</v>
      </c>
      <c r="D872" s="68" t="s">
        <v>61</v>
      </c>
      <c r="E872" s="68" t="s">
        <v>390</v>
      </c>
      <c r="F872" s="68" t="s">
        <v>64</v>
      </c>
      <c r="G872" s="64">
        <f t="shared" si="84"/>
        <v>983.1</v>
      </c>
      <c r="H872" s="64">
        <f t="shared" si="84"/>
        <v>0</v>
      </c>
      <c r="I872" s="65">
        <f t="shared" si="83"/>
        <v>983.1</v>
      </c>
    </row>
    <row r="873" spans="1:9" ht="30" x14ac:dyDescent="0.3">
      <c r="A873" s="13" t="s">
        <v>307</v>
      </c>
      <c r="B873" s="67">
        <v>665</v>
      </c>
      <c r="C873" s="68">
        <v>10</v>
      </c>
      <c r="D873" s="68" t="s">
        <v>61</v>
      </c>
      <c r="E873" s="68" t="s">
        <v>306</v>
      </c>
      <c r="F873" s="68">
        <v>300</v>
      </c>
      <c r="G873" s="64">
        <f t="shared" si="84"/>
        <v>983.1</v>
      </c>
      <c r="H873" s="64">
        <f t="shared" si="84"/>
        <v>0</v>
      </c>
      <c r="I873" s="65">
        <f t="shared" si="83"/>
        <v>983.1</v>
      </c>
    </row>
    <row r="874" spans="1:9" ht="30" x14ac:dyDescent="0.3">
      <c r="A874" s="13" t="s">
        <v>308</v>
      </c>
      <c r="B874" s="67">
        <v>665</v>
      </c>
      <c r="C874" s="68" t="s">
        <v>300</v>
      </c>
      <c r="D874" s="68" t="s">
        <v>61</v>
      </c>
      <c r="E874" s="68" t="s">
        <v>306</v>
      </c>
      <c r="F874" s="68">
        <v>310</v>
      </c>
      <c r="G874" s="64">
        <v>983.1</v>
      </c>
      <c r="H874" s="64"/>
      <c r="I874" s="65">
        <f t="shared" si="83"/>
        <v>983.1</v>
      </c>
    </row>
    <row r="875" spans="1:9" x14ac:dyDescent="0.3">
      <c r="A875" s="13" t="s">
        <v>309</v>
      </c>
      <c r="B875" s="67">
        <v>665</v>
      </c>
      <c r="C875" s="68">
        <v>10</v>
      </c>
      <c r="D875" s="68" t="s">
        <v>78</v>
      </c>
      <c r="E875" s="67" t="s">
        <v>63</v>
      </c>
      <c r="F875" s="68" t="s">
        <v>64</v>
      </c>
      <c r="G875" s="64">
        <f t="shared" ref="G875:H880" si="85">G876</f>
        <v>30</v>
      </c>
      <c r="H875" s="64">
        <f t="shared" si="85"/>
        <v>0</v>
      </c>
      <c r="I875" s="65">
        <f t="shared" si="83"/>
        <v>30</v>
      </c>
    </row>
    <row r="876" spans="1:9" ht="30" x14ac:dyDescent="0.3">
      <c r="A876" s="13" t="s">
        <v>670</v>
      </c>
      <c r="B876" s="67">
        <v>665</v>
      </c>
      <c r="C876" s="68">
        <v>10</v>
      </c>
      <c r="D876" s="68" t="s">
        <v>78</v>
      </c>
      <c r="E876" s="68" t="s">
        <v>303</v>
      </c>
      <c r="F876" s="68" t="s">
        <v>64</v>
      </c>
      <c r="G876" s="64">
        <f t="shared" si="85"/>
        <v>30</v>
      </c>
      <c r="H876" s="64">
        <f t="shared" si="85"/>
        <v>0</v>
      </c>
      <c r="I876" s="65">
        <f t="shared" si="83"/>
        <v>30</v>
      </c>
    </row>
    <row r="877" spans="1:9" ht="45" x14ac:dyDescent="0.3">
      <c r="A877" s="18" t="s">
        <v>314</v>
      </c>
      <c r="B877" s="67">
        <v>665</v>
      </c>
      <c r="C877" s="68">
        <v>10</v>
      </c>
      <c r="D877" s="68" t="s">
        <v>78</v>
      </c>
      <c r="E877" s="68" t="s">
        <v>315</v>
      </c>
      <c r="F877" s="68" t="s">
        <v>64</v>
      </c>
      <c r="G877" s="64">
        <f t="shared" si="85"/>
        <v>30</v>
      </c>
      <c r="H877" s="64">
        <f t="shared" si="85"/>
        <v>0</v>
      </c>
      <c r="I877" s="65">
        <f t="shared" si="83"/>
        <v>30</v>
      </c>
    </row>
    <row r="878" spans="1:9" ht="60" x14ac:dyDescent="0.3">
      <c r="A878" s="18" t="s">
        <v>591</v>
      </c>
      <c r="B878" s="67">
        <v>665</v>
      </c>
      <c r="C878" s="68">
        <v>10</v>
      </c>
      <c r="D878" s="68" t="s">
        <v>78</v>
      </c>
      <c r="E878" s="68" t="s">
        <v>316</v>
      </c>
      <c r="F878" s="68" t="s">
        <v>64</v>
      </c>
      <c r="G878" s="64">
        <f t="shared" si="85"/>
        <v>30</v>
      </c>
      <c r="H878" s="64">
        <f t="shared" si="85"/>
        <v>0</v>
      </c>
      <c r="I878" s="65">
        <f t="shared" si="83"/>
        <v>30</v>
      </c>
    </row>
    <row r="879" spans="1:9" ht="60" x14ac:dyDescent="0.3">
      <c r="A879" s="18" t="s">
        <v>589</v>
      </c>
      <c r="B879" s="67">
        <v>665</v>
      </c>
      <c r="C879" s="68">
        <v>10</v>
      </c>
      <c r="D879" s="68" t="s">
        <v>78</v>
      </c>
      <c r="E879" s="68" t="s">
        <v>317</v>
      </c>
      <c r="F879" s="68" t="s">
        <v>64</v>
      </c>
      <c r="G879" s="64">
        <f t="shared" si="85"/>
        <v>30</v>
      </c>
      <c r="H879" s="64">
        <f t="shared" si="85"/>
        <v>0</v>
      </c>
      <c r="I879" s="65">
        <f t="shared" si="83"/>
        <v>30</v>
      </c>
    </row>
    <row r="880" spans="1:9" ht="30" x14ac:dyDescent="0.3">
      <c r="A880" s="13" t="s">
        <v>307</v>
      </c>
      <c r="B880" s="67">
        <v>665</v>
      </c>
      <c r="C880" s="68">
        <v>10</v>
      </c>
      <c r="D880" s="68" t="s">
        <v>78</v>
      </c>
      <c r="E880" s="68" t="s">
        <v>317</v>
      </c>
      <c r="F880" s="68">
        <v>300</v>
      </c>
      <c r="G880" s="64">
        <f t="shared" si="85"/>
        <v>30</v>
      </c>
      <c r="H880" s="64">
        <f t="shared" si="85"/>
        <v>0</v>
      </c>
      <c r="I880" s="65">
        <f t="shared" si="83"/>
        <v>30</v>
      </c>
    </row>
    <row r="881" spans="1:9" ht="30" x14ac:dyDescent="0.3">
      <c r="A881" s="13" t="s">
        <v>312</v>
      </c>
      <c r="B881" s="67">
        <v>665</v>
      </c>
      <c r="C881" s="68">
        <v>10</v>
      </c>
      <c r="D881" s="68" t="s">
        <v>78</v>
      </c>
      <c r="E881" s="68" t="s">
        <v>317</v>
      </c>
      <c r="F881" s="68">
        <v>320</v>
      </c>
      <c r="G881" s="64">
        <v>30</v>
      </c>
      <c r="H881" s="64"/>
      <c r="I881" s="65">
        <f t="shared" si="83"/>
        <v>30</v>
      </c>
    </row>
    <row r="882" spans="1:9" x14ac:dyDescent="0.3">
      <c r="A882" s="12" t="s">
        <v>430</v>
      </c>
      <c r="B882" s="24"/>
      <c r="C882" s="24"/>
      <c r="D882" s="24"/>
      <c r="E882" s="24"/>
      <c r="F882" s="24"/>
      <c r="G882" s="3">
        <f>G7+G320+G411+G641+G653+G815+G838</f>
        <v>1917634.9</v>
      </c>
      <c r="H882" s="136">
        <f>H7+H320+H411+H641+H653+H815+H838</f>
        <v>151896.94999999003</v>
      </c>
      <c r="I882" s="3">
        <f>I7+I320+I411+I641+I653+I815+I838</f>
        <v>2069531.8499999898</v>
      </c>
    </row>
  </sheetData>
  <mergeCells count="12">
    <mergeCell ref="A1:I1"/>
    <mergeCell ref="H5:H6"/>
    <mergeCell ref="I5:I6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ageMargins left="1.1811023622047245" right="0.39370078740157483" top="0.78740157480314965" bottom="0.78740157480314965" header="0.31496062992125984" footer="0.31496062992125984"/>
  <pageSetup paperSize="9" scale="7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865"/>
  <sheetViews>
    <sheetView view="pageBreakPreview" zoomScale="110" zoomScaleNormal="90" zoomScaleSheetLayoutView="110" workbookViewId="0">
      <selection activeCell="D4" sqref="D4"/>
    </sheetView>
  </sheetViews>
  <sheetFormatPr defaultColWidth="9.140625" defaultRowHeight="15" outlineLevelCol="1" x14ac:dyDescent="0.3"/>
  <cols>
    <col min="1" max="1" width="48.7109375" style="73" customWidth="1"/>
    <col min="2" max="2" width="8.5703125" style="29" customWidth="1"/>
    <col min="3" max="3" width="7.85546875" style="29" customWidth="1"/>
    <col min="4" max="4" width="8.5703125" style="29" customWidth="1"/>
    <col min="5" max="5" width="18" style="29" customWidth="1"/>
    <col min="6" max="6" width="10.5703125" style="29" customWidth="1"/>
    <col min="7" max="8" width="17.140625" style="16" hidden="1" customWidth="1" outlineLevel="1"/>
    <col min="9" max="9" width="17.140625" style="128" customWidth="1" collapsed="1"/>
    <col min="10" max="11" width="17.140625" style="16" hidden="1" customWidth="1" outlineLevel="1"/>
    <col min="12" max="12" width="17.140625" style="128" customWidth="1" collapsed="1"/>
    <col min="13" max="16384" width="9.140625" style="39"/>
  </cols>
  <sheetData>
    <row r="1" spans="1:12" ht="62.25" customHeight="1" x14ac:dyDescent="0.3">
      <c r="A1" s="193" t="s">
        <v>1149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50.25" customHeight="1" x14ac:dyDescent="0.3">
      <c r="A2" s="203" t="s">
        <v>1071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48" customHeight="1" x14ac:dyDescent="0.3">
      <c r="A3" s="205" t="s">
        <v>984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x14ac:dyDescent="0.3">
      <c r="G4" s="30"/>
      <c r="H4" s="30"/>
      <c r="I4" s="30"/>
      <c r="J4" s="30"/>
      <c r="K4" s="30"/>
      <c r="L4" s="30" t="s">
        <v>458</v>
      </c>
    </row>
    <row r="5" spans="1:12" ht="21" customHeight="1" x14ac:dyDescent="0.3">
      <c r="A5" s="206" t="s">
        <v>465</v>
      </c>
      <c r="B5" s="207" t="s">
        <v>375</v>
      </c>
      <c r="C5" s="207" t="s">
        <v>56</v>
      </c>
      <c r="D5" s="207" t="s">
        <v>57</v>
      </c>
      <c r="E5" s="207" t="s">
        <v>58</v>
      </c>
      <c r="F5" s="207" t="s">
        <v>376</v>
      </c>
      <c r="G5" s="195" t="s">
        <v>985</v>
      </c>
      <c r="H5" s="195" t="s">
        <v>1012</v>
      </c>
      <c r="I5" s="195" t="s">
        <v>985</v>
      </c>
      <c r="J5" s="195" t="s">
        <v>986</v>
      </c>
      <c r="K5" s="195" t="s">
        <v>1012</v>
      </c>
      <c r="L5" s="195" t="s">
        <v>986</v>
      </c>
    </row>
    <row r="6" spans="1:12" x14ac:dyDescent="0.3">
      <c r="A6" s="206"/>
      <c r="B6" s="207"/>
      <c r="C6" s="207"/>
      <c r="D6" s="207"/>
      <c r="E6" s="207"/>
      <c r="F6" s="207"/>
      <c r="G6" s="195"/>
      <c r="H6" s="195"/>
      <c r="I6" s="195"/>
      <c r="J6" s="195"/>
      <c r="K6" s="195"/>
      <c r="L6" s="195"/>
    </row>
    <row r="7" spans="1:12" x14ac:dyDescent="0.3">
      <c r="A7" s="12" t="s">
        <v>998</v>
      </c>
      <c r="B7" s="119"/>
      <c r="C7" s="119"/>
      <c r="D7" s="119"/>
      <c r="E7" s="124"/>
      <c r="F7" s="124"/>
      <c r="G7" s="108">
        <v>21313.4</v>
      </c>
      <c r="H7" s="108"/>
      <c r="I7" s="3">
        <f>G7+H7</f>
        <v>21313.4</v>
      </c>
      <c r="J7" s="108">
        <v>42641.8</v>
      </c>
      <c r="K7" s="108"/>
      <c r="L7" s="3">
        <f>J7+K7</f>
        <v>42641.8</v>
      </c>
    </row>
    <row r="8" spans="1:12" ht="25.5" x14ac:dyDescent="0.3">
      <c r="A8" s="12" t="s">
        <v>377</v>
      </c>
      <c r="B8" s="69">
        <v>522</v>
      </c>
      <c r="C8" s="69" t="s">
        <v>62</v>
      </c>
      <c r="D8" s="69" t="s">
        <v>62</v>
      </c>
      <c r="E8" s="69" t="s">
        <v>63</v>
      </c>
      <c r="F8" s="69" t="s">
        <v>64</v>
      </c>
      <c r="G8" s="66">
        <f t="shared" ref="G8:L8" si="0">G9+G102+G142+G199+G242+G267</f>
        <v>197307.3</v>
      </c>
      <c r="H8" s="66">
        <f t="shared" si="0"/>
        <v>10465.349899999999</v>
      </c>
      <c r="I8" s="66">
        <f t="shared" si="0"/>
        <v>207772.64990000002</v>
      </c>
      <c r="J8" s="66">
        <f t="shared" si="0"/>
        <v>194896.69999999998</v>
      </c>
      <c r="K8" s="66">
        <f t="shared" si="0"/>
        <v>0</v>
      </c>
      <c r="L8" s="66">
        <f t="shared" si="0"/>
        <v>194896.69999999998</v>
      </c>
    </row>
    <row r="9" spans="1:12" x14ac:dyDescent="0.3">
      <c r="A9" s="12" t="s">
        <v>60</v>
      </c>
      <c r="B9" s="69">
        <v>522</v>
      </c>
      <c r="C9" s="74" t="s">
        <v>61</v>
      </c>
      <c r="D9" s="74" t="s">
        <v>62</v>
      </c>
      <c r="E9" s="74" t="s">
        <v>63</v>
      </c>
      <c r="F9" s="74" t="s">
        <v>64</v>
      </c>
      <c r="G9" s="66">
        <f t="shared" ref="G9:L9" si="1">G10+G35+G41+G28+G46</f>
        <v>78030.7</v>
      </c>
      <c r="H9" s="66">
        <f t="shared" si="1"/>
        <v>0</v>
      </c>
      <c r="I9" s="66">
        <f t="shared" si="1"/>
        <v>78030.7</v>
      </c>
      <c r="J9" s="66">
        <f t="shared" si="1"/>
        <v>71845.499999999985</v>
      </c>
      <c r="K9" s="66">
        <f t="shared" si="1"/>
        <v>0</v>
      </c>
      <c r="L9" s="66">
        <f t="shared" si="1"/>
        <v>71845.499999999985</v>
      </c>
    </row>
    <row r="10" spans="1:12" ht="45" customHeight="1" x14ac:dyDescent="0.3">
      <c r="A10" s="13" t="s">
        <v>89</v>
      </c>
      <c r="B10" s="67">
        <v>522</v>
      </c>
      <c r="C10" s="68" t="s">
        <v>61</v>
      </c>
      <c r="D10" s="68" t="s">
        <v>90</v>
      </c>
      <c r="E10" s="68" t="s">
        <v>63</v>
      </c>
      <c r="F10" s="68" t="s">
        <v>64</v>
      </c>
      <c r="G10" s="64">
        <f>G11</f>
        <v>64358.8</v>
      </c>
      <c r="H10" s="64">
        <f>H11</f>
        <v>0</v>
      </c>
      <c r="I10" s="64">
        <f t="shared" ref="I10:I71" si="2">G10+H10</f>
        <v>64358.8</v>
      </c>
      <c r="J10" s="64">
        <f>J11</f>
        <v>58966.899999999994</v>
      </c>
      <c r="K10" s="64">
        <f>K11</f>
        <v>0</v>
      </c>
      <c r="L10" s="64">
        <f t="shared" ref="L10:L71" si="3">J10+K10</f>
        <v>58966.899999999994</v>
      </c>
    </row>
    <row r="11" spans="1:12" ht="28.15" customHeight="1" x14ac:dyDescent="0.3">
      <c r="A11" s="13" t="s">
        <v>378</v>
      </c>
      <c r="B11" s="67">
        <v>522</v>
      </c>
      <c r="C11" s="68" t="s">
        <v>61</v>
      </c>
      <c r="D11" s="68" t="s">
        <v>90</v>
      </c>
      <c r="E11" s="68" t="s">
        <v>91</v>
      </c>
      <c r="F11" s="68" t="s">
        <v>64</v>
      </c>
      <c r="G11" s="64">
        <f>G12</f>
        <v>64358.8</v>
      </c>
      <c r="H11" s="64">
        <f>H12</f>
        <v>0</v>
      </c>
      <c r="I11" s="64">
        <f t="shared" si="2"/>
        <v>64358.8</v>
      </c>
      <c r="J11" s="64">
        <f>J12</f>
        <v>58966.899999999994</v>
      </c>
      <c r="K11" s="64">
        <f>K12</f>
        <v>0</v>
      </c>
      <c r="L11" s="64">
        <f t="shared" si="3"/>
        <v>58966.899999999994</v>
      </c>
    </row>
    <row r="12" spans="1:12" ht="28.5" customHeight="1" x14ac:dyDescent="0.3">
      <c r="A12" s="13" t="s">
        <v>559</v>
      </c>
      <c r="B12" s="67">
        <v>522</v>
      </c>
      <c r="C12" s="68" t="s">
        <v>61</v>
      </c>
      <c r="D12" s="68" t="s">
        <v>90</v>
      </c>
      <c r="E12" s="68" t="s">
        <v>92</v>
      </c>
      <c r="F12" s="68" t="s">
        <v>64</v>
      </c>
      <c r="G12" s="64">
        <f>G13+G16</f>
        <v>64358.8</v>
      </c>
      <c r="H12" s="64">
        <f>H13+H16</f>
        <v>0</v>
      </c>
      <c r="I12" s="64">
        <f t="shared" si="2"/>
        <v>64358.8</v>
      </c>
      <c r="J12" s="64">
        <f>J13+J16</f>
        <v>58966.899999999994</v>
      </c>
      <c r="K12" s="64">
        <f>K13+K16</f>
        <v>0</v>
      </c>
      <c r="L12" s="64">
        <f t="shared" si="3"/>
        <v>58966.899999999994</v>
      </c>
    </row>
    <row r="13" spans="1:12" ht="30" x14ac:dyDescent="0.3">
      <c r="A13" s="13" t="s">
        <v>100</v>
      </c>
      <c r="B13" s="67">
        <v>522</v>
      </c>
      <c r="C13" s="68" t="s">
        <v>61</v>
      </c>
      <c r="D13" s="68" t="s">
        <v>90</v>
      </c>
      <c r="E13" s="68" t="s">
        <v>93</v>
      </c>
      <c r="F13" s="68" t="s">
        <v>64</v>
      </c>
      <c r="G13" s="64">
        <f>G14</f>
        <v>54604.5</v>
      </c>
      <c r="H13" s="64">
        <f>H14</f>
        <v>0</v>
      </c>
      <c r="I13" s="64">
        <f t="shared" si="2"/>
        <v>54604.5</v>
      </c>
      <c r="J13" s="64">
        <f>J14</f>
        <v>50303.7</v>
      </c>
      <c r="K13" s="64">
        <f>K14</f>
        <v>0</v>
      </c>
      <c r="L13" s="64">
        <f t="shared" si="3"/>
        <v>50303.7</v>
      </c>
    </row>
    <row r="14" spans="1:12" ht="90" x14ac:dyDescent="0.3">
      <c r="A14" s="13" t="s">
        <v>73</v>
      </c>
      <c r="B14" s="67">
        <v>522</v>
      </c>
      <c r="C14" s="68" t="s">
        <v>61</v>
      </c>
      <c r="D14" s="68" t="s">
        <v>90</v>
      </c>
      <c r="E14" s="68" t="s">
        <v>93</v>
      </c>
      <c r="F14" s="68">
        <v>100</v>
      </c>
      <c r="G14" s="64">
        <f>G15</f>
        <v>54604.5</v>
      </c>
      <c r="H14" s="64">
        <f>H15</f>
        <v>0</v>
      </c>
      <c r="I14" s="64">
        <f t="shared" si="2"/>
        <v>54604.5</v>
      </c>
      <c r="J14" s="64">
        <f>J15</f>
        <v>50303.7</v>
      </c>
      <c r="K14" s="64">
        <f>K15</f>
        <v>0</v>
      </c>
      <c r="L14" s="64">
        <f t="shared" si="3"/>
        <v>50303.7</v>
      </c>
    </row>
    <row r="15" spans="1:12" ht="30" x14ac:dyDescent="0.3">
      <c r="A15" s="13" t="s">
        <v>74</v>
      </c>
      <c r="B15" s="67">
        <v>522</v>
      </c>
      <c r="C15" s="68" t="s">
        <v>61</v>
      </c>
      <c r="D15" s="68" t="s">
        <v>90</v>
      </c>
      <c r="E15" s="68" t="s">
        <v>93</v>
      </c>
      <c r="F15" s="68">
        <v>120</v>
      </c>
      <c r="G15" s="64">
        <f>55604.5-1000</f>
        <v>54604.5</v>
      </c>
      <c r="H15" s="64"/>
      <c r="I15" s="64">
        <f t="shared" si="2"/>
        <v>54604.5</v>
      </c>
      <c r="J15" s="64">
        <f>51303.7-1000</f>
        <v>50303.7</v>
      </c>
      <c r="K15" s="64"/>
      <c r="L15" s="64">
        <f t="shared" si="3"/>
        <v>50303.7</v>
      </c>
    </row>
    <row r="16" spans="1:12" ht="30" x14ac:dyDescent="0.3">
      <c r="A16" s="13" t="s">
        <v>75</v>
      </c>
      <c r="B16" s="67">
        <v>522</v>
      </c>
      <c r="C16" s="68" t="s">
        <v>61</v>
      </c>
      <c r="D16" s="68" t="s">
        <v>90</v>
      </c>
      <c r="E16" s="68" t="s">
        <v>94</v>
      </c>
      <c r="F16" s="68" t="s">
        <v>64</v>
      </c>
      <c r="G16" s="64">
        <f>G17+G19+G21</f>
        <v>9754.2999999999993</v>
      </c>
      <c r="H16" s="64">
        <f>H17+H19+H21</f>
        <v>0</v>
      </c>
      <c r="I16" s="64">
        <f t="shared" si="2"/>
        <v>9754.2999999999993</v>
      </c>
      <c r="J16" s="64">
        <f>J17+J19+J21</f>
        <v>8663.2000000000007</v>
      </c>
      <c r="K16" s="64">
        <f>K17+K19+K21</f>
        <v>0</v>
      </c>
      <c r="L16" s="64">
        <f t="shared" si="3"/>
        <v>8663.2000000000007</v>
      </c>
    </row>
    <row r="17" spans="1:12" ht="90" x14ac:dyDescent="0.3">
      <c r="A17" s="13" t="s">
        <v>73</v>
      </c>
      <c r="B17" s="67">
        <v>522</v>
      </c>
      <c r="C17" s="68" t="s">
        <v>61</v>
      </c>
      <c r="D17" s="68" t="s">
        <v>90</v>
      </c>
      <c r="E17" s="68" t="s">
        <v>94</v>
      </c>
      <c r="F17" s="68">
        <v>100</v>
      </c>
      <c r="G17" s="64">
        <f>G18</f>
        <v>105</v>
      </c>
      <c r="H17" s="64">
        <f>H18</f>
        <v>0</v>
      </c>
      <c r="I17" s="64">
        <f t="shared" si="2"/>
        <v>105</v>
      </c>
      <c r="J17" s="64">
        <f>J18</f>
        <v>110.2</v>
      </c>
      <c r="K17" s="64">
        <f>K18</f>
        <v>0</v>
      </c>
      <c r="L17" s="64">
        <f t="shared" si="3"/>
        <v>110.2</v>
      </c>
    </row>
    <row r="18" spans="1:12" ht="30" x14ac:dyDescent="0.3">
      <c r="A18" s="13" t="s">
        <v>74</v>
      </c>
      <c r="B18" s="67">
        <v>522</v>
      </c>
      <c r="C18" s="68" t="s">
        <v>61</v>
      </c>
      <c r="D18" s="68" t="s">
        <v>90</v>
      </c>
      <c r="E18" s="68" t="s">
        <v>94</v>
      </c>
      <c r="F18" s="68">
        <v>120</v>
      </c>
      <c r="G18" s="64">
        <v>105</v>
      </c>
      <c r="H18" s="64"/>
      <c r="I18" s="64">
        <f t="shared" si="2"/>
        <v>105</v>
      </c>
      <c r="J18" s="64">
        <v>110.2</v>
      </c>
      <c r="K18" s="64"/>
      <c r="L18" s="64">
        <f t="shared" si="3"/>
        <v>110.2</v>
      </c>
    </row>
    <row r="19" spans="1:12" ht="30" x14ac:dyDescent="0.3">
      <c r="A19" s="13" t="s">
        <v>85</v>
      </c>
      <c r="B19" s="67">
        <v>522</v>
      </c>
      <c r="C19" s="68" t="s">
        <v>61</v>
      </c>
      <c r="D19" s="68" t="s">
        <v>90</v>
      </c>
      <c r="E19" s="68" t="s">
        <v>94</v>
      </c>
      <c r="F19" s="68">
        <v>200</v>
      </c>
      <c r="G19" s="64">
        <f>G20</f>
        <v>9269.7999999999993</v>
      </c>
      <c r="H19" s="64">
        <f>H20</f>
        <v>0</v>
      </c>
      <c r="I19" s="64">
        <f t="shared" si="2"/>
        <v>9269.7999999999993</v>
      </c>
      <c r="J19" s="64">
        <f>J20</f>
        <v>8533.5</v>
      </c>
      <c r="K19" s="64">
        <f>K20</f>
        <v>0</v>
      </c>
      <c r="L19" s="64">
        <f t="shared" si="3"/>
        <v>8533.5</v>
      </c>
    </row>
    <row r="20" spans="1:12" ht="45" x14ac:dyDescent="0.3">
      <c r="A20" s="13" t="s">
        <v>86</v>
      </c>
      <c r="B20" s="67">
        <v>522</v>
      </c>
      <c r="C20" s="68" t="s">
        <v>61</v>
      </c>
      <c r="D20" s="68" t="s">
        <v>90</v>
      </c>
      <c r="E20" s="68" t="s">
        <v>94</v>
      </c>
      <c r="F20" s="68">
        <v>240</v>
      </c>
      <c r="G20" s="64">
        <v>9269.7999999999993</v>
      </c>
      <c r="H20" s="64"/>
      <c r="I20" s="64">
        <f t="shared" si="2"/>
        <v>9269.7999999999993</v>
      </c>
      <c r="J20" s="64">
        <v>8533.5</v>
      </c>
      <c r="K20" s="64"/>
      <c r="L20" s="64">
        <f t="shared" si="3"/>
        <v>8533.5</v>
      </c>
    </row>
    <row r="21" spans="1:12" x14ac:dyDescent="0.3">
      <c r="A21" s="13" t="s">
        <v>87</v>
      </c>
      <c r="B21" s="67">
        <v>522</v>
      </c>
      <c r="C21" s="68" t="s">
        <v>61</v>
      </c>
      <c r="D21" s="68" t="s">
        <v>90</v>
      </c>
      <c r="E21" s="68" t="s">
        <v>94</v>
      </c>
      <c r="F21" s="68">
        <v>800</v>
      </c>
      <c r="G21" s="64">
        <f>G22</f>
        <v>379.5</v>
      </c>
      <c r="H21" s="64">
        <f>H22</f>
        <v>0</v>
      </c>
      <c r="I21" s="64">
        <f t="shared" si="2"/>
        <v>379.5</v>
      </c>
      <c r="J21" s="64">
        <f>J22</f>
        <v>19.5</v>
      </c>
      <c r="K21" s="64">
        <f>K22</f>
        <v>0</v>
      </c>
      <c r="L21" s="64">
        <f t="shared" si="3"/>
        <v>19.5</v>
      </c>
    </row>
    <row r="22" spans="1:12" x14ac:dyDescent="0.3">
      <c r="A22" s="13" t="s">
        <v>88</v>
      </c>
      <c r="B22" s="67">
        <v>522</v>
      </c>
      <c r="C22" s="68" t="s">
        <v>61</v>
      </c>
      <c r="D22" s="68" t="s">
        <v>90</v>
      </c>
      <c r="E22" s="68" t="s">
        <v>94</v>
      </c>
      <c r="F22" s="68">
        <v>850</v>
      </c>
      <c r="G22" s="64">
        <v>379.5</v>
      </c>
      <c r="H22" s="64"/>
      <c r="I22" s="64">
        <f t="shared" si="2"/>
        <v>379.5</v>
      </c>
      <c r="J22" s="64">
        <v>19.5</v>
      </c>
      <c r="K22" s="64"/>
      <c r="L22" s="64">
        <f t="shared" si="3"/>
        <v>19.5</v>
      </c>
    </row>
    <row r="23" spans="1:12" ht="13.15" hidden="1" customHeight="1" x14ac:dyDescent="0.3">
      <c r="A23" s="13" t="s">
        <v>379</v>
      </c>
      <c r="B23" s="67">
        <v>522</v>
      </c>
      <c r="C23" s="68" t="s">
        <v>61</v>
      </c>
      <c r="D23" s="68" t="s">
        <v>90</v>
      </c>
      <c r="E23" s="68" t="s">
        <v>110</v>
      </c>
      <c r="F23" s="68" t="s">
        <v>64</v>
      </c>
      <c r="G23" s="64"/>
      <c r="H23" s="64"/>
      <c r="I23" s="64">
        <f t="shared" si="2"/>
        <v>0</v>
      </c>
      <c r="J23" s="64"/>
      <c r="K23" s="64"/>
      <c r="L23" s="64">
        <f t="shared" si="3"/>
        <v>0</v>
      </c>
    </row>
    <row r="24" spans="1:12" ht="13.15" hidden="1" customHeight="1" x14ac:dyDescent="0.3">
      <c r="A24" s="13" t="s">
        <v>111</v>
      </c>
      <c r="B24" s="67">
        <v>522</v>
      </c>
      <c r="C24" s="68" t="s">
        <v>61</v>
      </c>
      <c r="D24" s="68" t="s">
        <v>90</v>
      </c>
      <c r="E24" s="68" t="s">
        <v>112</v>
      </c>
      <c r="F24" s="68" t="s">
        <v>64</v>
      </c>
      <c r="G24" s="64"/>
      <c r="H24" s="64"/>
      <c r="I24" s="64">
        <f t="shared" si="2"/>
        <v>0</v>
      </c>
      <c r="J24" s="64"/>
      <c r="K24" s="64"/>
      <c r="L24" s="64">
        <f t="shared" si="3"/>
        <v>0</v>
      </c>
    </row>
    <row r="25" spans="1:12" ht="39.6" hidden="1" customHeight="1" x14ac:dyDescent="0.3">
      <c r="A25" s="13" t="s">
        <v>946</v>
      </c>
      <c r="B25" s="67">
        <v>522</v>
      </c>
      <c r="C25" s="68" t="s">
        <v>61</v>
      </c>
      <c r="D25" s="68" t="s">
        <v>90</v>
      </c>
      <c r="E25" s="68" t="s">
        <v>947</v>
      </c>
      <c r="F25" s="68" t="s">
        <v>64</v>
      </c>
      <c r="G25" s="64"/>
      <c r="H25" s="64"/>
      <c r="I25" s="64">
        <f t="shared" si="2"/>
        <v>0</v>
      </c>
      <c r="J25" s="64"/>
      <c r="K25" s="64"/>
      <c r="L25" s="64">
        <f t="shared" si="3"/>
        <v>0</v>
      </c>
    </row>
    <row r="26" spans="1:12" ht="28.15" hidden="1" customHeight="1" x14ac:dyDescent="0.3">
      <c r="A26" s="13" t="s">
        <v>73</v>
      </c>
      <c r="B26" s="67">
        <v>522</v>
      </c>
      <c r="C26" s="68" t="s">
        <v>61</v>
      </c>
      <c r="D26" s="68" t="s">
        <v>90</v>
      </c>
      <c r="E26" s="68" t="s">
        <v>947</v>
      </c>
      <c r="F26" s="68" t="s">
        <v>469</v>
      </c>
      <c r="G26" s="64"/>
      <c r="H26" s="64"/>
      <c r="I26" s="64">
        <f t="shared" si="2"/>
        <v>0</v>
      </c>
      <c r="J26" s="64"/>
      <c r="K26" s="64"/>
      <c r="L26" s="64">
        <f t="shared" si="3"/>
        <v>0</v>
      </c>
    </row>
    <row r="27" spans="1:12" ht="26.45" hidden="1" customHeight="1" x14ac:dyDescent="0.3">
      <c r="A27" s="13" t="s">
        <v>74</v>
      </c>
      <c r="B27" s="67">
        <v>522</v>
      </c>
      <c r="C27" s="68" t="s">
        <v>61</v>
      </c>
      <c r="D27" s="68" t="s">
        <v>90</v>
      </c>
      <c r="E27" s="68" t="s">
        <v>947</v>
      </c>
      <c r="F27" s="68" t="s">
        <v>468</v>
      </c>
      <c r="G27" s="64"/>
      <c r="H27" s="64"/>
      <c r="I27" s="64">
        <f t="shared" si="2"/>
        <v>0</v>
      </c>
      <c r="J27" s="64"/>
      <c r="K27" s="64"/>
      <c r="L27" s="64">
        <f t="shared" si="3"/>
        <v>0</v>
      </c>
    </row>
    <row r="28" spans="1:12" x14ac:dyDescent="0.3">
      <c r="A28" s="13" t="s">
        <v>379</v>
      </c>
      <c r="B28" s="67">
        <v>522</v>
      </c>
      <c r="C28" s="68" t="s">
        <v>61</v>
      </c>
      <c r="D28" s="68" t="s">
        <v>208</v>
      </c>
      <c r="E28" s="68" t="s">
        <v>110</v>
      </c>
      <c r="F28" s="68" t="s">
        <v>64</v>
      </c>
      <c r="G28" s="64">
        <f>G32</f>
        <v>0</v>
      </c>
      <c r="H28" s="64">
        <f>H32</f>
        <v>0</v>
      </c>
      <c r="I28" s="64">
        <f t="shared" si="2"/>
        <v>0</v>
      </c>
      <c r="J28" s="64">
        <f>J32</f>
        <v>301.2</v>
      </c>
      <c r="K28" s="64">
        <f>K32</f>
        <v>0</v>
      </c>
      <c r="L28" s="64">
        <f t="shared" si="3"/>
        <v>301.2</v>
      </c>
    </row>
    <row r="29" spans="1:12" x14ac:dyDescent="0.3">
      <c r="A29" s="13" t="s">
        <v>524</v>
      </c>
      <c r="B29" s="67">
        <v>522</v>
      </c>
      <c r="C29" s="68" t="s">
        <v>61</v>
      </c>
      <c r="D29" s="68" t="s">
        <v>208</v>
      </c>
      <c r="E29" s="63" t="s">
        <v>63</v>
      </c>
      <c r="F29" s="68" t="s">
        <v>64</v>
      </c>
      <c r="G29" s="64">
        <f t="shared" ref="G29:K33" si="4">G30</f>
        <v>0</v>
      </c>
      <c r="H29" s="64">
        <f t="shared" si="4"/>
        <v>0</v>
      </c>
      <c r="I29" s="64">
        <f t="shared" si="2"/>
        <v>0</v>
      </c>
      <c r="J29" s="64">
        <f t="shared" si="4"/>
        <v>301.2</v>
      </c>
      <c r="K29" s="64">
        <f t="shared" si="4"/>
        <v>0</v>
      </c>
      <c r="L29" s="64">
        <f t="shared" si="3"/>
        <v>301.2</v>
      </c>
    </row>
    <row r="30" spans="1:12" ht="30" x14ac:dyDescent="0.3">
      <c r="A30" s="13" t="s">
        <v>109</v>
      </c>
      <c r="B30" s="67">
        <v>522</v>
      </c>
      <c r="C30" s="68" t="s">
        <v>61</v>
      </c>
      <c r="D30" s="68" t="s">
        <v>208</v>
      </c>
      <c r="E30" s="63" t="s">
        <v>110</v>
      </c>
      <c r="F30" s="68" t="s">
        <v>64</v>
      </c>
      <c r="G30" s="64">
        <f t="shared" si="4"/>
        <v>0</v>
      </c>
      <c r="H30" s="64">
        <f t="shared" si="4"/>
        <v>0</v>
      </c>
      <c r="I30" s="64">
        <f t="shared" si="2"/>
        <v>0</v>
      </c>
      <c r="J30" s="64">
        <f t="shared" si="4"/>
        <v>301.2</v>
      </c>
      <c r="K30" s="64">
        <f t="shared" si="4"/>
        <v>0</v>
      </c>
      <c r="L30" s="64">
        <f t="shared" si="3"/>
        <v>301.2</v>
      </c>
    </row>
    <row r="31" spans="1:12" ht="30" x14ac:dyDescent="0.3">
      <c r="A31" s="13" t="s">
        <v>125</v>
      </c>
      <c r="B31" s="67">
        <v>522</v>
      </c>
      <c r="C31" s="68" t="s">
        <v>61</v>
      </c>
      <c r="D31" s="68" t="s">
        <v>208</v>
      </c>
      <c r="E31" s="63" t="s">
        <v>126</v>
      </c>
      <c r="F31" s="68" t="s">
        <v>64</v>
      </c>
      <c r="G31" s="64">
        <f t="shared" si="4"/>
        <v>0</v>
      </c>
      <c r="H31" s="64">
        <f t="shared" si="4"/>
        <v>0</v>
      </c>
      <c r="I31" s="64">
        <f t="shared" si="2"/>
        <v>0</v>
      </c>
      <c r="J31" s="64">
        <f t="shared" si="4"/>
        <v>301.2</v>
      </c>
      <c r="K31" s="64">
        <f t="shared" si="4"/>
        <v>0</v>
      </c>
      <c r="L31" s="64">
        <f t="shared" si="3"/>
        <v>301.2</v>
      </c>
    </row>
    <row r="32" spans="1:12" ht="90" x14ac:dyDescent="0.3">
      <c r="A32" s="13" t="s">
        <v>525</v>
      </c>
      <c r="B32" s="67" t="s">
        <v>490</v>
      </c>
      <c r="C32" s="68" t="s">
        <v>61</v>
      </c>
      <c r="D32" s="68" t="s">
        <v>208</v>
      </c>
      <c r="E32" s="63" t="s">
        <v>526</v>
      </c>
      <c r="F32" s="68" t="s">
        <v>64</v>
      </c>
      <c r="G32" s="64">
        <f t="shared" si="4"/>
        <v>0</v>
      </c>
      <c r="H32" s="64">
        <f t="shared" si="4"/>
        <v>0</v>
      </c>
      <c r="I32" s="64">
        <f t="shared" si="2"/>
        <v>0</v>
      </c>
      <c r="J32" s="64">
        <f t="shared" si="4"/>
        <v>301.2</v>
      </c>
      <c r="K32" s="64">
        <f t="shared" si="4"/>
        <v>0</v>
      </c>
      <c r="L32" s="64">
        <f t="shared" si="3"/>
        <v>301.2</v>
      </c>
    </row>
    <row r="33" spans="1:12" ht="30" x14ac:dyDescent="0.3">
      <c r="A33" s="13" t="s">
        <v>85</v>
      </c>
      <c r="B33" s="67">
        <v>522</v>
      </c>
      <c r="C33" s="68" t="s">
        <v>61</v>
      </c>
      <c r="D33" s="68" t="s">
        <v>208</v>
      </c>
      <c r="E33" s="63" t="s">
        <v>526</v>
      </c>
      <c r="F33" s="68" t="s">
        <v>475</v>
      </c>
      <c r="G33" s="64">
        <f t="shared" si="4"/>
        <v>0</v>
      </c>
      <c r="H33" s="64">
        <f t="shared" si="4"/>
        <v>0</v>
      </c>
      <c r="I33" s="64">
        <f t="shared" si="2"/>
        <v>0</v>
      </c>
      <c r="J33" s="64">
        <f t="shared" si="4"/>
        <v>301.2</v>
      </c>
      <c r="K33" s="64">
        <f t="shared" si="4"/>
        <v>0</v>
      </c>
      <c r="L33" s="64">
        <f t="shared" si="3"/>
        <v>301.2</v>
      </c>
    </row>
    <row r="34" spans="1:12" ht="15.6" customHeight="1" x14ac:dyDescent="0.3">
      <c r="A34" s="13" t="s">
        <v>86</v>
      </c>
      <c r="B34" s="67">
        <v>522</v>
      </c>
      <c r="C34" s="68" t="s">
        <v>61</v>
      </c>
      <c r="D34" s="68" t="s">
        <v>208</v>
      </c>
      <c r="E34" s="63" t="s">
        <v>526</v>
      </c>
      <c r="F34" s="68" t="s">
        <v>471</v>
      </c>
      <c r="G34" s="64">
        <v>0</v>
      </c>
      <c r="H34" s="64"/>
      <c r="I34" s="64">
        <f t="shared" si="2"/>
        <v>0</v>
      </c>
      <c r="J34" s="64">
        <v>301.2</v>
      </c>
      <c r="K34" s="64"/>
      <c r="L34" s="64">
        <f t="shared" si="3"/>
        <v>301.2</v>
      </c>
    </row>
    <row r="35" spans="1:12" ht="30" x14ac:dyDescent="0.3">
      <c r="A35" s="13" t="s">
        <v>107</v>
      </c>
      <c r="B35" s="67">
        <v>522</v>
      </c>
      <c r="C35" s="68" t="s">
        <v>61</v>
      </c>
      <c r="D35" s="68" t="s">
        <v>108</v>
      </c>
      <c r="E35" s="68" t="s">
        <v>63</v>
      </c>
      <c r="F35" s="68" t="s">
        <v>64</v>
      </c>
      <c r="G35" s="64">
        <f t="shared" ref="G35:K39" si="5">G36</f>
        <v>240</v>
      </c>
      <c r="H35" s="64">
        <f t="shared" si="5"/>
        <v>0</v>
      </c>
      <c r="I35" s="64">
        <f t="shared" si="2"/>
        <v>240</v>
      </c>
      <c r="J35" s="64">
        <f t="shared" si="5"/>
        <v>241.1</v>
      </c>
      <c r="K35" s="64">
        <f t="shared" si="5"/>
        <v>0</v>
      </c>
      <c r="L35" s="64">
        <f t="shared" si="3"/>
        <v>241.1</v>
      </c>
    </row>
    <row r="36" spans="1:12" x14ac:dyDescent="0.3">
      <c r="A36" s="13" t="s">
        <v>379</v>
      </c>
      <c r="B36" s="67">
        <v>522</v>
      </c>
      <c r="C36" s="68" t="s">
        <v>61</v>
      </c>
      <c r="D36" s="68" t="s">
        <v>108</v>
      </c>
      <c r="E36" s="68" t="s">
        <v>110</v>
      </c>
      <c r="F36" s="68" t="s">
        <v>64</v>
      </c>
      <c r="G36" s="64">
        <f t="shared" si="5"/>
        <v>240</v>
      </c>
      <c r="H36" s="64">
        <f t="shared" si="5"/>
        <v>0</v>
      </c>
      <c r="I36" s="64">
        <f t="shared" si="2"/>
        <v>240</v>
      </c>
      <c r="J36" s="64">
        <f t="shared" si="5"/>
        <v>241.1</v>
      </c>
      <c r="K36" s="64">
        <f t="shared" si="5"/>
        <v>0</v>
      </c>
      <c r="L36" s="64">
        <f t="shared" si="3"/>
        <v>241.1</v>
      </c>
    </row>
    <row r="37" spans="1:12" x14ac:dyDescent="0.3">
      <c r="A37" s="13" t="s">
        <v>111</v>
      </c>
      <c r="B37" s="67">
        <v>522</v>
      </c>
      <c r="C37" s="68" t="s">
        <v>61</v>
      </c>
      <c r="D37" s="68" t="s">
        <v>108</v>
      </c>
      <c r="E37" s="68" t="s">
        <v>112</v>
      </c>
      <c r="F37" s="68" t="s">
        <v>64</v>
      </c>
      <c r="G37" s="64">
        <f t="shared" si="5"/>
        <v>240</v>
      </c>
      <c r="H37" s="64">
        <f t="shared" si="5"/>
        <v>0</v>
      </c>
      <c r="I37" s="64">
        <f t="shared" si="2"/>
        <v>240</v>
      </c>
      <c r="J37" s="64">
        <f t="shared" si="5"/>
        <v>241.1</v>
      </c>
      <c r="K37" s="64">
        <f t="shared" si="5"/>
        <v>0</v>
      </c>
      <c r="L37" s="64">
        <f t="shared" si="3"/>
        <v>241.1</v>
      </c>
    </row>
    <row r="38" spans="1:12" ht="61.5" customHeight="1" x14ac:dyDescent="0.3">
      <c r="A38" s="13" t="s">
        <v>557</v>
      </c>
      <c r="B38" s="67">
        <v>522</v>
      </c>
      <c r="C38" s="68" t="s">
        <v>61</v>
      </c>
      <c r="D38" s="68" t="s">
        <v>108</v>
      </c>
      <c r="E38" s="68" t="s">
        <v>113</v>
      </c>
      <c r="F38" s="68" t="s">
        <v>64</v>
      </c>
      <c r="G38" s="64">
        <f t="shared" si="5"/>
        <v>240</v>
      </c>
      <c r="H38" s="64">
        <f t="shared" si="5"/>
        <v>0</v>
      </c>
      <c r="I38" s="64">
        <f t="shared" si="2"/>
        <v>240</v>
      </c>
      <c r="J38" s="64">
        <f t="shared" si="5"/>
        <v>241.1</v>
      </c>
      <c r="K38" s="64">
        <f t="shared" si="5"/>
        <v>0</v>
      </c>
      <c r="L38" s="64">
        <f t="shared" si="3"/>
        <v>241.1</v>
      </c>
    </row>
    <row r="39" spans="1:12" ht="33" customHeight="1" x14ac:dyDescent="0.3">
      <c r="A39" s="13" t="s">
        <v>85</v>
      </c>
      <c r="B39" s="67">
        <v>522</v>
      </c>
      <c r="C39" s="68" t="s">
        <v>61</v>
      </c>
      <c r="D39" s="68" t="s">
        <v>108</v>
      </c>
      <c r="E39" s="68" t="s">
        <v>113</v>
      </c>
      <c r="F39" s="68">
        <v>200</v>
      </c>
      <c r="G39" s="64">
        <f t="shared" si="5"/>
        <v>240</v>
      </c>
      <c r="H39" s="64">
        <f t="shared" si="5"/>
        <v>0</v>
      </c>
      <c r="I39" s="64">
        <f t="shared" si="2"/>
        <v>240</v>
      </c>
      <c r="J39" s="64">
        <f t="shared" si="5"/>
        <v>241.1</v>
      </c>
      <c r="K39" s="64">
        <f t="shared" si="5"/>
        <v>0</v>
      </c>
      <c r="L39" s="64">
        <f t="shared" si="3"/>
        <v>241.1</v>
      </c>
    </row>
    <row r="40" spans="1:12" ht="45" x14ac:dyDescent="0.3">
      <c r="A40" s="13" t="s">
        <v>86</v>
      </c>
      <c r="B40" s="67">
        <v>522</v>
      </c>
      <c r="C40" s="68" t="s">
        <v>61</v>
      </c>
      <c r="D40" s="68" t="s">
        <v>108</v>
      </c>
      <c r="E40" s="68" t="s">
        <v>113</v>
      </c>
      <c r="F40" s="68">
        <v>240</v>
      </c>
      <c r="G40" s="64">
        <v>240</v>
      </c>
      <c r="H40" s="64"/>
      <c r="I40" s="64">
        <f t="shared" si="2"/>
        <v>240</v>
      </c>
      <c r="J40" s="64">
        <v>241.1</v>
      </c>
      <c r="K40" s="64"/>
      <c r="L40" s="64">
        <f t="shared" si="3"/>
        <v>241.1</v>
      </c>
    </row>
    <row r="41" spans="1:12" ht="16.149999999999999" customHeight="1" x14ac:dyDescent="0.3">
      <c r="A41" s="13" t="s">
        <v>114</v>
      </c>
      <c r="B41" s="67">
        <v>522</v>
      </c>
      <c r="C41" s="68" t="s">
        <v>61</v>
      </c>
      <c r="D41" s="68" t="s">
        <v>330</v>
      </c>
      <c r="E41" s="68" t="s">
        <v>63</v>
      </c>
      <c r="F41" s="68" t="s">
        <v>64</v>
      </c>
      <c r="G41" s="64">
        <f t="shared" ref="G41:K44" si="6">G42</f>
        <v>1000</v>
      </c>
      <c r="H41" s="64">
        <f t="shared" si="6"/>
        <v>0</v>
      </c>
      <c r="I41" s="64">
        <f t="shared" si="2"/>
        <v>1000</v>
      </c>
      <c r="J41" s="64">
        <f t="shared" si="6"/>
        <v>1000</v>
      </c>
      <c r="K41" s="64">
        <f t="shared" si="6"/>
        <v>0</v>
      </c>
      <c r="L41" s="64">
        <f t="shared" si="3"/>
        <v>1000</v>
      </c>
    </row>
    <row r="42" spans="1:12" ht="19.5" customHeight="1" x14ac:dyDescent="0.3">
      <c r="A42" s="13" t="s">
        <v>379</v>
      </c>
      <c r="B42" s="67">
        <v>522</v>
      </c>
      <c r="C42" s="68" t="s">
        <v>61</v>
      </c>
      <c r="D42" s="68">
        <v>11</v>
      </c>
      <c r="E42" s="68" t="s">
        <v>110</v>
      </c>
      <c r="F42" s="68" t="s">
        <v>64</v>
      </c>
      <c r="G42" s="64">
        <f t="shared" si="6"/>
        <v>1000</v>
      </c>
      <c r="H42" s="64">
        <f t="shared" si="6"/>
        <v>0</v>
      </c>
      <c r="I42" s="64">
        <f t="shared" si="2"/>
        <v>1000</v>
      </c>
      <c r="J42" s="64">
        <f t="shared" si="6"/>
        <v>1000</v>
      </c>
      <c r="K42" s="64">
        <f t="shared" si="6"/>
        <v>0</v>
      </c>
      <c r="L42" s="64">
        <f t="shared" si="3"/>
        <v>1000</v>
      </c>
    </row>
    <row r="43" spans="1:12" ht="16.149999999999999" customHeight="1" x14ac:dyDescent="0.3">
      <c r="A43" s="13" t="s">
        <v>997</v>
      </c>
      <c r="B43" s="67">
        <v>522</v>
      </c>
      <c r="C43" s="68" t="s">
        <v>61</v>
      </c>
      <c r="D43" s="68">
        <v>11</v>
      </c>
      <c r="E43" s="68" t="s">
        <v>116</v>
      </c>
      <c r="F43" s="68" t="s">
        <v>64</v>
      </c>
      <c r="G43" s="64">
        <f t="shared" si="6"/>
        <v>1000</v>
      </c>
      <c r="H43" s="64">
        <f t="shared" si="6"/>
        <v>0</v>
      </c>
      <c r="I43" s="64">
        <f t="shared" si="2"/>
        <v>1000</v>
      </c>
      <c r="J43" s="64">
        <f t="shared" si="6"/>
        <v>1000</v>
      </c>
      <c r="K43" s="64">
        <f t="shared" si="6"/>
        <v>0</v>
      </c>
      <c r="L43" s="64">
        <f t="shared" si="3"/>
        <v>1000</v>
      </c>
    </row>
    <row r="44" spans="1:12" ht="16.149999999999999" customHeight="1" x14ac:dyDescent="0.3">
      <c r="A44" s="13" t="s">
        <v>87</v>
      </c>
      <c r="B44" s="67">
        <v>522</v>
      </c>
      <c r="C44" s="68" t="s">
        <v>61</v>
      </c>
      <c r="D44" s="68">
        <v>11</v>
      </c>
      <c r="E44" s="68" t="s">
        <v>116</v>
      </c>
      <c r="F44" s="68">
        <v>800</v>
      </c>
      <c r="G44" s="64">
        <f t="shared" si="6"/>
        <v>1000</v>
      </c>
      <c r="H44" s="64">
        <f t="shared" si="6"/>
        <v>0</v>
      </c>
      <c r="I44" s="64">
        <f t="shared" si="2"/>
        <v>1000</v>
      </c>
      <c r="J44" s="64">
        <f t="shared" si="6"/>
        <v>1000</v>
      </c>
      <c r="K44" s="64">
        <f t="shared" si="6"/>
        <v>0</v>
      </c>
      <c r="L44" s="64">
        <f t="shared" si="3"/>
        <v>1000</v>
      </c>
    </row>
    <row r="45" spans="1:12" ht="18.600000000000001" customHeight="1" x14ac:dyDescent="0.3">
      <c r="A45" s="13" t="s">
        <v>117</v>
      </c>
      <c r="B45" s="67">
        <v>522</v>
      </c>
      <c r="C45" s="68" t="s">
        <v>61</v>
      </c>
      <c r="D45" s="68">
        <v>11</v>
      </c>
      <c r="E45" s="68" t="s">
        <v>116</v>
      </c>
      <c r="F45" s="68">
        <v>870</v>
      </c>
      <c r="G45" s="64">
        <v>1000</v>
      </c>
      <c r="H45" s="64"/>
      <c r="I45" s="64">
        <f t="shared" si="2"/>
        <v>1000</v>
      </c>
      <c r="J45" s="64">
        <v>1000</v>
      </c>
      <c r="K45" s="64"/>
      <c r="L45" s="64">
        <f t="shared" si="3"/>
        <v>1000</v>
      </c>
    </row>
    <row r="46" spans="1:12" ht="18" customHeight="1" x14ac:dyDescent="0.3">
      <c r="A46" s="13" t="s">
        <v>118</v>
      </c>
      <c r="B46" s="67">
        <v>522</v>
      </c>
      <c r="C46" s="68" t="s">
        <v>61</v>
      </c>
      <c r="D46" s="68">
        <v>13</v>
      </c>
      <c r="E46" s="68" t="s">
        <v>63</v>
      </c>
      <c r="F46" s="68" t="s">
        <v>64</v>
      </c>
      <c r="G46" s="64">
        <f>G80+G69+G47+G70+G79+G60</f>
        <v>12431.9</v>
      </c>
      <c r="H46" s="64">
        <f>H80+H69+H47+H70+H79+H60</f>
        <v>0</v>
      </c>
      <c r="I46" s="64">
        <f t="shared" si="2"/>
        <v>12431.9</v>
      </c>
      <c r="J46" s="64">
        <f>J80+J69+J47+J70+J79+J60</f>
        <v>11336.3</v>
      </c>
      <c r="K46" s="64">
        <f>K80+K69+K47+K70+K79+K60</f>
        <v>0</v>
      </c>
      <c r="L46" s="64">
        <f t="shared" si="3"/>
        <v>11336.3</v>
      </c>
    </row>
    <row r="47" spans="1:12" ht="60" x14ac:dyDescent="0.3">
      <c r="A47" s="13" t="s">
        <v>815</v>
      </c>
      <c r="B47" s="67">
        <v>522</v>
      </c>
      <c r="C47" s="68" t="s">
        <v>61</v>
      </c>
      <c r="D47" s="68" t="s">
        <v>132</v>
      </c>
      <c r="E47" s="68" t="s">
        <v>119</v>
      </c>
      <c r="F47" s="68" t="s">
        <v>64</v>
      </c>
      <c r="G47" s="64">
        <f>G48+G53</f>
        <v>1668.3</v>
      </c>
      <c r="H47" s="64">
        <f>H48+H53</f>
        <v>0</v>
      </c>
      <c r="I47" s="64">
        <f t="shared" si="2"/>
        <v>1668.3</v>
      </c>
      <c r="J47" s="64">
        <f>J48+J53</f>
        <v>1668.3</v>
      </c>
      <c r="K47" s="64">
        <f>K48+K53</f>
        <v>0</v>
      </c>
      <c r="L47" s="64">
        <f t="shared" si="3"/>
        <v>1668.3</v>
      </c>
    </row>
    <row r="48" spans="1:12" ht="61.15" customHeight="1" x14ac:dyDescent="0.3">
      <c r="A48" s="13" t="s">
        <v>812</v>
      </c>
      <c r="B48" s="67" t="s">
        <v>490</v>
      </c>
      <c r="C48" s="68" t="s">
        <v>61</v>
      </c>
      <c r="D48" s="68" t="s">
        <v>132</v>
      </c>
      <c r="E48" s="68" t="s">
        <v>120</v>
      </c>
      <c r="F48" s="68" t="s">
        <v>64</v>
      </c>
      <c r="G48" s="64">
        <f t="shared" ref="G48:K51" si="7">G49</f>
        <v>1142.5999999999999</v>
      </c>
      <c r="H48" s="64">
        <f t="shared" si="7"/>
        <v>0</v>
      </c>
      <c r="I48" s="64">
        <f t="shared" si="2"/>
        <v>1142.5999999999999</v>
      </c>
      <c r="J48" s="64">
        <f t="shared" si="7"/>
        <v>1142.5999999999999</v>
      </c>
      <c r="K48" s="64">
        <f t="shared" si="7"/>
        <v>0</v>
      </c>
      <c r="L48" s="64">
        <f t="shared" si="3"/>
        <v>1142.5999999999999</v>
      </c>
    </row>
    <row r="49" spans="1:12" ht="70.150000000000006" customHeight="1" x14ac:dyDescent="0.3">
      <c r="A49" s="13" t="s">
        <v>813</v>
      </c>
      <c r="B49" s="67">
        <v>522</v>
      </c>
      <c r="C49" s="68" t="s">
        <v>61</v>
      </c>
      <c r="D49" s="68" t="s">
        <v>132</v>
      </c>
      <c r="E49" s="68" t="s">
        <v>121</v>
      </c>
      <c r="F49" s="68" t="s">
        <v>64</v>
      </c>
      <c r="G49" s="64">
        <f t="shared" si="7"/>
        <v>1142.5999999999999</v>
      </c>
      <c r="H49" s="64">
        <f t="shared" si="7"/>
        <v>0</v>
      </c>
      <c r="I49" s="64">
        <f t="shared" si="2"/>
        <v>1142.5999999999999</v>
      </c>
      <c r="J49" s="64">
        <f t="shared" si="7"/>
        <v>1142.5999999999999</v>
      </c>
      <c r="K49" s="64">
        <f t="shared" si="7"/>
        <v>0</v>
      </c>
      <c r="L49" s="64">
        <f t="shared" si="3"/>
        <v>1142.5999999999999</v>
      </c>
    </row>
    <row r="50" spans="1:12" ht="28.15" customHeight="1" x14ac:dyDescent="0.3">
      <c r="A50" s="13" t="s">
        <v>712</v>
      </c>
      <c r="B50" s="67">
        <v>522</v>
      </c>
      <c r="C50" s="68" t="s">
        <v>61</v>
      </c>
      <c r="D50" s="68" t="s">
        <v>132</v>
      </c>
      <c r="E50" s="68" t="s">
        <v>470</v>
      </c>
      <c r="F50" s="68" t="s">
        <v>64</v>
      </c>
      <c r="G50" s="64">
        <f t="shared" si="7"/>
        <v>1142.5999999999999</v>
      </c>
      <c r="H50" s="64">
        <f t="shared" si="7"/>
        <v>0</v>
      </c>
      <c r="I50" s="64">
        <f t="shared" si="2"/>
        <v>1142.5999999999999</v>
      </c>
      <c r="J50" s="64">
        <f t="shared" si="7"/>
        <v>1142.5999999999999</v>
      </c>
      <c r="K50" s="64">
        <f t="shared" si="7"/>
        <v>0</v>
      </c>
      <c r="L50" s="64">
        <f t="shared" si="3"/>
        <v>1142.5999999999999</v>
      </c>
    </row>
    <row r="51" spans="1:12" ht="13.15" customHeight="1" x14ac:dyDescent="0.3">
      <c r="A51" s="13" t="s">
        <v>85</v>
      </c>
      <c r="B51" s="67">
        <v>522</v>
      </c>
      <c r="C51" s="68" t="s">
        <v>61</v>
      </c>
      <c r="D51" s="68" t="s">
        <v>132</v>
      </c>
      <c r="E51" s="68" t="s">
        <v>470</v>
      </c>
      <c r="F51" s="68" t="s">
        <v>475</v>
      </c>
      <c r="G51" s="64">
        <f t="shared" si="7"/>
        <v>1142.5999999999999</v>
      </c>
      <c r="H51" s="64">
        <f t="shared" si="7"/>
        <v>0</v>
      </c>
      <c r="I51" s="64">
        <f t="shared" si="2"/>
        <v>1142.5999999999999</v>
      </c>
      <c r="J51" s="64">
        <f t="shared" si="7"/>
        <v>1142.5999999999999</v>
      </c>
      <c r="K51" s="64">
        <f t="shared" si="7"/>
        <v>0</v>
      </c>
      <c r="L51" s="64">
        <f t="shared" si="3"/>
        <v>1142.5999999999999</v>
      </c>
    </row>
    <row r="52" spans="1:12" ht="45" customHeight="1" x14ac:dyDescent="0.3">
      <c r="A52" s="13" t="s">
        <v>86</v>
      </c>
      <c r="B52" s="67">
        <v>522</v>
      </c>
      <c r="C52" s="68" t="s">
        <v>61</v>
      </c>
      <c r="D52" s="68" t="s">
        <v>132</v>
      </c>
      <c r="E52" s="68" t="s">
        <v>470</v>
      </c>
      <c r="F52" s="68" t="s">
        <v>471</v>
      </c>
      <c r="G52" s="64">
        <v>1142.5999999999999</v>
      </c>
      <c r="H52" s="64"/>
      <c r="I52" s="64">
        <f t="shared" si="2"/>
        <v>1142.5999999999999</v>
      </c>
      <c r="J52" s="64">
        <v>1142.5999999999999</v>
      </c>
      <c r="K52" s="64"/>
      <c r="L52" s="64">
        <f t="shared" si="3"/>
        <v>1142.5999999999999</v>
      </c>
    </row>
    <row r="53" spans="1:12" ht="45" x14ac:dyDescent="0.3">
      <c r="A53" s="75" t="s">
        <v>633</v>
      </c>
      <c r="B53" s="67">
        <v>522</v>
      </c>
      <c r="C53" s="68" t="s">
        <v>61</v>
      </c>
      <c r="D53" s="68" t="s">
        <v>132</v>
      </c>
      <c r="E53" s="68" t="s">
        <v>635</v>
      </c>
      <c r="F53" s="68" t="s">
        <v>64</v>
      </c>
      <c r="G53" s="64">
        <f>G54</f>
        <v>525.70000000000005</v>
      </c>
      <c r="H53" s="64">
        <f>H54</f>
        <v>0</v>
      </c>
      <c r="I53" s="64">
        <f t="shared" si="2"/>
        <v>525.70000000000005</v>
      </c>
      <c r="J53" s="64">
        <f>J54</f>
        <v>525.70000000000005</v>
      </c>
      <c r="K53" s="64">
        <f>K54</f>
        <v>0</v>
      </c>
      <c r="L53" s="64">
        <f t="shared" si="3"/>
        <v>525.70000000000005</v>
      </c>
    </row>
    <row r="54" spans="1:12" ht="70.900000000000006" customHeight="1" x14ac:dyDescent="0.3">
      <c r="A54" s="75" t="s">
        <v>814</v>
      </c>
      <c r="B54" s="67">
        <v>522</v>
      </c>
      <c r="C54" s="68" t="s">
        <v>61</v>
      </c>
      <c r="D54" s="68" t="s">
        <v>132</v>
      </c>
      <c r="E54" s="68" t="s">
        <v>636</v>
      </c>
      <c r="F54" s="68" t="s">
        <v>64</v>
      </c>
      <c r="G54" s="64">
        <f>G55</f>
        <v>525.70000000000005</v>
      </c>
      <c r="H54" s="64">
        <f>H55</f>
        <v>0</v>
      </c>
      <c r="I54" s="64">
        <f t="shared" si="2"/>
        <v>525.70000000000005</v>
      </c>
      <c r="J54" s="64">
        <f>J55</f>
        <v>525.70000000000005</v>
      </c>
      <c r="K54" s="64">
        <f>K55</f>
        <v>0</v>
      </c>
      <c r="L54" s="64">
        <f t="shared" si="3"/>
        <v>525.70000000000005</v>
      </c>
    </row>
    <row r="55" spans="1:12" ht="75" x14ac:dyDescent="0.3">
      <c r="A55" s="75" t="s">
        <v>713</v>
      </c>
      <c r="B55" s="67">
        <v>522</v>
      </c>
      <c r="C55" s="68" t="s">
        <v>61</v>
      </c>
      <c r="D55" s="68" t="s">
        <v>132</v>
      </c>
      <c r="E55" s="68" t="s">
        <v>637</v>
      </c>
      <c r="F55" s="68" t="s">
        <v>64</v>
      </c>
      <c r="G55" s="64">
        <f>G56+G58</f>
        <v>525.70000000000005</v>
      </c>
      <c r="H55" s="64">
        <f>H56+H58</f>
        <v>0</v>
      </c>
      <c r="I55" s="64">
        <f t="shared" si="2"/>
        <v>525.70000000000005</v>
      </c>
      <c r="J55" s="64">
        <f>J56+J58</f>
        <v>525.70000000000005</v>
      </c>
      <c r="K55" s="64">
        <f>K56+K58</f>
        <v>0</v>
      </c>
      <c r="L55" s="64">
        <f t="shared" si="3"/>
        <v>525.70000000000005</v>
      </c>
    </row>
    <row r="56" spans="1:12" ht="30" x14ac:dyDescent="0.3">
      <c r="A56" s="13" t="s">
        <v>85</v>
      </c>
      <c r="B56" s="67">
        <v>522</v>
      </c>
      <c r="C56" s="68" t="s">
        <v>61</v>
      </c>
      <c r="D56" s="68" t="s">
        <v>132</v>
      </c>
      <c r="E56" s="68" t="s">
        <v>637</v>
      </c>
      <c r="F56" s="68" t="s">
        <v>475</v>
      </c>
      <c r="G56" s="64">
        <f>G57</f>
        <v>460</v>
      </c>
      <c r="H56" s="64">
        <f>H57</f>
        <v>0</v>
      </c>
      <c r="I56" s="64">
        <f t="shared" si="2"/>
        <v>460</v>
      </c>
      <c r="J56" s="64">
        <f>J57</f>
        <v>460</v>
      </c>
      <c r="K56" s="64">
        <f>K57</f>
        <v>0</v>
      </c>
      <c r="L56" s="64">
        <f t="shared" si="3"/>
        <v>460</v>
      </c>
    </row>
    <row r="57" spans="1:12" ht="45" x14ac:dyDescent="0.3">
      <c r="A57" s="13" t="s">
        <v>86</v>
      </c>
      <c r="B57" s="67">
        <v>522</v>
      </c>
      <c r="C57" s="68" t="s">
        <v>61</v>
      </c>
      <c r="D57" s="68" t="s">
        <v>132</v>
      </c>
      <c r="E57" s="68" t="s">
        <v>637</v>
      </c>
      <c r="F57" s="68" t="s">
        <v>471</v>
      </c>
      <c r="G57" s="64">
        <v>460</v>
      </c>
      <c r="H57" s="64"/>
      <c r="I57" s="64">
        <f t="shared" si="2"/>
        <v>460</v>
      </c>
      <c r="J57" s="64">
        <v>460</v>
      </c>
      <c r="K57" s="64"/>
      <c r="L57" s="64">
        <f t="shared" si="3"/>
        <v>460</v>
      </c>
    </row>
    <row r="58" spans="1:12" ht="14.25" customHeight="1" x14ac:dyDescent="0.3">
      <c r="A58" s="76" t="s">
        <v>87</v>
      </c>
      <c r="B58" s="67">
        <v>522</v>
      </c>
      <c r="C58" s="68" t="s">
        <v>61</v>
      </c>
      <c r="D58" s="68" t="s">
        <v>132</v>
      </c>
      <c r="E58" s="68" t="s">
        <v>637</v>
      </c>
      <c r="F58" s="68" t="s">
        <v>479</v>
      </c>
      <c r="G58" s="64">
        <f>G59</f>
        <v>65.7</v>
      </c>
      <c r="H58" s="64">
        <f>H59</f>
        <v>0</v>
      </c>
      <c r="I58" s="64">
        <f t="shared" si="2"/>
        <v>65.7</v>
      </c>
      <c r="J58" s="64">
        <f>J59</f>
        <v>65.7</v>
      </c>
      <c r="K58" s="64">
        <f>K59</f>
        <v>0</v>
      </c>
      <c r="L58" s="64">
        <f t="shared" si="3"/>
        <v>65.7</v>
      </c>
    </row>
    <row r="59" spans="1:12" ht="18.600000000000001" customHeight="1" x14ac:dyDescent="0.3">
      <c r="A59" s="13" t="s">
        <v>88</v>
      </c>
      <c r="B59" s="67">
        <v>522</v>
      </c>
      <c r="C59" s="68" t="s">
        <v>61</v>
      </c>
      <c r="D59" s="68" t="s">
        <v>132</v>
      </c>
      <c r="E59" s="68" t="s">
        <v>637</v>
      </c>
      <c r="F59" s="68" t="s">
        <v>501</v>
      </c>
      <c r="G59" s="64">
        <v>65.7</v>
      </c>
      <c r="H59" s="64"/>
      <c r="I59" s="64">
        <f t="shared" si="2"/>
        <v>65.7</v>
      </c>
      <c r="J59" s="64">
        <v>65.7</v>
      </c>
      <c r="K59" s="64"/>
      <c r="L59" s="64">
        <f t="shared" si="3"/>
        <v>65.7</v>
      </c>
    </row>
    <row r="60" spans="1:12" ht="69.599999999999994" hidden="1" customHeight="1" x14ac:dyDescent="0.3">
      <c r="A60" s="123" t="s">
        <v>692</v>
      </c>
      <c r="B60" s="67">
        <v>522</v>
      </c>
      <c r="C60" s="68" t="s">
        <v>61</v>
      </c>
      <c r="D60" s="68" t="s">
        <v>132</v>
      </c>
      <c r="E60" s="25" t="s">
        <v>572</v>
      </c>
      <c r="F60" s="68" t="s">
        <v>64</v>
      </c>
      <c r="G60" s="64">
        <f t="shared" ref="G60:K63" si="8">G61</f>
        <v>0</v>
      </c>
      <c r="H60" s="64">
        <f t="shared" si="8"/>
        <v>0</v>
      </c>
      <c r="I60" s="64">
        <f t="shared" si="2"/>
        <v>0</v>
      </c>
      <c r="J60" s="64">
        <f t="shared" si="8"/>
        <v>0</v>
      </c>
      <c r="K60" s="64">
        <f t="shared" si="8"/>
        <v>0</v>
      </c>
      <c r="L60" s="64">
        <f t="shared" si="3"/>
        <v>0</v>
      </c>
    </row>
    <row r="61" spans="1:12" ht="43.9" hidden="1" customHeight="1" x14ac:dyDescent="0.3">
      <c r="A61" s="123" t="s">
        <v>486</v>
      </c>
      <c r="B61" s="67" t="s">
        <v>490</v>
      </c>
      <c r="C61" s="68" t="s">
        <v>61</v>
      </c>
      <c r="D61" s="68" t="s">
        <v>132</v>
      </c>
      <c r="E61" s="25" t="s">
        <v>572</v>
      </c>
      <c r="F61" s="68" t="s">
        <v>64</v>
      </c>
      <c r="G61" s="64">
        <f t="shared" si="8"/>
        <v>0</v>
      </c>
      <c r="H61" s="64">
        <f t="shared" si="8"/>
        <v>0</v>
      </c>
      <c r="I61" s="64">
        <f t="shared" si="2"/>
        <v>0</v>
      </c>
      <c r="J61" s="64">
        <f t="shared" si="8"/>
        <v>0</v>
      </c>
      <c r="K61" s="64">
        <f t="shared" si="8"/>
        <v>0</v>
      </c>
      <c r="L61" s="64">
        <f t="shared" si="3"/>
        <v>0</v>
      </c>
    </row>
    <row r="62" spans="1:12" ht="48.6" hidden="1" customHeight="1" x14ac:dyDescent="0.3">
      <c r="A62" s="14" t="s">
        <v>693</v>
      </c>
      <c r="B62" s="67" t="s">
        <v>490</v>
      </c>
      <c r="C62" s="68" t="s">
        <v>61</v>
      </c>
      <c r="D62" s="68" t="s">
        <v>132</v>
      </c>
      <c r="E62" s="25" t="s">
        <v>572</v>
      </c>
      <c r="F62" s="68" t="s">
        <v>64</v>
      </c>
      <c r="G62" s="64">
        <f t="shared" si="8"/>
        <v>0</v>
      </c>
      <c r="H62" s="64">
        <f t="shared" si="8"/>
        <v>0</v>
      </c>
      <c r="I62" s="64">
        <f t="shared" si="2"/>
        <v>0</v>
      </c>
      <c r="J62" s="64">
        <f t="shared" si="8"/>
        <v>0</v>
      </c>
      <c r="K62" s="64">
        <f t="shared" si="8"/>
        <v>0</v>
      </c>
      <c r="L62" s="64">
        <f t="shared" si="3"/>
        <v>0</v>
      </c>
    </row>
    <row r="63" spans="1:12" ht="46.15" hidden="1" customHeight="1" x14ac:dyDescent="0.3">
      <c r="A63" s="13" t="s">
        <v>85</v>
      </c>
      <c r="B63" s="67" t="s">
        <v>490</v>
      </c>
      <c r="C63" s="68" t="s">
        <v>61</v>
      </c>
      <c r="D63" s="68" t="s">
        <v>132</v>
      </c>
      <c r="E63" s="25" t="s">
        <v>572</v>
      </c>
      <c r="F63" s="68">
        <v>200</v>
      </c>
      <c r="G63" s="64">
        <f t="shared" si="8"/>
        <v>0</v>
      </c>
      <c r="H63" s="64">
        <f t="shared" si="8"/>
        <v>0</v>
      </c>
      <c r="I63" s="64">
        <f t="shared" si="2"/>
        <v>0</v>
      </c>
      <c r="J63" s="64">
        <f t="shared" si="8"/>
        <v>0</v>
      </c>
      <c r="K63" s="64">
        <f t="shared" si="8"/>
        <v>0</v>
      </c>
      <c r="L63" s="64">
        <f t="shared" si="3"/>
        <v>0</v>
      </c>
    </row>
    <row r="64" spans="1:12" ht="85.15" hidden="1" customHeight="1" x14ac:dyDescent="0.3">
      <c r="A64" s="75" t="s">
        <v>86</v>
      </c>
      <c r="B64" s="67" t="s">
        <v>490</v>
      </c>
      <c r="C64" s="68" t="s">
        <v>61</v>
      </c>
      <c r="D64" s="68" t="s">
        <v>132</v>
      </c>
      <c r="E64" s="25" t="s">
        <v>572</v>
      </c>
      <c r="F64" s="68">
        <v>240</v>
      </c>
      <c r="G64" s="64"/>
      <c r="H64" s="64"/>
      <c r="I64" s="64">
        <f t="shared" si="2"/>
        <v>0</v>
      </c>
      <c r="J64" s="64"/>
      <c r="K64" s="64"/>
      <c r="L64" s="64">
        <f t="shared" si="3"/>
        <v>0</v>
      </c>
    </row>
    <row r="65" spans="1:12" ht="66" customHeight="1" x14ac:dyDescent="0.3">
      <c r="A65" s="13" t="s">
        <v>710</v>
      </c>
      <c r="B65" s="67">
        <v>522</v>
      </c>
      <c r="C65" s="68" t="s">
        <v>61</v>
      </c>
      <c r="D65" s="68" t="s">
        <v>132</v>
      </c>
      <c r="E65" s="63" t="s">
        <v>527</v>
      </c>
      <c r="F65" s="68" t="s">
        <v>64</v>
      </c>
      <c r="G65" s="65">
        <f t="shared" ref="G65:K68" si="9">G66</f>
        <v>1500</v>
      </c>
      <c r="H65" s="65">
        <f t="shared" si="9"/>
        <v>0</v>
      </c>
      <c r="I65" s="64">
        <f t="shared" si="2"/>
        <v>1500</v>
      </c>
      <c r="J65" s="65">
        <f t="shared" si="9"/>
        <v>1500</v>
      </c>
      <c r="K65" s="65">
        <f t="shared" si="9"/>
        <v>0</v>
      </c>
      <c r="L65" s="64">
        <f t="shared" si="3"/>
        <v>1500</v>
      </c>
    </row>
    <row r="66" spans="1:12" ht="60" x14ac:dyDescent="0.3">
      <c r="A66" s="13" t="s">
        <v>714</v>
      </c>
      <c r="B66" s="67">
        <v>522</v>
      </c>
      <c r="C66" s="68" t="s">
        <v>61</v>
      </c>
      <c r="D66" s="68" t="s">
        <v>132</v>
      </c>
      <c r="E66" s="63" t="s">
        <v>528</v>
      </c>
      <c r="F66" s="68" t="s">
        <v>64</v>
      </c>
      <c r="G66" s="65">
        <f t="shared" si="9"/>
        <v>1500</v>
      </c>
      <c r="H66" s="65">
        <f t="shared" si="9"/>
        <v>0</v>
      </c>
      <c r="I66" s="64">
        <f t="shared" si="2"/>
        <v>1500</v>
      </c>
      <c r="J66" s="65">
        <f t="shared" si="9"/>
        <v>1500</v>
      </c>
      <c r="K66" s="65">
        <f t="shared" si="9"/>
        <v>0</v>
      </c>
      <c r="L66" s="64">
        <f t="shared" si="3"/>
        <v>1500</v>
      </c>
    </row>
    <row r="67" spans="1:12" ht="45" x14ac:dyDescent="0.3">
      <c r="A67" s="13" t="s">
        <v>529</v>
      </c>
      <c r="B67" s="67">
        <v>522</v>
      </c>
      <c r="C67" s="68" t="s">
        <v>61</v>
      </c>
      <c r="D67" s="68" t="s">
        <v>132</v>
      </c>
      <c r="E67" s="63" t="s">
        <v>530</v>
      </c>
      <c r="F67" s="68" t="s">
        <v>64</v>
      </c>
      <c r="G67" s="65">
        <f t="shared" si="9"/>
        <v>1500</v>
      </c>
      <c r="H67" s="65">
        <f t="shared" si="9"/>
        <v>0</v>
      </c>
      <c r="I67" s="64">
        <f t="shared" si="2"/>
        <v>1500</v>
      </c>
      <c r="J67" s="65">
        <f t="shared" si="9"/>
        <v>1500</v>
      </c>
      <c r="K67" s="65">
        <f t="shared" si="9"/>
        <v>0</v>
      </c>
      <c r="L67" s="64">
        <f t="shared" si="3"/>
        <v>1500</v>
      </c>
    </row>
    <row r="68" spans="1:12" ht="31.9" customHeight="1" x14ac:dyDescent="0.3">
      <c r="A68" s="13" t="s">
        <v>85</v>
      </c>
      <c r="B68" s="67">
        <v>522</v>
      </c>
      <c r="C68" s="68" t="s">
        <v>61</v>
      </c>
      <c r="D68" s="68">
        <v>13</v>
      </c>
      <c r="E68" s="63" t="s">
        <v>530</v>
      </c>
      <c r="F68" s="68">
        <v>200</v>
      </c>
      <c r="G68" s="65">
        <f t="shared" si="9"/>
        <v>1500</v>
      </c>
      <c r="H68" s="65">
        <f t="shared" si="9"/>
        <v>0</v>
      </c>
      <c r="I68" s="64">
        <f t="shared" si="2"/>
        <v>1500</v>
      </c>
      <c r="J68" s="65">
        <f t="shared" si="9"/>
        <v>1500</v>
      </c>
      <c r="K68" s="65">
        <f t="shared" si="9"/>
        <v>0</v>
      </c>
      <c r="L68" s="64">
        <f t="shared" si="3"/>
        <v>1500</v>
      </c>
    </row>
    <row r="69" spans="1:12" ht="45" customHeight="1" x14ac:dyDescent="0.3">
      <c r="A69" s="13" t="s">
        <v>86</v>
      </c>
      <c r="B69" s="67">
        <v>522</v>
      </c>
      <c r="C69" s="68" t="s">
        <v>61</v>
      </c>
      <c r="D69" s="68">
        <v>13</v>
      </c>
      <c r="E69" s="63" t="s">
        <v>530</v>
      </c>
      <c r="F69" s="68">
        <v>240</v>
      </c>
      <c r="G69" s="65">
        <v>1500</v>
      </c>
      <c r="H69" s="65"/>
      <c r="I69" s="64">
        <f t="shared" si="2"/>
        <v>1500</v>
      </c>
      <c r="J69" s="65">
        <v>1500</v>
      </c>
      <c r="K69" s="65"/>
      <c r="L69" s="64">
        <f t="shared" si="3"/>
        <v>1500</v>
      </c>
    </row>
    <row r="70" spans="1:12" ht="45" x14ac:dyDescent="0.3">
      <c r="A70" s="13" t="s">
        <v>743</v>
      </c>
      <c r="B70" s="67">
        <v>522</v>
      </c>
      <c r="C70" s="68" t="s">
        <v>61</v>
      </c>
      <c r="D70" s="68" t="s">
        <v>132</v>
      </c>
      <c r="E70" s="63" t="s">
        <v>604</v>
      </c>
      <c r="F70" s="68" t="s">
        <v>64</v>
      </c>
      <c r="G70" s="65">
        <f t="shared" ref="G70:K73" si="10">G71</f>
        <v>511.2</v>
      </c>
      <c r="H70" s="65">
        <f t="shared" si="10"/>
        <v>0</v>
      </c>
      <c r="I70" s="64">
        <f t="shared" si="2"/>
        <v>511.2</v>
      </c>
      <c r="J70" s="65">
        <f t="shared" si="10"/>
        <v>209.4</v>
      </c>
      <c r="K70" s="65">
        <f t="shared" si="10"/>
        <v>0</v>
      </c>
      <c r="L70" s="64">
        <f t="shared" si="3"/>
        <v>209.4</v>
      </c>
    </row>
    <row r="71" spans="1:12" ht="89.25" customHeight="1" x14ac:dyDescent="0.3">
      <c r="A71" s="13" t="s">
        <v>606</v>
      </c>
      <c r="B71" s="67">
        <v>522</v>
      </c>
      <c r="C71" s="68" t="s">
        <v>61</v>
      </c>
      <c r="D71" s="68" t="s">
        <v>132</v>
      </c>
      <c r="E71" s="63" t="s">
        <v>605</v>
      </c>
      <c r="F71" s="68" t="s">
        <v>64</v>
      </c>
      <c r="G71" s="65">
        <f t="shared" si="10"/>
        <v>511.2</v>
      </c>
      <c r="H71" s="65">
        <f t="shared" si="10"/>
        <v>0</v>
      </c>
      <c r="I71" s="64">
        <f t="shared" si="2"/>
        <v>511.2</v>
      </c>
      <c r="J71" s="65">
        <f t="shared" si="10"/>
        <v>209.4</v>
      </c>
      <c r="K71" s="65">
        <f t="shared" si="10"/>
        <v>0</v>
      </c>
      <c r="L71" s="64">
        <f t="shared" si="3"/>
        <v>209.4</v>
      </c>
    </row>
    <row r="72" spans="1:12" ht="45" x14ac:dyDescent="0.3">
      <c r="A72" s="13" t="s">
        <v>607</v>
      </c>
      <c r="B72" s="67">
        <v>522</v>
      </c>
      <c r="C72" s="68" t="s">
        <v>61</v>
      </c>
      <c r="D72" s="68" t="s">
        <v>132</v>
      </c>
      <c r="E72" s="63" t="s">
        <v>608</v>
      </c>
      <c r="F72" s="68" t="s">
        <v>64</v>
      </c>
      <c r="G72" s="65">
        <f t="shared" si="10"/>
        <v>511.2</v>
      </c>
      <c r="H72" s="65">
        <f t="shared" si="10"/>
        <v>0</v>
      </c>
      <c r="I72" s="64">
        <f t="shared" ref="I72:I140" si="11">G72+H72</f>
        <v>511.2</v>
      </c>
      <c r="J72" s="65">
        <f t="shared" si="10"/>
        <v>209.4</v>
      </c>
      <c r="K72" s="65">
        <f t="shared" si="10"/>
        <v>0</v>
      </c>
      <c r="L72" s="64">
        <f t="shared" ref="L72:L140" si="12">J72+K72</f>
        <v>209.4</v>
      </c>
    </row>
    <row r="73" spans="1:12" ht="32.25" customHeight="1" x14ac:dyDescent="0.3">
      <c r="A73" s="13" t="s">
        <v>85</v>
      </c>
      <c r="B73" s="67">
        <v>522</v>
      </c>
      <c r="C73" s="68" t="s">
        <v>61</v>
      </c>
      <c r="D73" s="68">
        <v>13</v>
      </c>
      <c r="E73" s="63" t="s">
        <v>608</v>
      </c>
      <c r="F73" s="68">
        <v>200</v>
      </c>
      <c r="G73" s="65">
        <f t="shared" si="10"/>
        <v>511.2</v>
      </c>
      <c r="H73" s="65">
        <f t="shared" si="10"/>
        <v>0</v>
      </c>
      <c r="I73" s="64">
        <f t="shared" si="11"/>
        <v>511.2</v>
      </c>
      <c r="J73" s="65">
        <f t="shared" si="10"/>
        <v>209.4</v>
      </c>
      <c r="K73" s="65">
        <f t="shared" si="10"/>
        <v>0</v>
      </c>
      <c r="L73" s="64">
        <f t="shared" si="12"/>
        <v>209.4</v>
      </c>
    </row>
    <row r="74" spans="1:12" ht="47.25" customHeight="1" x14ac:dyDescent="0.3">
      <c r="A74" s="13" t="s">
        <v>86</v>
      </c>
      <c r="B74" s="67">
        <v>522</v>
      </c>
      <c r="C74" s="68" t="s">
        <v>61</v>
      </c>
      <c r="D74" s="68">
        <v>13</v>
      </c>
      <c r="E74" s="63" t="s">
        <v>608</v>
      </c>
      <c r="F74" s="68">
        <v>240</v>
      </c>
      <c r="G74" s="65">
        <v>511.2</v>
      </c>
      <c r="H74" s="65"/>
      <c r="I74" s="64">
        <f t="shared" si="11"/>
        <v>511.2</v>
      </c>
      <c r="J74" s="65">
        <v>209.4</v>
      </c>
      <c r="K74" s="65"/>
      <c r="L74" s="64">
        <f t="shared" si="12"/>
        <v>209.4</v>
      </c>
    </row>
    <row r="75" spans="1:12" ht="45" x14ac:dyDescent="0.3">
      <c r="A75" s="75" t="s">
        <v>638</v>
      </c>
      <c r="B75" s="67">
        <v>522</v>
      </c>
      <c r="C75" s="68" t="s">
        <v>61</v>
      </c>
      <c r="D75" s="68">
        <v>13</v>
      </c>
      <c r="E75" s="77" t="s">
        <v>640</v>
      </c>
      <c r="F75" s="68" t="s">
        <v>64</v>
      </c>
      <c r="G75" s="65">
        <f t="shared" ref="G75:K78" si="13">G76</f>
        <v>5</v>
      </c>
      <c r="H75" s="65">
        <f t="shared" si="13"/>
        <v>0</v>
      </c>
      <c r="I75" s="64">
        <f t="shared" si="11"/>
        <v>5</v>
      </c>
      <c r="J75" s="65">
        <f t="shared" si="13"/>
        <v>5</v>
      </c>
      <c r="K75" s="65">
        <f t="shared" si="13"/>
        <v>0</v>
      </c>
      <c r="L75" s="64">
        <f t="shared" si="12"/>
        <v>5</v>
      </c>
    </row>
    <row r="76" spans="1:12" ht="60" x14ac:dyDescent="0.3">
      <c r="A76" s="75" t="s">
        <v>816</v>
      </c>
      <c r="B76" s="67">
        <v>522</v>
      </c>
      <c r="C76" s="68" t="s">
        <v>61</v>
      </c>
      <c r="D76" s="68">
        <v>13</v>
      </c>
      <c r="E76" s="77" t="s">
        <v>641</v>
      </c>
      <c r="F76" s="68" t="s">
        <v>64</v>
      </c>
      <c r="G76" s="65">
        <f t="shared" si="13"/>
        <v>5</v>
      </c>
      <c r="H76" s="65">
        <f t="shared" si="13"/>
        <v>0</v>
      </c>
      <c r="I76" s="64">
        <f t="shared" si="11"/>
        <v>5</v>
      </c>
      <c r="J76" s="65">
        <f t="shared" si="13"/>
        <v>5</v>
      </c>
      <c r="K76" s="65">
        <f t="shared" si="13"/>
        <v>0</v>
      </c>
      <c r="L76" s="64">
        <f t="shared" si="12"/>
        <v>5</v>
      </c>
    </row>
    <row r="77" spans="1:12" ht="28.9" customHeight="1" x14ac:dyDescent="0.3">
      <c r="A77" s="75" t="s">
        <v>639</v>
      </c>
      <c r="B77" s="67">
        <v>522</v>
      </c>
      <c r="C77" s="68" t="s">
        <v>61</v>
      </c>
      <c r="D77" s="68">
        <v>13</v>
      </c>
      <c r="E77" s="77" t="s">
        <v>642</v>
      </c>
      <c r="F77" s="68" t="s">
        <v>64</v>
      </c>
      <c r="G77" s="65">
        <f t="shared" si="13"/>
        <v>5</v>
      </c>
      <c r="H77" s="65">
        <f t="shared" si="13"/>
        <v>0</v>
      </c>
      <c r="I77" s="64">
        <f t="shared" si="11"/>
        <v>5</v>
      </c>
      <c r="J77" s="65">
        <f t="shared" si="13"/>
        <v>5</v>
      </c>
      <c r="K77" s="65">
        <f t="shared" si="13"/>
        <v>0</v>
      </c>
      <c r="L77" s="64">
        <f t="shared" si="12"/>
        <v>5</v>
      </c>
    </row>
    <row r="78" spans="1:12" ht="30" x14ac:dyDescent="0.3">
      <c r="A78" s="75" t="s">
        <v>561</v>
      </c>
      <c r="B78" s="67">
        <v>522</v>
      </c>
      <c r="C78" s="68" t="s">
        <v>61</v>
      </c>
      <c r="D78" s="68">
        <v>13</v>
      </c>
      <c r="E78" s="77" t="s">
        <v>642</v>
      </c>
      <c r="F78" s="68">
        <v>200</v>
      </c>
      <c r="G78" s="65">
        <f t="shared" si="13"/>
        <v>5</v>
      </c>
      <c r="H78" s="65">
        <f t="shared" si="13"/>
        <v>0</v>
      </c>
      <c r="I78" s="64">
        <f t="shared" si="11"/>
        <v>5</v>
      </c>
      <c r="J78" s="65">
        <f t="shared" si="13"/>
        <v>5</v>
      </c>
      <c r="K78" s="65">
        <f t="shared" si="13"/>
        <v>0</v>
      </c>
      <c r="L78" s="64">
        <f t="shared" si="12"/>
        <v>5</v>
      </c>
    </row>
    <row r="79" spans="1:12" ht="48" customHeight="1" x14ac:dyDescent="0.3">
      <c r="A79" s="75" t="s">
        <v>86</v>
      </c>
      <c r="B79" s="67">
        <v>522</v>
      </c>
      <c r="C79" s="68" t="s">
        <v>61</v>
      </c>
      <c r="D79" s="68">
        <v>13</v>
      </c>
      <c r="E79" s="77" t="s">
        <v>642</v>
      </c>
      <c r="F79" s="68">
        <v>240</v>
      </c>
      <c r="G79" s="65">
        <v>5</v>
      </c>
      <c r="H79" s="65"/>
      <c r="I79" s="64">
        <f t="shared" si="11"/>
        <v>5</v>
      </c>
      <c r="J79" s="65">
        <v>5</v>
      </c>
      <c r="K79" s="65"/>
      <c r="L79" s="64">
        <f t="shared" si="12"/>
        <v>5</v>
      </c>
    </row>
    <row r="80" spans="1:12" ht="27" customHeight="1" x14ac:dyDescent="0.3">
      <c r="A80" s="13" t="s">
        <v>381</v>
      </c>
      <c r="B80" s="67">
        <v>522</v>
      </c>
      <c r="C80" s="68" t="s">
        <v>61</v>
      </c>
      <c r="D80" s="68">
        <v>13</v>
      </c>
      <c r="E80" s="68" t="s">
        <v>110</v>
      </c>
      <c r="F80" s="68" t="s">
        <v>64</v>
      </c>
      <c r="G80" s="64">
        <f>G81+G92</f>
        <v>8747.4</v>
      </c>
      <c r="H80" s="64">
        <f>H81+H92</f>
        <v>0</v>
      </c>
      <c r="I80" s="64">
        <f t="shared" si="11"/>
        <v>8747.4</v>
      </c>
      <c r="J80" s="64">
        <f>J81+J92</f>
        <v>7953.6</v>
      </c>
      <c r="K80" s="64">
        <f>K81+K92</f>
        <v>0</v>
      </c>
      <c r="L80" s="64">
        <f t="shared" si="12"/>
        <v>7953.6</v>
      </c>
    </row>
    <row r="81" spans="1:12" ht="30" x14ac:dyDescent="0.3">
      <c r="A81" s="13" t="s">
        <v>125</v>
      </c>
      <c r="B81" s="67">
        <v>522</v>
      </c>
      <c r="C81" s="68" t="s">
        <v>61</v>
      </c>
      <c r="D81" s="68">
        <v>13</v>
      </c>
      <c r="E81" s="68" t="s">
        <v>126</v>
      </c>
      <c r="F81" s="68" t="s">
        <v>64</v>
      </c>
      <c r="G81" s="64">
        <f>G82</f>
        <v>929</v>
      </c>
      <c r="H81" s="64">
        <f>H82+H87</f>
        <v>0</v>
      </c>
      <c r="I81" s="64">
        <f t="shared" si="11"/>
        <v>929</v>
      </c>
      <c r="J81" s="64">
        <f>J82</f>
        <v>994</v>
      </c>
      <c r="K81" s="64">
        <f>K82+K87</f>
        <v>0</v>
      </c>
      <c r="L81" s="64">
        <f t="shared" si="12"/>
        <v>994</v>
      </c>
    </row>
    <row r="82" spans="1:12" ht="72.599999999999994" hidden="1" customHeight="1" x14ac:dyDescent="0.3">
      <c r="A82" s="13" t="s">
        <v>127</v>
      </c>
      <c r="B82" s="67">
        <v>522</v>
      </c>
      <c r="C82" s="68" t="s">
        <v>61</v>
      </c>
      <c r="D82" s="68">
        <v>13</v>
      </c>
      <c r="E82" s="68" t="s">
        <v>128</v>
      </c>
      <c r="F82" s="68" t="s">
        <v>64</v>
      </c>
      <c r="G82" s="64">
        <f>G83+G85</f>
        <v>929</v>
      </c>
      <c r="H82" s="64">
        <f>H83+H85</f>
        <v>-929</v>
      </c>
      <c r="I82" s="64">
        <f t="shared" si="11"/>
        <v>0</v>
      </c>
      <c r="J82" s="64">
        <f>J83+J85</f>
        <v>994</v>
      </c>
      <c r="K82" s="64">
        <f>K83+K85</f>
        <v>-994</v>
      </c>
      <c r="L82" s="64">
        <f t="shared" si="12"/>
        <v>0</v>
      </c>
    </row>
    <row r="83" spans="1:12" ht="30.6" hidden="1" customHeight="1" x14ac:dyDescent="0.3">
      <c r="A83" s="13" t="s">
        <v>73</v>
      </c>
      <c r="B83" s="67">
        <v>522</v>
      </c>
      <c r="C83" s="68" t="s">
        <v>61</v>
      </c>
      <c r="D83" s="68">
        <v>13</v>
      </c>
      <c r="E83" s="68" t="s">
        <v>128</v>
      </c>
      <c r="F83" s="68">
        <v>100</v>
      </c>
      <c r="G83" s="64">
        <f>G84</f>
        <v>865.7</v>
      </c>
      <c r="H83" s="64">
        <f>H84</f>
        <v>-865.7</v>
      </c>
      <c r="I83" s="64">
        <f t="shared" si="11"/>
        <v>0</v>
      </c>
      <c r="J83" s="64">
        <f>J84</f>
        <v>892.1</v>
      </c>
      <c r="K83" s="64">
        <f>K84</f>
        <v>-892.1</v>
      </c>
      <c r="L83" s="64">
        <f t="shared" si="12"/>
        <v>0</v>
      </c>
    </row>
    <row r="84" spans="1:12" ht="28.15" hidden="1" customHeight="1" x14ac:dyDescent="0.3">
      <c r="A84" s="13" t="s">
        <v>74</v>
      </c>
      <c r="B84" s="67">
        <v>522</v>
      </c>
      <c r="C84" s="68" t="s">
        <v>61</v>
      </c>
      <c r="D84" s="68">
        <v>13</v>
      </c>
      <c r="E84" s="68" t="s">
        <v>128</v>
      </c>
      <c r="F84" s="68">
        <v>120</v>
      </c>
      <c r="G84" s="64">
        <v>865.7</v>
      </c>
      <c r="H84" s="127">
        <v>-865.7</v>
      </c>
      <c r="I84" s="64">
        <f t="shared" si="11"/>
        <v>0</v>
      </c>
      <c r="J84" s="64">
        <v>892.1</v>
      </c>
      <c r="K84" s="64">
        <v>-892.1</v>
      </c>
      <c r="L84" s="64">
        <f t="shared" si="12"/>
        <v>0</v>
      </c>
    </row>
    <row r="85" spans="1:12" ht="40.15" hidden="1" customHeight="1" x14ac:dyDescent="0.3">
      <c r="A85" s="13" t="s">
        <v>85</v>
      </c>
      <c r="B85" s="67">
        <v>522</v>
      </c>
      <c r="C85" s="68" t="s">
        <v>61</v>
      </c>
      <c r="D85" s="68">
        <v>13</v>
      </c>
      <c r="E85" s="68" t="s">
        <v>128</v>
      </c>
      <c r="F85" s="68">
        <v>200</v>
      </c>
      <c r="G85" s="64">
        <f>G86</f>
        <v>63.3</v>
      </c>
      <c r="H85" s="64">
        <f>H86</f>
        <v>-63.3</v>
      </c>
      <c r="I85" s="64">
        <f t="shared" si="11"/>
        <v>0</v>
      </c>
      <c r="J85" s="64">
        <f>J86</f>
        <v>101.9</v>
      </c>
      <c r="K85" s="64">
        <f>K86</f>
        <v>-101.9</v>
      </c>
      <c r="L85" s="64">
        <f t="shared" si="12"/>
        <v>0</v>
      </c>
    </row>
    <row r="86" spans="1:12" ht="45" hidden="1" x14ac:dyDescent="0.3">
      <c r="A86" s="13" t="s">
        <v>86</v>
      </c>
      <c r="B86" s="67">
        <v>522</v>
      </c>
      <c r="C86" s="68" t="s">
        <v>61</v>
      </c>
      <c r="D86" s="68">
        <v>13</v>
      </c>
      <c r="E86" s="68" t="s">
        <v>128</v>
      </c>
      <c r="F86" s="68">
        <v>240</v>
      </c>
      <c r="G86" s="64">
        <v>63.3</v>
      </c>
      <c r="H86" s="127">
        <v>-63.3</v>
      </c>
      <c r="I86" s="64">
        <f t="shared" si="11"/>
        <v>0</v>
      </c>
      <c r="J86" s="64">
        <v>101.9</v>
      </c>
      <c r="K86" s="64">
        <v>-101.9</v>
      </c>
      <c r="L86" s="64">
        <f t="shared" si="12"/>
        <v>0</v>
      </c>
    </row>
    <row r="87" spans="1:12" ht="75" x14ac:dyDescent="0.3">
      <c r="A87" s="13" t="s">
        <v>127</v>
      </c>
      <c r="B87" s="67">
        <v>522</v>
      </c>
      <c r="C87" s="68" t="s">
        <v>61</v>
      </c>
      <c r="D87" s="68">
        <v>13</v>
      </c>
      <c r="E87" s="68" t="s">
        <v>1013</v>
      </c>
      <c r="F87" s="68" t="s">
        <v>64</v>
      </c>
      <c r="G87" s="64"/>
      <c r="H87" s="127">
        <f>H88+H90</f>
        <v>929</v>
      </c>
      <c r="I87" s="64">
        <f t="shared" si="11"/>
        <v>929</v>
      </c>
      <c r="J87" s="64"/>
      <c r="K87" s="64">
        <f>K88+K90</f>
        <v>994</v>
      </c>
      <c r="L87" s="64">
        <f t="shared" si="12"/>
        <v>994</v>
      </c>
    </row>
    <row r="88" spans="1:12" ht="90" x14ac:dyDescent="0.3">
      <c r="A88" s="13" t="s">
        <v>73</v>
      </c>
      <c r="B88" s="67">
        <v>522</v>
      </c>
      <c r="C88" s="68" t="s">
        <v>61</v>
      </c>
      <c r="D88" s="68">
        <v>13</v>
      </c>
      <c r="E88" s="68" t="s">
        <v>1013</v>
      </c>
      <c r="F88" s="68">
        <v>100</v>
      </c>
      <c r="G88" s="64"/>
      <c r="H88" s="127">
        <f>H89</f>
        <v>865.7</v>
      </c>
      <c r="I88" s="64">
        <f t="shared" si="11"/>
        <v>865.7</v>
      </c>
      <c r="J88" s="64"/>
      <c r="K88" s="64">
        <f>K89</f>
        <v>892.1</v>
      </c>
      <c r="L88" s="64">
        <f t="shared" si="12"/>
        <v>892.1</v>
      </c>
    </row>
    <row r="89" spans="1:12" ht="30" x14ac:dyDescent="0.3">
      <c r="A89" s="13" t="s">
        <v>74</v>
      </c>
      <c r="B89" s="67">
        <v>522</v>
      </c>
      <c r="C89" s="68" t="s">
        <v>61</v>
      </c>
      <c r="D89" s="68">
        <v>13</v>
      </c>
      <c r="E89" s="68" t="s">
        <v>1013</v>
      </c>
      <c r="F89" s="68">
        <v>120</v>
      </c>
      <c r="G89" s="64"/>
      <c r="H89" s="127">
        <v>865.7</v>
      </c>
      <c r="I89" s="64">
        <f t="shared" si="11"/>
        <v>865.7</v>
      </c>
      <c r="J89" s="64"/>
      <c r="K89" s="64">
        <v>892.1</v>
      </c>
      <c r="L89" s="64">
        <f t="shared" si="12"/>
        <v>892.1</v>
      </c>
    </row>
    <row r="90" spans="1:12" ht="30" x14ac:dyDescent="0.3">
      <c r="A90" s="13" t="s">
        <v>85</v>
      </c>
      <c r="B90" s="67">
        <v>522</v>
      </c>
      <c r="C90" s="68" t="s">
        <v>61</v>
      </c>
      <c r="D90" s="68">
        <v>13</v>
      </c>
      <c r="E90" s="68" t="s">
        <v>1013</v>
      </c>
      <c r="F90" s="68">
        <v>200</v>
      </c>
      <c r="G90" s="64"/>
      <c r="H90" s="127">
        <f>H91</f>
        <v>63.3</v>
      </c>
      <c r="I90" s="64">
        <f t="shared" si="11"/>
        <v>63.3</v>
      </c>
      <c r="J90" s="64"/>
      <c r="K90" s="64">
        <f>K91</f>
        <v>101.9</v>
      </c>
      <c r="L90" s="64">
        <f t="shared" si="12"/>
        <v>101.9</v>
      </c>
    </row>
    <row r="91" spans="1:12" ht="45" x14ac:dyDescent="0.3">
      <c r="A91" s="13" t="s">
        <v>86</v>
      </c>
      <c r="B91" s="67">
        <v>522</v>
      </c>
      <c r="C91" s="68" t="s">
        <v>61</v>
      </c>
      <c r="D91" s="68">
        <v>13</v>
      </c>
      <c r="E91" s="68" t="s">
        <v>1013</v>
      </c>
      <c r="F91" s="68">
        <v>240</v>
      </c>
      <c r="G91" s="64"/>
      <c r="H91" s="127">
        <v>63.3</v>
      </c>
      <c r="I91" s="64">
        <f t="shared" si="11"/>
        <v>63.3</v>
      </c>
      <c r="J91" s="64"/>
      <c r="K91" s="64">
        <v>101.9</v>
      </c>
      <c r="L91" s="64">
        <f t="shared" si="12"/>
        <v>101.9</v>
      </c>
    </row>
    <row r="92" spans="1:12" x14ac:dyDescent="0.3">
      <c r="A92" s="13" t="s">
        <v>111</v>
      </c>
      <c r="B92" s="67" t="s">
        <v>490</v>
      </c>
      <c r="C92" s="68" t="s">
        <v>61</v>
      </c>
      <c r="D92" s="68" t="s">
        <v>132</v>
      </c>
      <c r="E92" s="68" t="s">
        <v>112</v>
      </c>
      <c r="F92" s="68" t="s">
        <v>64</v>
      </c>
      <c r="G92" s="64">
        <f>G96+G93+G99</f>
        <v>7818.4</v>
      </c>
      <c r="H92" s="64">
        <f>H96+H93+H99</f>
        <v>0</v>
      </c>
      <c r="I92" s="64">
        <f t="shared" si="11"/>
        <v>7818.4</v>
      </c>
      <c r="J92" s="64">
        <f>J96+J93+J99</f>
        <v>6959.6</v>
      </c>
      <c r="K92" s="64">
        <f>K96+K93+K99</f>
        <v>0</v>
      </c>
      <c r="L92" s="64">
        <f t="shared" si="12"/>
        <v>6959.6</v>
      </c>
    </row>
    <row r="93" spans="1:12" ht="60" x14ac:dyDescent="0.3">
      <c r="A93" s="13" t="s">
        <v>748</v>
      </c>
      <c r="B93" s="67" t="s">
        <v>490</v>
      </c>
      <c r="C93" s="68" t="s">
        <v>61</v>
      </c>
      <c r="D93" s="68" t="s">
        <v>132</v>
      </c>
      <c r="E93" s="63" t="s">
        <v>131</v>
      </c>
      <c r="F93" s="68" t="s">
        <v>64</v>
      </c>
      <c r="G93" s="64">
        <f>G94</f>
        <v>512.1</v>
      </c>
      <c r="H93" s="64">
        <f>H94</f>
        <v>0</v>
      </c>
      <c r="I93" s="64">
        <f t="shared" si="11"/>
        <v>512.1</v>
      </c>
      <c r="J93" s="64">
        <f>J94</f>
        <v>537.70000000000005</v>
      </c>
      <c r="K93" s="64">
        <f>K94</f>
        <v>0</v>
      </c>
      <c r="L93" s="64">
        <f t="shared" si="12"/>
        <v>537.70000000000005</v>
      </c>
    </row>
    <row r="94" spans="1:12" ht="30" x14ac:dyDescent="0.3">
      <c r="A94" s="13" t="s">
        <v>85</v>
      </c>
      <c r="B94" s="67" t="s">
        <v>490</v>
      </c>
      <c r="C94" s="68" t="s">
        <v>61</v>
      </c>
      <c r="D94" s="68" t="s">
        <v>132</v>
      </c>
      <c r="E94" s="63" t="s">
        <v>131</v>
      </c>
      <c r="F94" s="68">
        <v>200</v>
      </c>
      <c r="G94" s="64">
        <f>G95</f>
        <v>512.1</v>
      </c>
      <c r="H94" s="64">
        <f>H95</f>
        <v>0</v>
      </c>
      <c r="I94" s="64">
        <f t="shared" si="11"/>
        <v>512.1</v>
      </c>
      <c r="J94" s="64">
        <f>J95</f>
        <v>537.70000000000005</v>
      </c>
      <c r="K94" s="64">
        <f>K95</f>
        <v>0</v>
      </c>
      <c r="L94" s="64">
        <f t="shared" si="12"/>
        <v>537.70000000000005</v>
      </c>
    </row>
    <row r="95" spans="1:12" ht="45" x14ac:dyDescent="0.3">
      <c r="A95" s="13" t="s">
        <v>86</v>
      </c>
      <c r="B95" s="67" t="s">
        <v>490</v>
      </c>
      <c r="C95" s="68" t="s">
        <v>61</v>
      </c>
      <c r="D95" s="68" t="s">
        <v>132</v>
      </c>
      <c r="E95" s="63" t="s">
        <v>131</v>
      </c>
      <c r="F95" s="68">
        <v>240</v>
      </c>
      <c r="G95" s="64">
        <v>512.1</v>
      </c>
      <c r="H95" s="64"/>
      <c r="I95" s="64">
        <f t="shared" si="11"/>
        <v>512.1</v>
      </c>
      <c r="J95" s="64">
        <v>537.70000000000005</v>
      </c>
      <c r="K95" s="64"/>
      <c r="L95" s="64">
        <f t="shared" si="12"/>
        <v>537.70000000000005</v>
      </c>
    </row>
    <row r="96" spans="1:12" ht="28.9" customHeight="1" x14ac:dyDescent="0.3">
      <c r="A96" s="13" t="s">
        <v>531</v>
      </c>
      <c r="B96" s="67" t="s">
        <v>490</v>
      </c>
      <c r="C96" s="68" t="s">
        <v>61</v>
      </c>
      <c r="D96" s="68" t="s">
        <v>132</v>
      </c>
      <c r="E96" s="63" t="s">
        <v>532</v>
      </c>
      <c r="F96" s="68" t="s">
        <v>64</v>
      </c>
      <c r="G96" s="64">
        <f>G97</f>
        <v>1312.3</v>
      </c>
      <c r="H96" s="64">
        <f>H97</f>
        <v>0</v>
      </c>
      <c r="I96" s="64">
        <f t="shared" si="11"/>
        <v>1312.3</v>
      </c>
      <c r="J96" s="64">
        <f>J97</f>
        <v>1327.9</v>
      </c>
      <c r="K96" s="64">
        <f>K97</f>
        <v>0</v>
      </c>
      <c r="L96" s="64">
        <f t="shared" si="12"/>
        <v>1327.9</v>
      </c>
    </row>
    <row r="97" spans="1:12" ht="30" customHeight="1" x14ac:dyDescent="0.3">
      <c r="A97" s="13" t="s">
        <v>85</v>
      </c>
      <c r="B97" s="67" t="s">
        <v>490</v>
      </c>
      <c r="C97" s="68" t="s">
        <v>61</v>
      </c>
      <c r="D97" s="68" t="s">
        <v>132</v>
      </c>
      <c r="E97" s="63" t="s">
        <v>532</v>
      </c>
      <c r="F97" s="68">
        <v>200</v>
      </c>
      <c r="G97" s="64">
        <f>G98</f>
        <v>1312.3</v>
      </c>
      <c r="H97" s="64">
        <f>H98</f>
        <v>0</v>
      </c>
      <c r="I97" s="64">
        <f t="shared" si="11"/>
        <v>1312.3</v>
      </c>
      <c r="J97" s="64">
        <f>J98</f>
        <v>1327.9</v>
      </c>
      <c r="K97" s="64">
        <f>K98</f>
        <v>0</v>
      </c>
      <c r="L97" s="64">
        <f t="shared" si="12"/>
        <v>1327.9</v>
      </c>
    </row>
    <row r="98" spans="1:12" ht="45" x14ac:dyDescent="0.3">
      <c r="A98" s="13" t="s">
        <v>86</v>
      </c>
      <c r="B98" s="67" t="s">
        <v>490</v>
      </c>
      <c r="C98" s="68" t="s">
        <v>61</v>
      </c>
      <c r="D98" s="68" t="s">
        <v>132</v>
      </c>
      <c r="E98" s="63" t="s">
        <v>532</v>
      </c>
      <c r="F98" s="68">
        <v>240</v>
      </c>
      <c r="G98" s="64">
        <v>1312.3</v>
      </c>
      <c r="H98" s="64"/>
      <c r="I98" s="64">
        <f t="shared" si="11"/>
        <v>1312.3</v>
      </c>
      <c r="J98" s="64">
        <v>1327.9</v>
      </c>
      <c r="K98" s="64"/>
      <c r="L98" s="64">
        <f t="shared" si="12"/>
        <v>1327.9</v>
      </c>
    </row>
    <row r="99" spans="1:12" ht="45" x14ac:dyDescent="0.3">
      <c r="A99" s="13" t="s">
        <v>925</v>
      </c>
      <c r="B99" s="67" t="s">
        <v>490</v>
      </c>
      <c r="C99" s="68" t="s">
        <v>61</v>
      </c>
      <c r="D99" s="68" t="s">
        <v>132</v>
      </c>
      <c r="E99" s="63" t="s">
        <v>924</v>
      </c>
      <c r="F99" s="68" t="s">
        <v>64</v>
      </c>
      <c r="G99" s="64">
        <f>G100</f>
        <v>5994</v>
      </c>
      <c r="H99" s="64">
        <f>H100</f>
        <v>0</v>
      </c>
      <c r="I99" s="64">
        <f t="shared" si="11"/>
        <v>5994</v>
      </c>
      <c r="J99" s="64">
        <f>J100</f>
        <v>5094</v>
      </c>
      <c r="K99" s="64">
        <f>K100</f>
        <v>0</v>
      </c>
      <c r="L99" s="64">
        <f t="shared" si="12"/>
        <v>5094</v>
      </c>
    </row>
    <row r="100" spans="1:12" ht="30" x14ac:dyDescent="0.3">
      <c r="A100" s="13" t="s">
        <v>85</v>
      </c>
      <c r="B100" s="67" t="s">
        <v>490</v>
      </c>
      <c r="C100" s="68" t="s">
        <v>61</v>
      </c>
      <c r="D100" s="68" t="s">
        <v>132</v>
      </c>
      <c r="E100" s="63" t="s">
        <v>924</v>
      </c>
      <c r="F100" s="68">
        <v>200</v>
      </c>
      <c r="G100" s="64">
        <f>G101</f>
        <v>5994</v>
      </c>
      <c r="H100" s="64">
        <f>H101</f>
        <v>0</v>
      </c>
      <c r="I100" s="64">
        <f t="shared" si="11"/>
        <v>5994</v>
      </c>
      <c r="J100" s="64">
        <f>J101</f>
        <v>5094</v>
      </c>
      <c r="K100" s="64">
        <f>K101</f>
        <v>0</v>
      </c>
      <c r="L100" s="64">
        <f t="shared" si="12"/>
        <v>5094</v>
      </c>
    </row>
    <row r="101" spans="1:12" ht="45" x14ac:dyDescent="0.3">
      <c r="A101" s="13" t="s">
        <v>86</v>
      </c>
      <c r="B101" s="67" t="s">
        <v>490</v>
      </c>
      <c r="C101" s="68" t="s">
        <v>61</v>
      </c>
      <c r="D101" s="68" t="s">
        <v>132</v>
      </c>
      <c r="E101" s="63" t="s">
        <v>924</v>
      </c>
      <c r="F101" s="68">
        <v>240</v>
      </c>
      <c r="G101" s="64">
        <v>5994</v>
      </c>
      <c r="H101" s="64"/>
      <c r="I101" s="64">
        <f t="shared" si="11"/>
        <v>5994</v>
      </c>
      <c r="J101" s="64">
        <v>5094</v>
      </c>
      <c r="K101" s="64"/>
      <c r="L101" s="64">
        <f t="shared" si="12"/>
        <v>5094</v>
      </c>
    </row>
    <row r="102" spans="1:12" ht="25.5" x14ac:dyDescent="0.3">
      <c r="A102" s="12" t="s">
        <v>139</v>
      </c>
      <c r="B102" s="69">
        <v>522</v>
      </c>
      <c r="C102" s="74" t="s">
        <v>78</v>
      </c>
      <c r="D102" s="74" t="s">
        <v>62</v>
      </c>
      <c r="E102" s="74" t="s">
        <v>63</v>
      </c>
      <c r="F102" s="74" t="s">
        <v>64</v>
      </c>
      <c r="G102" s="3">
        <f t="shared" ref="G102:L102" si="14">G103+G125</f>
        <v>5410.7000000000007</v>
      </c>
      <c r="H102" s="3">
        <f t="shared" si="14"/>
        <v>0</v>
      </c>
      <c r="I102" s="3">
        <f t="shared" si="14"/>
        <v>5410.7000000000007</v>
      </c>
      <c r="J102" s="3">
        <f t="shared" si="14"/>
        <v>5311.2000000000007</v>
      </c>
      <c r="K102" s="3">
        <f t="shared" si="14"/>
        <v>0</v>
      </c>
      <c r="L102" s="3">
        <f t="shared" si="14"/>
        <v>5311.2000000000007</v>
      </c>
    </row>
    <row r="103" spans="1:12" ht="60" customHeight="1" x14ac:dyDescent="0.3">
      <c r="A103" s="13" t="s">
        <v>382</v>
      </c>
      <c r="B103" s="67">
        <v>522</v>
      </c>
      <c r="C103" s="68" t="s">
        <v>78</v>
      </c>
      <c r="D103" s="68" t="s">
        <v>141</v>
      </c>
      <c r="E103" s="68" t="s">
        <v>383</v>
      </c>
      <c r="F103" s="68" t="s">
        <v>64</v>
      </c>
      <c r="G103" s="64">
        <f>G104</f>
        <v>5317.6</v>
      </c>
      <c r="H103" s="64">
        <f>H104</f>
        <v>0</v>
      </c>
      <c r="I103" s="64">
        <f t="shared" si="11"/>
        <v>5317.6</v>
      </c>
      <c r="J103" s="64">
        <f>J104</f>
        <v>5214.4000000000005</v>
      </c>
      <c r="K103" s="64">
        <f>K104</f>
        <v>0</v>
      </c>
      <c r="L103" s="64">
        <f t="shared" si="12"/>
        <v>5214.4000000000005</v>
      </c>
    </row>
    <row r="104" spans="1:12" ht="75" x14ac:dyDescent="0.3">
      <c r="A104" s="13" t="s">
        <v>643</v>
      </c>
      <c r="B104" s="67">
        <v>522</v>
      </c>
      <c r="C104" s="68" t="s">
        <v>78</v>
      </c>
      <c r="D104" s="68" t="s">
        <v>141</v>
      </c>
      <c r="E104" s="68" t="s">
        <v>142</v>
      </c>
      <c r="F104" s="68" t="s">
        <v>64</v>
      </c>
      <c r="G104" s="64">
        <f>G105+G116</f>
        <v>5317.6</v>
      </c>
      <c r="H104" s="64">
        <f>H105+H116</f>
        <v>0</v>
      </c>
      <c r="I104" s="64">
        <f t="shared" si="11"/>
        <v>5317.6</v>
      </c>
      <c r="J104" s="64">
        <f>J105+J116</f>
        <v>5214.4000000000005</v>
      </c>
      <c r="K104" s="64">
        <f>K105+K116</f>
        <v>0</v>
      </c>
      <c r="L104" s="64">
        <f t="shared" si="12"/>
        <v>5214.4000000000005</v>
      </c>
    </row>
    <row r="105" spans="1:12" ht="75" x14ac:dyDescent="0.3">
      <c r="A105" s="13" t="s">
        <v>384</v>
      </c>
      <c r="B105" s="67">
        <v>522</v>
      </c>
      <c r="C105" s="68" t="s">
        <v>78</v>
      </c>
      <c r="D105" s="68" t="s">
        <v>141</v>
      </c>
      <c r="E105" s="68" t="s">
        <v>143</v>
      </c>
      <c r="F105" s="68" t="s">
        <v>64</v>
      </c>
      <c r="G105" s="64">
        <f>G106</f>
        <v>520</v>
      </c>
      <c r="H105" s="64">
        <f>H106</f>
        <v>0</v>
      </c>
      <c r="I105" s="64">
        <f t="shared" si="11"/>
        <v>520</v>
      </c>
      <c r="J105" s="64">
        <f>J106</f>
        <v>437</v>
      </c>
      <c r="K105" s="64">
        <f>K106</f>
        <v>0</v>
      </c>
      <c r="L105" s="64">
        <f t="shared" si="12"/>
        <v>437</v>
      </c>
    </row>
    <row r="106" spans="1:12" ht="60" x14ac:dyDescent="0.3">
      <c r="A106" s="13" t="s">
        <v>144</v>
      </c>
      <c r="B106" s="67">
        <v>522</v>
      </c>
      <c r="C106" s="68" t="s">
        <v>78</v>
      </c>
      <c r="D106" s="68" t="s">
        <v>141</v>
      </c>
      <c r="E106" s="68" t="s">
        <v>145</v>
      </c>
      <c r="F106" s="68" t="s">
        <v>64</v>
      </c>
      <c r="G106" s="64">
        <f>G107+G110+G113</f>
        <v>520</v>
      </c>
      <c r="H106" s="64">
        <f>H107+H110+H113</f>
        <v>0</v>
      </c>
      <c r="I106" s="64">
        <f t="shared" si="11"/>
        <v>520</v>
      </c>
      <c r="J106" s="64">
        <f>J107+J110+J113</f>
        <v>437</v>
      </c>
      <c r="K106" s="64">
        <f>K107+K110+K113</f>
        <v>0</v>
      </c>
      <c r="L106" s="64">
        <f t="shared" si="12"/>
        <v>437</v>
      </c>
    </row>
    <row r="107" spans="1:12" ht="30.6" customHeight="1" x14ac:dyDescent="0.3">
      <c r="A107" s="13" t="s">
        <v>146</v>
      </c>
      <c r="B107" s="67">
        <v>522</v>
      </c>
      <c r="C107" s="68" t="s">
        <v>78</v>
      </c>
      <c r="D107" s="68" t="s">
        <v>141</v>
      </c>
      <c r="E107" s="68" t="s">
        <v>147</v>
      </c>
      <c r="F107" s="68" t="s">
        <v>64</v>
      </c>
      <c r="G107" s="64">
        <f>G108</f>
        <v>478.5</v>
      </c>
      <c r="H107" s="64">
        <f>H108</f>
        <v>0</v>
      </c>
      <c r="I107" s="64">
        <f t="shared" si="11"/>
        <v>478.5</v>
      </c>
      <c r="J107" s="64">
        <f>J108</f>
        <v>0</v>
      </c>
      <c r="K107" s="64">
        <f>K108</f>
        <v>0</v>
      </c>
      <c r="L107" s="64">
        <f t="shared" si="12"/>
        <v>0</v>
      </c>
    </row>
    <row r="108" spans="1:12" ht="26.45" customHeight="1" x14ac:dyDescent="0.3">
      <c r="A108" s="13" t="s">
        <v>85</v>
      </c>
      <c r="B108" s="67">
        <v>522</v>
      </c>
      <c r="C108" s="68" t="s">
        <v>78</v>
      </c>
      <c r="D108" s="68" t="s">
        <v>141</v>
      </c>
      <c r="E108" s="68" t="s">
        <v>147</v>
      </c>
      <c r="F108" s="68">
        <v>200</v>
      </c>
      <c r="G108" s="64">
        <f>G109</f>
        <v>478.5</v>
      </c>
      <c r="H108" s="64">
        <f>H109</f>
        <v>0</v>
      </c>
      <c r="I108" s="64">
        <f t="shared" si="11"/>
        <v>478.5</v>
      </c>
      <c r="J108" s="64">
        <f>J109</f>
        <v>0</v>
      </c>
      <c r="K108" s="64">
        <f>K109</f>
        <v>0</v>
      </c>
      <c r="L108" s="64">
        <f t="shared" si="12"/>
        <v>0</v>
      </c>
    </row>
    <row r="109" spans="1:12" ht="45" customHeight="1" x14ac:dyDescent="0.3">
      <c r="A109" s="13" t="s">
        <v>86</v>
      </c>
      <c r="B109" s="67">
        <v>522</v>
      </c>
      <c r="C109" s="68" t="s">
        <v>78</v>
      </c>
      <c r="D109" s="68" t="s">
        <v>141</v>
      </c>
      <c r="E109" s="68" t="s">
        <v>147</v>
      </c>
      <c r="F109" s="68">
        <v>240</v>
      </c>
      <c r="G109" s="64">
        <v>478.5</v>
      </c>
      <c r="H109" s="64"/>
      <c r="I109" s="64">
        <f t="shared" si="11"/>
        <v>478.5</v>
      </c>
      <c r="J109" s="64">
        <v>0</v>
      </c>
      <c r="K109" s="64"/>
      <c r="L109" s="64">
        <f t="shared" si="12"/>
        <v>0</v>
      </c>
    </row>
    <row r="110" spans="1:12" ht="28.15" customHeight="1" x14ac:dyDescent="0.3">
      <c r="A110" s="13" t="s">
        <v>385</v>
      </c>
      <c r="B110" s="67">
        <v>522</v>
      </c>
      <c r="C110" s="68" t="s">
        <v>78</v>
      </c>
      <c r="D110" s="68" t="s">
        <v>141</v>
      </c>
      <c r="E110" s="68" t="s">
        <v>149</v>
      </c>
      <c r="F110" s="68" t="s">
        <v>64</v>
      </c>
      <c r="G110" s="64">
        <f>G111</f>
        <v>41.5</v>
      </c>
      <c r="H110" s="64">
        <f>H111</f>
        <v>0</v>
      </c>
      <c r="I110" s="64">
        <f t="shared" si="11"/>
        <v>41.5</v>
      </c>
      <c r="J110" s="64">
        <f>J111</f>
        <v>0</v>
      </c>
      <c r="K110" s="64">
        <f>K111</f>
        <v>0</v>
      </c>
      <c r="L110" s="64">
        <f t="shared" si="12"/>
        <v>0</v>
      </c>
    </row>
    <row r="111" spans="1:12" ht="26.45" customHeight="1" x14ac:dyDescent="0.3">
      <c r="A111" s="13" t="s">
        <v>85</v>
      </c>
      <c r="B111" s="67">
        <v>522</v>
      </c>
      <c r="C111" s="68" t="s">
        <v>78</v>
      </c>
      <c r="D111" s="68" t="s">
        <v>141</v>
      </c>
      <c r="E111" s="68" t="s">
        <v>149</v>
      </c>
      <c r="F111" s="68">
        <v>200</v>
      </c>
      <c r="G111" s="64">
        <f>G112</f>
        <v>41.5</v>
      </c>
      <c r="H111" s="64">
        <f>H112</f>
        <v>0</v>
      </c>
      <c r="I111" s="64">
        <f t="shared" si="11"/>
        <v>41.5</v>
      </c>
      <c r="J111" s="64">
        <f>J112</f>
        <v>0</v>
      </c>
      <c r="K111" s="64">
        <f>K112</f>
        <v>0</v>
      </c>
      <c r="L111" s="64">
        <f t="shared" si="12"/>
        <v>0</v>
      </c>
    </row>
    <row r="112" spans="1:12" ht="45.75" customHeight="1" x14ac:dyDescent="0.3">
      <c r="A112" s="13" t="s">
        <v>86</v>
      </c>
      <c r="B112" s="67">
        <v>522</v>
      </c>
      <c r="C112" s="68" t="s">
        <v>78</v>
      </c>
      <c r="D112" s="68" t="s">
        <v>141</v>
      </c>
      <c r="E112" s="68" t="s">
        <v>149</v>
      </c>
      <c r="F112" s="68">
        <v>240</v>
      </c>
      <c r="G112" s="64">
        <v>41.5</v>
      </c>
      <c r="H112" s="64"/>
      <c r="I112" s="64">
        <f t="shared" si="11"/>
        <v>41.5</v>
      </c>
      <c r="J112" s="64">
        <v>0</v>
      </c>
      <c r="K112" s="64"/>
      <c r="L112" s="64">
        <f t="shared" si="12"/>
        <v>0</v>
      </c>
    </row>
    <row r="113" spans="1:12" ht="28.15" customHeight="1" x14ac:dyDescent="0.3">
      <c r="A113" s="78" t="s">
        <v>817</v>
      </c>
      <c r="B113" s="67">
        <v>522</v>
      </c>
      <c r="C113" s="68" t="s">
        <v>78</v>
      </c>
      <c r="D113" s="68" t="s">
        <v>141</v>
      </c>
      <c r="E113" s="68" t="s">
        <v>151</v>
      </c>
      <c r="F113" s="68" t="s">
        <v>64</v>
      </c>
      <c r="G113" s="64">
        <f>G114</f>
        <v>0</v>
      </c>
      <c r="H113" s="64">
        <f>H114</f>
        <v>0</v>
      </c>
      <c r="I113" s="64">
        <f t="shared" si="11"/>
        <v>0</v>
      </c>
      <c r="J113" s="64">
        <f>J114</f>
        <v>437</v>
      </c>
      <c r="K113" s="64">
        <f>K114</f>
        <v>0</v>
      </c>
      <c r="L113" s="64">
        <f t="shared" si="12"/>
        <v>437</v>
      </c>
    </row>
    <row r="114" spans="1:12" ht="30" x14ac:dyDescent="0.3">
      <c r="A114" s="13" t="s">
        <v>85</v>
      </c>
      <c r="B114" s="67">
        <v>522</v>
      </c>
      <c r="C114" s="68" t="s">
        <v>78</v>
      </c>
      <c r="D114" s="68" t="s">
        <v>141</v>
      </c>
      <c r="E114" s="68" t="s">
        <v>151</v>
      </c>
      <c r="F114" s="68">
        <v>200</v>
      </c>
      <c r="G114" s="64">
        <f>G115</f>
        <v>0</v>
      </c>
      <c r="H114" s="64">
        <f>H115</f>
        <v>0</v>
      </c>
      <c r="I114" s="64">
        <f t="shared" si="11"/>
        <v>0</v>
      </c>
      <c r="J114" s="64">
        <f>J115</f>
        <v>437</v>
      </c>
      <c r="K114" s="64">
        <f>K115</f>
        <v>0</v>
      </c>
      <c r="L114" s="64">
        <f t="shared" si="12"/>
        <v>437</v>
      </c>
    </row>
    <row r="115" spans="1:12" ht="45" x14ac:dyDescent="0.3">
      <c r="A115" s="13" t="s">
        <v>86</v>
      </c>
      <c r="B115" s="67">
        <v>522</v>
      </c>
      <c r="C115" s="68" t="s">
        <v>78</v>
      </c>
      <c r="D115" s="68" t="s">
        <v>141</v>
      </c>
      <c r="E115" s="68" t="s">
        <v>151</v>
      </c>
      <c r="F115" s="68">
        <v>240</v>
      </c>
      <c r="G115" s="64">
        <v>0</v>
      </c>
      <c r="H115" s="64"/>
      <c r="I115" s="64">
        <f t="shared" si="11"/>
        <v>0</v>
      </c>
      <c r="J115" s="64">
        <v>437</v>
      </c>
      <c r="K115" s="64"/>
      <c r="L115" s="64">
        <f t="shared" si="12"/>
        <v>437</v>
      </c>
    </row>
    <row r="116" spans="1:12" ht="90" x14ac:dyDescent="0.3">
      <c r="A116" s="13" t="s">
        <v>731</v>
      </c>
      <c r="B116" s="67">
        <v>522</v>
      </c>
      <c r="C116" s="68" t="s">
        <v>78</v>
      </c>
      <c r="D116" s="68" t="s">
        <v>141</v>
      </c>
      <c r="E116" s="68" t="s">
        <v>152</v>
      </c>
      <c r="F116" s="68" t="s">
        <v>64</v>
      </c>
      <c r="G116" s="64">
        <f>G117</f>
        <v>4797.6000000000004</v>
      </c>
      <c r="H116" s="64">
        <f>H117</f>
        <v>0</v>
      </c>
      <c r="I116" s="64">
        <f t="shared" si="11"/>
        <v>4797.6000000000004</v>
      </c>
      <c r="J116" s="64">
        <f>J117</f>
        <v>4777.4000000000005</v>
      </c>
      <c r="K116" s="64">
        <f>K117</f>
        <v>0</v>
      </c>
      <c r="L116" s="64">
        <f t="shared" si="12"/>
        <v>4777.4000000000005</v>
      </c>
    </row>
    <row r="117" spans="1:12" ht="45" x14ac:dyDescent="0.3">
      <c r="A117" s="13" t="s">
        <v>153</v>
      </c>
      <c r="B117" s="67">
        <v>522</v>
      </c>
      <c r="C117" s="68" t="s">
        <v>78</v>
      </c>
      <c r="D117" s="68" t="s">
        <v>141</v>
      </c>
      <c r="E117" s="68" t="s">
        <v>154</v>
      </c>
      <c r="F117" s="68" t="s">
        <v>64</v>
      </c>
      <c r="G117" s="64">
        <f>G118</f>
        <v>4797.6000000000004</v>
      </c>
      <c r="H117" s="64">
        <f>H118</f>
        <v>0</v>
      </c>
      <c r="I117" s="64">
        <f t="shared" si="11"/>
        <v>4797.6000000000004</v>
      </c>
      <c r="J117" s="64">
        <f>J118</f>
        <v>4777.4000000000005</v>
      </c>
      <c r="K117" s="64">
        <f>K118</f>
        <v>0</v>
      </c>
      <c r="L117" s="64">
        <f t="shared" si="12"/>
        <v>4777.4000000000005</v>
      </c>
    </row>
    <row r="118" spans="1:12" ht="30" x14ac:dyDescent="0.3">
      <c r="A118" s="13" t="s">
        <v>386</v>
      </c>
      <c r="B118" s="67">
        <v>522</v>
      </c>
      <c r="C118" s="68" t="s">
        <v>78</v>
      </c>
      <c r="D118" s="68" t="s">
        <v>141</v>
      </c>
      <c r="E118" s="68" t="s">
        <v>156</v>
      </c>
      <c r="F118" s="68" t="s">
        <v>64</v>
      </c>
      <c r="G118" s="64">
        <f>G119+G121+G123</f>
        <v>4797.6000000000004</v>
      </c>
      <c r="H118" s="64">
        <f>H119+H121+H123</f>
        <v>0</v>
      </c>
      <c r="I118" s="64">
        <f t="shared" si="11"/>
        <v>4797.6000000000004</v>
      </c>
      <c r="J118" s="64">
        <f>J119+J121+J123</f>
        <v>4777.4000000000005</v>
      </c>
      <c r="K118" s="64">
        <f>K119+K121+K123</f>
        <v>0</v>
      </c>
      <c r="L118" s="64">
        <f t="shared" si="12"/>
        <v>4777.4000000000005</v>
      </c>
    </row>
    <row r="119" spans="1:12" ht="90" x14ac:dyDescent="0.3">
      <c r="A119" s="13" t="s">
        <v>73</v>
      </c>
      <c r="B119" s="67">
        <v>522</v>
      </c>
      <c r="C119" s="68" t="s">
        <v>78</v>
      </c>
      <c r="D119" s="68" t="s">
        <v>141</v>
      </c>
      <c r="E119" s="68" t="s">
        <v>156</v>
      </c>
      <c r="F119" s="68">
        <v>100</v>
      </c>
      <c r="G119" s="64">
        <f>G120</f>
        <v>4432.8</v>
      </c>
      <c r="H119" s="64">
        <f>H120</f>
        <v>0</v>
      </c>
      <c r="I119" s="64">
        <f t="shared" si="11"/>
        <v>4432.8</v>
      </c>
      <c r="J119" s="64">
        <f>J120</f>
        <v>4397.6000000000004</v>
      </c>
      <c r="K119" s="64">
        <f>K120</f>
        <v>0</v>
      </c>
      <c r="L119" s="64">
        <f t="shared" si="12"/>
        <v>4397.6000000000004</v>
      </c>
    </row>
    <row r="120" spans="1:12" ht="30" x14ac:dyDescent="0.3">
      <c r="A120" s="13" t="s">
        <v>130</v>
      </c>
      <c r="B120" s="67">
        <v>522</v>
      </c>
      <c r="C120" s="68" t="s">
        <v>78</v>
      </c>
      <c r="D120" s="68" t="s">
        <v>141</v>
      </c>
      <c r="E120" s="68" t="s">
        <v>156</v>
      </c>
      <c r="F120" s="68">
        <v>110</v>
      </c>
      <c r="G120" s="64">
        <v>4432.8</v>
      </c>
      <c r="H120" s="64"/>
      <c r="I120" s="64">
        <f t="shared" si="11"/>
        <v>4432.8</v>
      </c>
      <c r="J120" s="64">
        <v>4397.6000000000004</v>
      </c>
      <c r="K120" s="64"/>
      <c r="L120" s="64">
        <f t="shared" si="12"/>
        <v>4397.6000000000004</v>
      </c>
    </row>
    <row r="121" spans="1:12" ht="30" x14ac:dyDescent="0.3">
      <c r="A121" s="13" t="s">
        <v>85</v>
      </c>
      <c r="B121" s="67">
        <v>522</v>
      </c>
      <c r="C121" s="68" t="s">
        <v>78</v>
      </c>
      <c r="D121" s="68" t="s">
        <v>141</v>
      </c>
      <c r="E121" s="68" t="s">
        <v>156</v>
      </c>
      <c r="F121" s="68">
        <v>200</v>
      </c>
      <c r="G121" s="64">
        <f>G122</f>
        <v>363.8</v>
      </c>
      <c r="H121" s="64">
        <f>H122</f>
        <v>0</v>
      </c>
      <c r="I121" s="64">
        <f t="shared" si="11"/>
        <v>363.8</v>
      </c>
      <c r="J121" s="64">
        <f>J122</f>
        <v>378.8</v>
      </c>
      <c r="K121" s="64">
        <f>K122</f>
        <v>0</v>
      </c>
      <c r="L121" s="64">
        <f t="shared" si="12"/>
        <v>378.8</v>
      </c>
    </row>
    <row r="122" spans="1:12" ht="45" x14ac:dyDescent="0.3">
      <c r="A122" s="13" t="s">
        <v>86</v>
      </c>
      <c r="B122" s="67">
        <v>522</v>
      </c>
      <c r="C122" s="68" t="s">
        <v>78</v>
      </c>
      <c r="D122" s="68" t="s">
        <v>141</v>
      </c>
      <c r="E122" s="68" t="s">
        <v>156</v>
      </c>
      <c r="F122" s="68">
        <v>240</v>
      </c>
      <c r="G122" s="64">
        <v>363.8</v>
      </c>
      <c r="H122" s="64"/>
      <c r="I122" s="64">
        <f t="shared" si="11"/>
        <v>363.8</v>
      </c>
      <c r="J122" s="64">
        <v>378.8</v>
      </c>
      <c r="K122" s="64"/>
      <c r="L122" s="64">
        <f t="shared" si="12"/>
        <v>378.8</v>
      </c>
    </row>
    <row r="123" spans="1:12" ht="15.6" customHeight="1" x14ac:dyDescent="0.3">
      <c r="A123" s="13" t="s">
        <v>87</v>
      </c>
      <c r="B123" s="67">
        <v>522</v>
      </c>
      <c r="C123" s="68" t="s">
        <v>78</v>
      </c>
      <c r="D123" s="68" t="s">
        <v>141</v>
      </c>
      <c r="E123" s="68" t="s">
        <v>156</v>
      </c>
      <c r="F123" s="68">
        <v>800</v>
      </c>
      <c r="G123" s="64">
        <f>G124</f>
        <v>1</v>
      </c>
      <c r="H123" s="64">
        <f>H124</f>
        <v>0</v>
      </c>
      <c r="I123" s="64">
        <f t="shared" si="11"/>
        <v>1</v>
      </c>
      <c r="J123" s="64">
        <f>J124</f>
        <v>1</v>
      </c>
      <c r="K123" s="64">
        <f>K124</f>
        <v>0</v>
      </c>
      <c r="L123" s="64">
        <f t="shared" si="12"/>
        <v>1</v>
      </c>
    </row>
    <row r="124" spans="1:12" x14ac:dyDescent="0.3">
      <c r="A124" s="13" t="s">
        <v>88</v>
      </c>
      <c r="B124" s="67">
        <v>522</v>
      </c>
      <c r="C124" s="68" t="s">
        <v>78</v>
      </c>
      <c r="D124" s="68" t="s">
        <v>141</v>
      </c>
      <c r="E124" s="68" t="s">
        <v>156</v>
      </c>
      <c r="F124" s="68">
        <v>850</v>
      </c>
      <c r="G124" s="64">
        <v>1</v>
      </c>
      <c r="H124" s="64"/>
      <c r="I124" s="64">
        <f t="shared" si="11"/>
        <v>1</v>
      </c>
      <c r="J124" s="64">
        <v>1</v>
      </c>
      <c r="K124" s="64"/>
      <c r="L124" s="64">
        <f t="shared" si="12"/>
        <v>1</v>
      </c>
    </row>
    <row r="125" spans="1:12" ht="47.25" customHeight="1" x14ac:dyDescent="0.3">
      <c r="A125" s="13" t="s">
        <v>158</v>
      </c>
      <c r="B125" s="67" t="s">
        <v>490</v>
      </c>
      <c r="C125" s="68" t="s">
        <v>78</v>
      </c>
      <c r="D125" s="68" t="s">
        <v>159</v>
      </c>
      <c r="E125" s="63" t="s">
        <v>63</v>
      </c>
      <c r="F125" s="68" t="s">
        <v>64</v>
      </c>
      <c r="G125" s="64">
        <f>G126+G132+G137</f>
        <v>93.1</v>
      </c>
      <c r="H125" s="64">
        <f>H126+H132+H137</f>
        <v>0</v>
      </c>
      <c r="I125" s="64">
        <f t="shared" si="11"/>
        <v>93.1</v>
      </c>
      <c r="J125" s="64">
        <f>J126+J132+J137</f>
        <v>96.8</v>
      </c>
      <c r="K125" s="64">
        <f>K126+K132+K137</f>
        <v>0</v>
      </c>
      <c r="L125" s="64">
        <f t="shared" si="12"/>
        <v>96.8</v>
      </c>
    </row>
    <row r="126" spans="1:12" ht="46.9" customHeight="1" x14ac:dyDescent="0.3">
      <c r="A126" s="13" t="s">
        <v>644</v>
      </c>
      <c r="B126" s="67" t="s">
        <v>490</v>
      </c>
      <c r="C126" s="68" t="s">
        <v>78</v>
      </c>
      <c r="D126" s="68" t="s">
        <v>159</v>
      </c>
      <c r="E126" s="63" t="s">
        <v>160</v>
      </c>
      <c r="F126" s="68" t="s">
        <v>64</v>
      </c>
      <c r="G126" s="64">
        <f t="shared" ref="G126:K130" si="15">G127</f>
        <v>20</v>
      </c>
      <c r="H126" s="64">
        <f t="shared" si="15"/>
        <v>0</v>
      </c>
      <c r="I126" s="64">
        <f t="shared" si="11"/>
        <v>20</v>
      </c>
      <c r="J126" s="64">
        <f t="shared" si="15"/>
        <v>20</v>
      </c>
      <c r="K126" s="64">
        <f t="shared" si="15"/>
        <v>0</v>
      </c>
      <c r="L126" s="64">
        <f t="shared" si="12"/>
        <v>20</v>
      </c>
    </row>
    <row r="127" spans="1:12" ht="28.15" customHeight="1" x14ac:dyDescent="0.3">
      <c r="A127" s="13" t="s">
        <v>472</v>
      </c>
      <c r="B127" s="67" t="s">
        <v>490</v>
      </c>
      <c r="C127" s="68" t="s">
        <v>78</v>
      </c>
      <c r="D127" s="68" t="s">
        <v>159</v>
      </c>
      <c r="E127" s="63" t="s">
        <v>476</v>
      </c>
      <c r="F127" s="68" t="s">
        <v>64</v>
      </c>
      <c r="G127" s="64">
        <f t="shared" si="15"/>
        <v>20</v>
      </c>
      <c r="H127" s="64">
        <f t="shared" si="15"/>
        <v>0</v>
      </c>
      <c r="I127" s="64">
        <f t="shared" si="11"/>
        <v>20</v>
      </c>
      <c r="J127" s="64">
        <f t="shared" si="15"/>
        <v>20</v>
      </c>
      <c r="K127" s="64">
        <f t="shared" si="15"/>
        <v>0</v>
      </c>
      <c r="L127" s="64">
        <f t="shared" si="12"/>
        <v>20</v>
      </c>
    </row>
    <row r="128" spans="1:12" ht="30" x14ac:dyDescent="0.3">
      <c r="A128" s="13" t="s">
        <v>473</v>
      </c>
      <c r="B128" s="67" t="s">
        <v>490</v>
      </c>
      <c r="C128" s="68" t="s">
        <v>78</v>
      </c>
      <c r="D128" s="68" t="s">
        <v>159</v>
      </c>
      <c r="E128" s="63" t="s">
        <v>477</v>
      </c>
      <c r="F128" s="68" t="s">
        <v>64</v>
      </c>
      <c r="G128" s="64">
        <f t="shared" si="15"/>
        <v>20</v>
      </c>
      <c r="H128" s="64">
        <f t="shared" si="15"/>
        <v>0</v>
      </c>
      <c r="I128" s="64">
        <f t="shared" si="11"/>
        <v>20</v>
      </c>
      <c r="J128" s="64">
        <f t="shared" si="15"/>
        <v>20</v>
      </c>
      <c r="K128" s="64">
        <f t="shared" si="15"/>
        <v>0</v>
      </c>
      <c r="L128" s="64">
        <f t="shared" si="12"/>
        <v>20</v>
      </c>
    </row>
    <row r="129" spans="1:12" ht="44.25" customHeight="1" x14ac:dyDescent="0.3">
      <c r="A129" s="13" t="s">
        <v>474</v>
      </c>
      <c r="B129" s="67" t="s">
        <v>490</v>
      </c>
      <c r="C129" s="68" t="s">
        <v>78</v>
      </c>
      <c r="D129" s="68" t="s">
        <v>159</v>
      </c>
      <c r="E129" s="63" t="s">
        <v>478</v>
      </c>
      <c r="F129" s="68" t="s">
        <v>64</v>
      </c>
      <c r="G129" s="64">
        <f t="shared" si="15"/>
        <v>20</v>
      </c>
      <c r="H129" s="64">
        <f t="shared" si="15"/>
        <v>0</v>
      </c>
      <c r="I129" s="64">
        <f t="shared" si="11"/>
        <v>20</v>
      </c>
      <c r="J129" s="64">
        <f t="shared" si="15"/>
        <v>20</v>
      </c>
      <c r="K129" s="64">
        <f t="shared" si="15"/>
        <v>0</v>
      </c>
      <c r="L129" s="64">
        <f t="shared" si="12"/>
        <v>20</v>
      </c>
    </row>
    <row r="130" spans="1:12" ht="45" customHeight="1" x14ac:dyDescent="0.3">
      <c r="A130" s="13" t="s">
        <v>561</v>
      </c>
      <c r="B130" s="67" t="s">
        <v>490</v>
      </c>
      <c r="C130" s="68" t="s">
        <v>78</v>
      </c>
      <c r="D130" s="68" t="s">
        <v>159</v>
      </c>
      <c r="E130" s="63" t="s">
        <v>478</v>
      </c>
      <c r="F130" s="68" t="s">
        <v>475</v>
      </c>
      <c r="G130" s="64">
        <f t="shared" si="15"/>
        <v>20</v>
      </c>
      <c r="H130" s="64">
        <f t="shared" si="15"/>
        <v>0</v>
      </c>
      <c r="I130" s="64">
        <f t="shared" si="11"/>
        <v>20</v>
      </c>
      <c r="J130" s="64">
        <f t="shared" si="15"/>
        <v>20</v>
      </c>
      <c r="K130" s="64">
        <f t="shared" si="15"/>
        <v>0</v>
      </c>
      <c r="L130" s="64">
        <f t="shared" si="12"/>
        <v>20</v>
      </c>
    </row>
    <row r="131" spans="1:12" ht="43.5" customHeight="1" x14ac:dyDescent="0.3">
      <c r="A131" s="13" t="s">
        <v>86</v>
      </c>
      <c r="B131" s="67" t="s">
        <v>490</v>
      </c>
      <c r="C131" s="68" t="s">
        <v>78</v>
      </c>
      <c r="D131" s="68" t="s">
        <v>159</v>
      </c>
      <c r="E131" s="63" t="s">
        <v>478</v>
      </c>
      <c r="F131" s="68" t="s">
        <v>471</v>
      </c>
      <c r="G131" s="64">
        <v>20</v>
      </c>
      <c r="H131" s="64"/>
      <c r="I131" s="64">
        <f t="shared" si="11"/>
        <v>20</v>
      </c>
      <c r="J131" s="64">
        <v>20</v>
      </c>
      <c r="K131" s="64"/>
      <c r="L131" s="64">
        <f t="shared" si="12"/>
        <v>20</v>
      </c>
    </row>
    <row r="132" spans="1:12" ht="45" x14ac:dyDescent="0.3">
      <c r="A132" s="13" t="s">
        <v>707</v>
      </c>
      <c r="B132" s="67" t="s">
        <v>490</v>
      </c>
      <c r="C132" s="68" t="s">
        <v>78</v>
      </c>
      <c r="D132" s="68" t="s">
        <v>159</v>
      </c>
      <c r="E132" s="63" t="s">
        <v>533</v>
      </c>
      <c r="F132" s="68" t="s">
        <v>64</v>
      </c>
      <c r="G132" s="65">
        <f t="shared" ref="G132:K135" si="16">G133</f>
        <v>20.9</v>
      </c>
      <c r="H132" s="65">
        <f t="shared" si="16"/>
        <v>0</v>
      </c>
      <c r="I132" s="64">
        <f t="shared" si="11"/>
        <v>20.9</v>
      </c>
      <c r="J132" s="65">
        <f t="shared" si="16"/>
        <v>21.9</v>
      </c>
      <c r="K132" s="65">
        <f t="shared" si="16"/>
        <v>0</v>
      </c>
      <c r="L132" s="64">
        <f t="shared" si="12"/>
        <v>21.9</v>
      </c>
    </row>
    <row r="133" spans="1:12" ht="90" x14ac:dyDescent="0.3">
      <c r="A133" s="13" t="s">
        <v>534</v>
      </c>
      <c r="B133" s="67" t="s">
        <v>490</v>
      </c>
      <c r="C133" s="68" t="s">
        <v>78</v>
      </c>
      <c r="D133" s="68" t="s">
        <v>159</v>
      </c>
      <c r="E133" s="63" t="s">
        <v>535</v>
      </c>
      <c r="F133" s="68" t="s">
        <v>64</v>
      </c>
      <c r="G133" s="65">
        <f t="shared" si="16"/>
        <v>20.9</v>
      </c>
      <c r="H133" s="65">
        <f t="shared" si="16"/>
        <v>0</v>
      </c>
      <c r="I133" s="64">
        <f t="shared" si="11"/>
        <v>20.9</v>
      </c>
      <c r="J133" s="65">
        <f t="shared" si="16"/>
        <v>21.9</v>
      </c>
      <c r="K133" s="65">
        <f t="shared" si="16"/>
        <v>0</v>
      </c>
      <c r="L133" s="64">
        <f t="shared" si="12"/>
        <v>21.9</v>
      </c>
    </row>
    <row r="134" spans="1:12" ht="60" x14ac:dyDescent="0.3">
      <c r="A134" s="13" t="s">
        <v>536</v>
      </c>
      <c r="B134" s="67" t="s">
        <v>490</v>
      </c>
      <c r="C134" s="68" t="s">
        <v>78</v>
      </c>
      <c r="D134" s="68" t="s">
        <v>159</v>
      </c>
      <c r="E134" s="63" t="s">
        <v>537</v>
      </c>
      <c r="F134" s="68" t="s">
        <v>64</v>
      </c>
      <c r="G134" s="65">
        <f t="shared" si="16"/>
        <v>20.9</v>
      </c>
      <c r="H134" s="65">
        <f t="shared" si="16"/>
        <v>0</v>
      </c>
      <c r="I134" s="64">
        <f t="shared" si="11"/>
        <v>20.9</v>
      </c>
      <c r="J134" s="65">
        <f t="shared" si="16"/>
        <v>21.9</v>
      </c>
      <c r="K134" s="65">
        <f t="shared" si="16"/>
        <v>0</v>
      </c>
      <c r="L134" s="64">
        <f t="shared" si="12"/>
        <v>21.9</v>
      </c>
    </row>
    <row r="135" spans="1:12" ht="31.5" customHeight="1" x14ac:dyDescent="0.3">
      <c r="A135" s="13" t="s">
        <v>85</v>
      </c>
      <c r="B135" s="67" t="s">
        <v>490</v>
      </c>
      <c r="C135" s="68" t="s">
        <v>78</v>
      </c>
      <c r="D135" s="68" t="s">
        <v>159</v>
      </c>
      <c r="E135" s="63" t="s">
        <v>537</v>
      </c>
      <c r="F135" s="68" t="s">
        <v>475</v>
      </c>
      <c r="G135" s="65">
        <f t="shared" si="16"/>
        <v>20.9</v>
      </c>
      <c r="H135" s="65">
        <f t="shared" si="16"/>
        <v>0</v>
      </c>
      <c r="I135" s="64">
        <f t="shared" si="11"/>
        <v>20.9</v>
      </c>
      <c r="J135" s="65">
        <f t="shared" si="16"/>
        <v>21.9</v>
      </c>
      <c r="K135" s="65">
        <f t="shared" si="16"/>
        <v>0</v>
      </c>
      <c r="L135" s="64">
        <f t="shared" si="12"/>
        <v>21.9</v>
      </c>
    </row>
    <row r="136" spans="1:12" ht="45" x14ac:dyDescent="0.3">
      <c r="A136" s="13" t="s">
        <v>86</v>
      </c>
      <c r="B136" s="67" t="s">
        <v>490</v>
      </c>
      <c r="C136" s="68" t="s">
        <v>78</v>
      </c>
      <c r="D136" s="68" t="s">
        <v>159</v>
      </c>
      <c r="E136" s="63" t="s">
        <v>537</v>
      </c>
      <c r="F136" s="68" t="s">
        <v>471</v>
      </c>
      <c r="G136" s="65">
        <v>20.9</v>
      </c>
      <c r="H136" s="65"/>
      <c r="I136" s="64">
        <f t="shared" si="11"/>
        <v>20.9</v>
      </c>
      <c r="J136" s="65">
        <v>21.9</v>
      </c>
      <c r="K136" s="65"/>
      <c r="L136" s="64">
        <f t="shared" si="12"/>
        <v>21.9</v>
      </c>
    </row>
    <row r="137" spans="1:12" ht="74.45" customHeight="1" x14ac:dyDescent="0.3">
      <c r="A137" s="13" t="s">
        <v>711</v>
      </c>
      <c r="B137" s="67" t="s">
        <v>490</v>
      </c>
      <c r="C137" s="68" t="s">
        <v>78</v>
      </c>
      <c r="D137" s="68" t="s">
        <v>159</v>
      </c>
      <c r="E137" s="63" t="s">
        <v>539</v>
      </c>
      <c r="F137" s="68" t="s">
        <v>64</v>
      </c>
      <c r="G137" s="65">
        <f t="shared" ref="G137:K140" si="17">G138</f>
        <v>52.2</v>
      </c>
      <c r="H137" s="65">
        <f t="shared" si="17"/>
        <v>0</v>
      </c>
      <c r="I137" s="64">
        <f t="shared" si="11"/>
        <v>52.2</v>
      </c>
      <c r="J137" s="65">
        <f t="shared" si="17"/>
        <v>54.9</v>
      </c>
      <c r="K137" s="65">
        <f t="shared" si="17"/>
        <v>0</v>
      </c>
      <c r="L137" s="64">
        <f t="shared" si="12"/>
        <v>54.9</v>
      </c>
    </row>
    <row r="138" spans="1:12" ht="90" x14ac:dyDescent="0.3">
      <c r="A138" s="13" t="s">
        <v>538</v>
      </c>
      <c r="B138" s="67" t="s">
        <v>490</v>
      </c>
      <c r="C138" s="68" t="s">
        <v>78</v>
      </c>
      <c r="D138" s="68" t="s">
        <v>159</v>
      </c>
      <c r="E138" s="63" t="s">
        <v>540</v>
      </c>
      <c r="F138" s="68" t="s">
        <v>64</v>
      </c>
      <c r="G138" s="65">
        <f t="shared" si="17"/>
        <v>52.2</v>
      </c>
      <c r="H138" s="65">
        <f t="shared" si="17"/>
        <v>0</v>
      </c>
      <c r="I138" s="64">
        <f t="shared" si="11"/>
        <v>52.2</v>
      </c>
      <c r="J138" s="65">
        <f t="shared" si="17"/>
        <v>54.9</v>
      </c>
      <c r="K138" s="65">
        <f t="shared" si="17"/>
        <v>0</v>
      </c>
      <c r="L138" s="64">
        <f t="shared" si="12"/>
        <v>54.9</v>
      </c>
    </row>
    <row r="139" spans="1:12" ht="29.25" customHeight="1" x14ac:dyDescent="0.3">
      <c r="A139" s="13" t="s">
        <v>541</v>
      </c>
      <c r="B139" s="67" t="s">
        <v>490</v>
      </c>
      <c r="C139" s="68" t="s">
        <v>78</v>
      </c>
      <c r="D139" s="68" t="s">
        <v>159</v>
      </c>
      <c r="E139" s="63" t="s">
        <v>542</v>
      </c>
      <c r="F139" s="68" t="s">
        <v>64</v>
      </c>
      <c r="G139" s="65">
        <f t="shared" si="17"/>
        <v>52.2</v>
      </c>
      <c r="H139" s="65">
        <f t="shared" si="17"/>
        <v>0</v>
      </c>
      <c r="I139" s="64">
        <f t="shared" si="11"/>
        <v>52.2</v>
      </c>
      <c r="J139" s="65">
        <f t="shared" si="17"/>
        <v>54.9</v>
      </c>
      <c r="K139" s="65">
        <f t="shared" si="17"/>
        <v>0</v>
      </c>
      <c r="L139" s="64">
        <f t="shared" si="12"/>
        <v>54.9</v>
      </c>
    </row>
    <row r="140" spans="1:12" ht="30" x14ac:dyDescent="0.3">
      <c r="A140" s="13" t="s">
        <v>85</v>
      </c>
      <c r="B140" s="67" t="s">
        <v>490</v>
      </c>
      <c r="C140" s="68" t="s">
        <v>78</v>
      </c>
      <c r="D140" s="68" t="s">
        <v>159</v>
      </c>
      <c r="E140" s="63" t="s">
        <v>542</v>
      </c>
      <c r="F140" s="68" t="s">
        <v>475</v>
      </c>
      <c r="G140" s="65">
        <f t="shared" si="17"/>
        <v>52.2</v>
      </c>
      <c r="H140" s="65">
        <f t="shared" si="17"/>
        <v>0</v>
      </c>
      <c r="I140" s="64">
        <f t="shared" si="11"/>
        <v>52.2</v>
      </c>
      <c r="J140" s="65">
        <f t="shared" si="17"/>
        <v>54.9</v>
      </c>
      <c r="K140" s="65">
        <f t="shared" si="17"/>
        <v>0</v>
      </c>
      <c r="L140" s="64">
        <f t="shared" si="12"/>
        <v>54.9</v>
      </c>
    </row>
    <row r="141" spans="1:12" ht="44.25" customHeight="1" x14ac:dyDescent="0.3">
      <c r="A141" s="13" t="s">
        <v>86</v>
      </c>
      <c r="B141" s="67" t="s">
        <v>490</v>
      </c>
      <c r="C141" s="68" t="s">
        <v>78</v>
      </c>
      <c r="D141" s="68" t="s">
        <v>159</v>
      </c>
      <c r="E141" s="63" t="s">
        <v>542</v>
      </c>
      <c r="F141" s="68" t="s">
        <v>471</v>
      </c>
      <c r="G141" s="65">
        <v>52.2</v>
      </c>
      <c r="H141" s="65"/>
      <c r="I141" s="64">
        <f t="shared" ref="I141:I210" si="18">G141+H141</f>
        <v>52.2</v>
      </c>
      <c r="J141" s="65">
        <v>54.9</v>
      </c>
      <c r="K141" s="65"/>
      <c r="L141" s="64">
        <f t="shared" ref="L141:L210" si="19">J141+K141</f>
        <v>54.9</v>
      </c>
    </row>
    <row r="142" spans="1:12" ht="15.75" customHeight="1" x14ac:dyDescent="0.3">
      <c r="A142" s="12" t="s">
        <v>169</v>
      </c>
      <c r="B142" s="69">
        <v>522</v>
      </c>
      <c r="C142" s="74" t="s">
        <v>90</v>
      </c>
      <c r="D142" s="74" t="s">
        <v>62</v>
      </c>
      <c r="E142" s="69" t="s">
        <v>63</v>
      </c>
      <c r="F142" s="74" t="s">
        <v>64</v>
      </c>
      <c r="G142" s="3">
        <f t="shared" ref="G142:L142" si="20">G184+G157+G143+G149</f>
        <v>80220.600000000006</v>
      </c>
      <c r="H142" s="3">
        <f t="shared" si="20"/>
        <v>0</v>
      </c>
      <c r="I142" s="3">
        <f t="shared" si="20"/>
        <v>80220.600000000006</v>
      </c>
      <c r="J142" s="3">
        <f t="shared" si="20"/>
        <v>83524.700000000012</v>
      </c>
      <c r="K142" s="3">
        <f t="shared" si="20"/>
        <v>0</v>
      </c>
      <c r="L142" s="3">
        <f t="shared" si="20"/>
        <v>83524.700000000012</v>
      </c>
    </row>
    <row r="143" spans="1:12" ht="19.899999999999999" customHeight="1" x14ac:dyDescent="0.3">
      <c r="A143" s="79" t="s">
        <v>170</v>
      </c>
      <c r="B143" s="67" t="s">
        <v>490</v>
      </c>
      <c r="C143" s="68" t="s">
        <v>90</v>
      </c>
      <c r="D143" s="68" t="s">
        <v>61</v>
      </c>
      <c r="E143" s="67" t="s">
        <v>63</v>
      </c>
      <c r="F143" s="68" t="s">
        <v>64</v>
      </c>
      <c r="G143" s="64">
        <f t="shared" ref="G143:K147" si="21">G144</f>
        <v>1500</v>
      </c>
      <c r="H143" s="64">
        <f t="shared" si="21"/>
        <v>0</v>
      </c>
      <c r="I143" s="64">
        <f t="shared" si="18"/>
        <v>1500</v>
      </c>
      <c r="J143" s="64">
        <f t="shared" si="21"/>
        <v>2000</v>
      </c>
      <c r="K143" s="64">
        <f t="shared" si="21"/>
        <v>0</v>
      </c>
      <c r="L143" s="64">
        <f t="shared" si="19"/>
        <v>2000</v>
      </c>
    </row>
    <row r="144" spans="1:12" ht="36.6" customHeight="1" x14ac:dyDescent="0.3">
      <c r="A144" s="75" t="s">
        <v>646</v>
      </c>
      <c r="B144" s="67" t="s">
        <v>490</v>
      </c>
      <c r="C144" s="68" t="s">
        <v>90</v>
      </c>
      <c r="D144" s="68" t="s">
        <v>61</v>
      </c>
      <c r="E144" s="77" t="s">
        <v>171</v>
      </c>
      <c r="F144" s="68" t="s">
        <v>64</v>
      </c>
      <c r="G144" s="64">
        <f t="shared" si="21"/>
        <v>1500</v>
      </c>
      <c r="H144" s="64">
        <f t="shared" si="21"/>
        <v>0</v>
      </c>
      <c r="I144" s="64">
        <f t="shared" si="18"/>
        <v>1500</v>
      </c>
      <c r="J144" s="64">
        <f t="shared" si="21"/>
        <v>2000</v>
      </c>
      <c r="K144" s="64">
        <f t="shared" si="21"/>
        <v>0</v>
      </c>
      <c r="L144" s="64">
        <f t="shared" si="19"/>
        <v>2000</v>
      </c>
    </row>
    <row r="145" spans="1:12" ht="28.9" customHeight="1" x14ac:dyDescent="0.3">
      <c r="A145" s="75" t="s">
        <v>645</v>
      </c>
      <c r="B145" s="67" t="s">
        <v>490</v>
      </c>
      <c r="C145" s="68" t="s">
        <v>90</v>
      </c>
      <c r="D145" s="68" t="s">
        <v>61</v>
      </c>
      <c r="E145" s="77" t="s">
        <v>549</v>
      </c>
      <c r="F145" s="68" t="s">
        <v>64</v>
      </c>
      <c r="G145" s="64">
        <f t="shared" si="21"/>
        <v>1500</v>
      </c>
      <c r="H145" s="64">
        <f t="shared" si="21"/>
        <v>0</v>
      </c>
      <c r="I145" s="64">
        <f t="shared" si="18"/>
        <v>1500</v>
      </c>
      <c r="J145" s="64">
        <f t="shared" si="21"/>
        <v>2000</v>
      </c>
      <c r="K145" s="64">
        <f t="shared" si="21"/>
        <v>0</v>
      </c>
      <c r="L145" s="64">
        <f t="shared" si="19"/>
        <v>2000</v>
      </c>
    </row>
    <row r="146" spans="1:12" ht="32.25" customHeight="1" x14ac:dyDescent="0.3">
      <c r="A146" s="75" t="s">
        <v>174</v>
      </c>
      <c r="B146" s="67" t="s">
        <v>490</v>
      </c>
      <c r="C146" s="68" t="s">
        <v>90</v>
      </c>
      <c r="D146" s="68" t="s">
        <v>61</v>
      </c>
      <c r="E146" s="63" t="s">
        <v>759</v>
      </c>
      <c r="F146" s="68" t="s">
        <v>64</v>
      </c>
      <c r="G146" s="64">
        <f t="shared" si="21"/>
        <v>1500</v>
      </c>
      <c r="H146" s="64">
        <f t="shared" si="21"/>
        <v>0</v>
      </c>
      <c r="I146" s="64">
        <f t="shared" si="18"/>
        <v>1500</v>
      </c>
      <c r="J146" s="64">
        <f t="shared" si="21"/>
        <v>2000</v>
      </c>
      <c r="K146" s="64">
        <f t="shared" si="21"/>
        <v>0</v>
      </c>
      <c r="L146" s="64">
        <f t="shared" si="19"/>
        <v>2000</v>
      </c>
    </row>
    <row r="147" spans="1:12" ht="34.15" customHeight="1" x14ac:dyDescent="0.3">
      <c r="A147" s="13" t="s">
        <v>85</v>
      </c>
      <c r="B147" s="67" t="s">
        <v>490</v>
      </c>
      <c r="C147" s="68" t="s">
        <v>90</v>
      </c>
      <c r="D147" s="68" t="s">
        <v>61</v>
      </c>
      <c r="E147" s="63" t="s">
        <v>759</v>
      </c>
      <c r="F147" s="68" t="s">
        <v>475</v>
      </c>
      <c r="G147" s="64">
        <f t="shared" si="21"/>
        <v>1500</v>
      </c>
      <c r="H147" s="64">
        <f t="shared" si="21"/>
        <v>0</v>
      </c>
      <c r="I147" s="64">
        <f t="shared" si="18"/>
        <v>1500</v>
      </c>
      <c r="J147" s="64">
        <f t="shared" si="21"/>
        <v>2000</v>
      </c>
      <c r="K147" s="64">
        <f t="shared" si="21"/>
        <v>0</v>
      </c>
      <c r="L147" s="64">
        <f t="shared" si="19"/>
        <v>2000</v>
      </c>
    </row>
    <row r="148" spans="1:12" ht="15" customHeight="1" x14ac:dyDescent="0.3">
      <c r="A148" s="13" t="s">
        <v>86</v>
      </c>
      <c r="B148" s="67" t="s">
        <v>490</v>
      </c>
      <c r="C148" s="68" t="s">
        <v>90</v>
      </c>
      <c r="D148" s="68" t="s">
        <v>61</v>
      </c>
      <c r="E148" s="63" t="s">
        <v>759</v>
      </c>
      <c r="F148" s="68" t="s">
        <v>471</v>
      </c>
      <c r="G148" s="64">
        <v>1500</v>
      </c>
      <c r="H148" s="64"/>
      <c r="I148" s="64">
        <f t="shared" si="18"/>
        <v>1500</v>
      </c>
      <c r="J148" s="64">
        <v>2000</v>
      </c>
      <c r="K148" s="64"/>
      <c r="L148" s="64">
        <f t="shared" si="19"/>
        <v>2000</v>
      </c>
    </row>
    <row r="149" spans="1:12" ht="13.15" hidden="1" customHeight="1" x14ac:dyDescent="0.3">
      <c r="A149" s="13" t="s">
        <v>907</v>
      </c>
      <c r="B149" s="67" t="s">
        <v>490</v>
      </c>
      <c r="C149" s="68" t="s">
        <v>90</v>
      </c>
      <c r="D149" s="68" t="s">
        <v>208</v>
      </c>
      <c r="E149" s="67" t="s">
        <v>63</v>
      </c>
      <c r="F149" s="68" t="s">
        <v>64</v>
      </c>
      <c r="G149" s="64">
        <f t="shared" ref="G149:K155" si="22">G150</f>
        <v>0</v>
      </c>
      <c r="H149" s="64">
        <f t="shared" si="22"/>
        <v>0</v>
      </c>
      <c r="I149" s="64">
        <f t="shared" si="18"/>
        <v>0</v>
      </c>
      <c r="J149" s="64">
        <f t="shared" si="22"/>
        <v>0</v>
      </c>
      <c r="K149" s="64">
        <f t="shared" si="22"/>
        <v>0</v>
      </c>
      <c r="L149" s="64">
        <f t="shared" si="19"/>
        <v>0</v>
      </c>
    </row>
    <row r="150" spans="1:12" ht="60" hidden="1" customHeight="1" x14ac:dyDescent="0.3">
      <c r="A150" s="13" t="s">
        <v>908</v>
      </c>
      <c r="B150" s="67" t="s">
        <v>490</v>
      </c>
      <c r="C150" s="68" t="s">
        <v>90</v>
      </c>
      <c r="D150" s="68" t="s">
        <v>208</v>
      </c>
      <c r="E150" s="77" t="s">
        <v>904</v>
      </c>
      <c r="F150" s="68" t="s">
        <v>64</v>
      </c>
      <c r="G150" s="64">
        <f t="shared" si="22"/>
        <v>0</v>
      </c>
      <c r="H150" s="64">
        <f t="shared" si="22"/>
        <v>0</v>
      </c>
      <c r="I150" s="64">
        <f t="shared" si="18"/>
        <v>0</v>
      </c>
      <c r="J150" s="64">
        <f t="shared" si="22"/>
        <v>0</v>
      </c>
      <c r="K150" s="64">
        <f t="shared" si="22"/>
        <v>0</v>
      </c>
      <c r="L150" s="64">
        <f t="shared" si="19"/>
        <v>0</v>
      </c>
    </row>
    <row r="151" spans="1:12" ht="66" hidden="1" customHeight="1" x14ac:dyDescent="0.3">
      <c r="A151" s="13" t="s">
        <v>909</v>
      </c>
      <c r="B151" s="67" t="s">
        <v>490</v>
      </c>
      <c r="C151" s="68" t="s">
        <v>90</v>
      </c>
      <c r="D151" s="68" t="s">
        <v>208</v>
      </c>
      <c r="E151" s="77" t="s">
        <v>905</v>
      </c>
      <c r="F151" s="68" t="s">
        <v>64</v>
      </c>
      <c r="G151" s="64">
        <f t="shared" si="22"/>
        <v>0</v>
      </c>
      <c r="H151" s="64">
        <f t="shared" si="22"/>
        <v>0</v>
      </c>
      <c r="I151" s="64">
        <f t="shared" si="18"/>
        <v>0</v>
      </c>
      <c r="J151" s="64">
        <f t="shared" si="22"/>
        <v>0</v>
      </c>
      <c r="K151" s="64">
        <f t="shared" si="22"/>
        <v>0</v>
      </c>
      <c r="L151" s="64">
        <f t="shared" si="19"/>
        <v>0</v>
      </c>
    </row>
    <row r="152" spans="1:12" ht="27" hidden="1" customHeight="1" x14ac:dyDescent="0.3">
      <c r="A152" s="13" t="s">
        <v>910</v>
      </c>
      <c r="B152" s="67" t="s">
        <v>490</v>
      </c>
      <c r="C152" s="68" t="s">
        <v>90</v>
      </c>
      <c r="D152" s="68" t="s">
        <v>208</v>
      </c>
      <c r="E152" s="77" t="s">
        <v>906</v>
      </c>
      <c r="F152" s="68" t="s">
        <v>64</v>
      </c>
      <c r="G152" s="64">
        <f>G155</f>
        <v>0</v>
      </c>
      <c r="H152" s="64">
        <f>H155</f>
        <v>0</v>
      </c>
      <c r="I152" s="64">
        <f t="shared" si="18"/>
        <v>0</v>
      </c>
      <c r="J152" s="64">
        <f>J155</f>
        <v>0</v>
      </c>
      <c r="K152" s="64">
        <f>K155</f>
        <v>0</v>
      </c>
      <c r="L152" s="64">
        <f t="shared" si="19"/>
        <v>0</v>
      </c>
    </row>
    <row r="153" spans="1:12" ht="40.15" hidden="1" customHeight="1" x14ac:dyDescent="0.3">
      <c r="A153" s="13" t="s">
        <v>85</v>
      </c>
      <c r="B153" s="67" t="s">
        <v>490</v>
      </c>
      <c r="C153" s="68" t="s">
        <v>90</v>
      </c>
      <c r="D153" s="68" t="s">
        <v>208</v>
      </c>
      <c r="E153" s="77" t="s">
        <v>906</v>
      </c>
      <c r="F153" s="68" t="s">
        <v>475</v>
      </c>
      <c r="G153" s="64"/>
      <c r="H153" s="64"/>
      <c r="I153" s="64">
        <f t="shared" si="18"/>
        <v>0</v>
      </c>
      <c r="J153" s="64"/>
      <c r="K153" s="64"/>
      <c r="L153" s="64">
        <f t="shared" si="19"/>
        <v>0</v>
      </c>
    </row>
    <row r="154" spans="1:12" ht="33.6" hidden="1" customHeight="1" x14ac:dyDescent="0.3">
      <c r="A154" s="13" t="s">
        <v>86</v>
      </c>
      <c r="B154" s="67" t="s">
        <v>490</v>
      </c>
      <c r="C154" s="68" t="s">
        <v>90</v>
      </c>
      <c r="D154" s="68" t="s">
        <v>208</v>
      </c>
      <c r="E154" s="77" t="s">
        <v>906</v>
      </c>
      <c r="F154" s="68" t="s">
        <v>471</v>
      </c>
      <c r="G154" s="64">
        <v>0</v>
      </c>
      <c r="H154" s="64">
        <v>0</v>
      </c>
      <c r="I154" s="64">
        <f t="shared" si="18"/>
        <v>0</v>
      </c>
      <c r="J154" s="64">
        <v>0</v>
      </c>
      <c r="K154" s="64">
        <v>0</v>
      </c>
      <c r="L154" s="64">
        <f t="shared" si="19"/>
        <v>0</v>
      </c>
    </row>
    <row r="155" spans="1:12" ht="15" hidden="1" customHeight="1" x14ac:dyDescent="0.3">
      <c r="A155" s="13" t="s">
        <v>752</v>
      </c>
      <c r="B155" s="67" t="s">
        <v>490</v>
      </c>
      <c r="C155" s="68" t="s">
        <v>90</v>
      </c>
      <c r="D155" s="68" t="s">
        <v>208</v>
      </c>
      <c r="E155" s="77" t="s">
        <v>906</v>
      </c>
      <c r="F155" s="68" t="s">
        <v>753</v>
      </c>
      <c r="G155" s="64">
        <f t="shared" si="22"/>
        <v>0</v>
      </c>
      <c r="H155" s="64">
        <f t="shared" si="22"/>
        <v>0</v>
      </c>
      <c r="I155" s="64">
        <f t="shared" si="18"/>
        <v>0</v>
      </c>
      <c r="J155" s="64">
        <f t="shared" si="22"/>
        <v>0</v>
      </c>
      <c r="K155" s="64">
        <f t="shared" si="22"/>
        <v>0</v>
      </c>
      <c r="L155" s="64">
        <f t="shared" si="19"/>
        <v>0</v>
      </c>
    </row>
    <row r="156" spans="1:12" ht="15.75" hidden="1" customHeight="1" x14ac:dyDescent="0.3">
      <c r="A156" s="13" t="s">
        <v>754</v>
      </c>
      <c r="B156" s="67" t="s">
        <v>490</v>
      </c>
      <c r="C156" s="68" t="s">
        <v>90</v>
      </c>
      <c r="D156" s="68" t="s">
        <v>208</v>
      </c>
      <c r="E156" s="77" t="s">
        <v>906</v>
      </c>
      <c r="F156" s="68" t="s">
        <v>755</v>
      </c>
      <c r="G156" s="64"/>
      <c r="H156" s="64"/>
      <c r="I156" s="64">
        <f t="shared" si="18"/>
        <v>0</v>
      </c>
      <c r="J156" s="64"/>
      <c r="K156" s="64"/>
      <c r="L156" s="64">
        <f t="shared" si="19"/>
        <v>0</v>
      </c>
    </row>
    <row r="157" spans="1:12" x14ac:dyDescent="0.3">
      <c r="A157" s="13" t="s">
        <v>562</v>
      </c>
      <c r="B157" s="67" t="s">
        <v>490</v>
      </c>
      <c r="C157" s="68" t="s">
        <v>90</v>
      </c>
      <c r="D157" s="68" t="s">
        <v>141</v>
      </c>
      <c r="E157" s="67" t="s">
        <v>301</v>
      </c>
      <c r="F157" s="68" t="s">
        <v>64</v>
      </c>
      <c r="G157" s="64">
        <f>G158</f>
        <v>77415.600000000006</v>
      </c>
      <c r="H157" s="64">
        <f>H158</f>
        <v>0</v>
      </c>
      <c r="I157" s="64">
        <f t="shared" si="18"/>
        <v>77415.600000000006</v>
      </c>
      <c r="J157" s="64">
        <f>J158</f>
        <v>80222.700000000012</v>
      </c>
      <c r="K157" s="64">
        <f>K158</f>
        <v>0</v>
      </c>
      <c r="L157" s="64">
        <f t="shared" si="19"/>
        <v>80222.700000000012</v>
      </c>
    </row>
    <row r="158" spans="1:12" ht="28.15" customHeight="1" x14ac:dyDescent="0.3">
      <c r="A158" s="13" t="s">
        <v>715</v>
      </c>
      <c r="B158" s="67" t="s">
        <v>490</v>
      </c>
      <c r="C158" s="68" t="s">
        <v>90</v>
      </c>
      <c r="D158" s="68" t="s">
        <v>141</v>
      </c>
      <c r="E158" s="67" t="s">
        <v>187</v>
      </c>
      <c r="F158" s="68" t="s">
        <v>64</v>
      </c>
      <c r="G158" s="64">
        <f>G159</f>
        <v>77415.600000000006</v>
      </c>
      <c r="H158" s="64">
        <f>H159</f>
        <v>0</v>
      </c>
      <c r="I158" s="64">
        <f t="shared" si="18"/>
        <v>77415.600000000006</v>
      </c>
      <c r="J158" s="64">
        <f>J159</f>
        <v>80222.700000000012</v>
      </c>
      <c r="K158" s="64">
        <f>K159</f>
        <v>0</v>
      </c>
      <c r="L158" s="64">
        <f t="shared" si="19"/>
        <v>80222.700000000012</v>
      </c>
    </row>
    <row r="159" spans="1:12" ht="30" x14ac:dyDescent="0.3">
      <c r="A159" s="13" t="s">
        <v>563</v>
      </c>
      <c r="B159" s="67" t="s">
        <v>490</v>
      </c>
      <c r="C159" s="68" t="s">
        <v>90</v>
      </c>
      <c r="D159" s="68" t="s">
        <v>141</v>
      </c>
      <c r="E159" s="67" t="s">
        <v>551</v>
      </c>
      <c r="F159" s="68" t="s">
        <v>64</v>
      </c>
      <c r="G159" s="64">
        <f>G160+G166+G163+G169+G178+G181</f>
        <v>77415.600000000006</v>
      </c>
      <c r="H159" s="64">
        <f>H160+H166+H163+H169+H178+H181+H172+H175</f>
        <v>0</v>
      </c>
      <c r="I159" s="64">
        <f t="shared" si="18"/>
        <v>77415.600000000006</v>
      </c>
      <c r="J159" s="64">
        <f>J160+J166+J163+J169+J178+J181</f>
        <v>80222.700000000012</v>
      </c>
      <c r="K159" s="64">
        <f>K160+K166+K163+K169+K178+K181+K172+K175</f>
        <v>0</v>
      </c>
      <c r="L159" s="64">
        <f t="shared" si="19"/>
        <v>80222.700000000012</v>
      </c>
    </row>
    <row r="160" spans="1:12" ht="45" x14ac:dyDescent="0.3">
      <c r="A160" s="13" t="s">
        <v>564</v>
      </c>
      <c r="B160" s="67" t="s">
        <v>490</v>
      </c>
      <c r="C160" s="68" t="s">
        <v>90</v>
      </c>
      <c r="D160" s="68" t="s">
        <v>141</v>
      </c>
      <c r="E160" s="67" t="s">
        <v>552</v>
      </c>
      <c r="F160" s="68" t="s">
        <v>64</v>
      </c>
      <c r="G160" s="64">
        <f>G161</f>
        <v>36168.1</v>
      </c>
      <c r="H160" s="64">
        <f>H161</f>
        <v>0</v>
      </c>
      <c r="I160" s="64">
        <f t="shared" si="18"/>
        <v>36168.1</v>
      </c>
      <c r="J160" s="64">
        <f>J161</f>
        <v>38975.199999999997</v>
      </c>
      <c r="K160" s="64">
        <f>K161</f>
        <v>0</v>
      </c>
      <c r="L160" s="64">
        <f t="shared" si="19"/>
        <v>38975.199999999997</v>
      </c>
    </row>
    <row r="161" spans="1:12" ht="30.6" customHeight="1" x14ac:dyDescent="0.3">
      <c r="A161" s="13" t="s">
        <v>85</v>
      </c>
      <c r="B161" s="67" t="s">
        <v>490</v>
      </c>
      <c r="C161" s="68" t="s">
        <v>90</v>
      </c>
      <c r="D161" s="68" t="s">
        <v>141</v>
      </c>
      <c r="E161" s="67" t="s">
        <v>552</v>
      </c>
      <c r="F161" s="68" t="s">
        <v>475</v>
      </c>
      <c r="G161" s="64">
        <f>G162</f>
        <v>36168.1</v>
      </c>
      <c r="H161" s="64">
        <f>H162</f>
        <v>0</v>
      </c>
      <c r="I161" s="64">
        <f t="shared" si="18"/>
        <v>36168.1</v>
      </c>
      <c r="J161" s="64">
        <f>J162</f>
        <v>38975.199999999997</v>
      </c>
      <c r="K161" s="64">
        <f>K162</f>
        <v>0</v>
      </c>
      <c r="L161" s="64">
        <f t="shared" si="19"/>
        <v>38975.199999999997</v>
      </c>
    </row>
    <row r="162" spans="1:12" ht="29.25" customHeight="1" x14ac:dyDescent="0.3">
      <c r="A162" s="13" t="s">
        <v>86</v>
      </c>
      <c r="B162" s="67" t="s">
        <v>490</v>
      </c>
      <c r="C162" s="68" t="s">
        <v>90</v>
      </c>
      <c r="D162" s="68" t="s">
        <v>141</v>
      </c>
      <c r="E162" s="67" t="s">
        <v>552</v>
      </c>
      <c r="F162" s="68" t="s">
        <v>471</v>
      </c>
      <c r="G162" s="64">
        <v>36168.1</v>
      </c>
      <c r="H162" s="64"/>
      <c r="I162" s="64">
        <f t="shared" si="18"/>
        <v>36168.1</v>
      </c>
      <c r="J162" s="64">
        <v>38975.199999999997</v>
      </c>
      <c r="K162" s="64"/>
      <c r="L162" s="64">
        <f t="shared" si="19"/>
        <v>38975.199999999997</v>
      </c>
    </row>
    <row r="163" spans="1:12" ht="30" customHeight="1" x14ac:dyDescent="0.3">
      <c r="A163" s="13" t="s">
        <v>191</v>
      </c>
      <c r="B163" s="67" t="s">
        <v>490</v>
      </c>
      <c r="C163" s="68" t="s">
        <v>90</v>
      </c>
      <c r="D163" s="68" t="s">
        <v>141</v>
      </c>
      <c r="E163" s="67" t="s">
        <v>553</v>
      </c>
      <c r="F163" s="68" t="s">
        <v>64</v>
      </c>
      <c r="G163" s="64">
        <f>G164</f>
        <v>2080</v>
      </c>
      <c r="H163" s="64">
        <f>H164</f>
        <v>0</v>
      </c>
      <c r="I163" s="64">
        <f t="shared" si="18"/>
        <v>2080</v>
      </c>
      <c r="J163" s="64">
        <f>J164</f>
        <v>2080</v>
      </c>
      <c r="K163" s="64">
        <f>K164</f>
        <v>0</v>
      </c>
      <c r="L163" s="64">
        <f t="shared" si="19"/>
        <v>2080</v>
      </c>
    </row>
    <row r="164" spans="1:12" ht="30" x14ac:dyDescent="0.3">
      <c r="A164" s="13" t="s">
        <v>85</v>
      </c>
      <c r="B164" s="67" t="s">
        <v>490</v>
      </c>
      <c r="C164" s="68" t="s">
        <v>90</v>
      </c>
      <c r="D164" s="68" t="s">
        <v>141</v>
      </c>
      <c r="E164" s="67" t="s">
        <v>553</v>
      </c>
      <c r="F164" s="68" t="s">
        <v>475</v>
      </c>
      <c r="G164" s="64">
        <f>G165</f>
        <v>2080</v>
      </c>
      <c r="H164" s="64">
        <f>H165</f>
        <v>0</v>
      </c>
      <c r="I164" s="64">
        <f t="shared" si="18"/>
        <v>2080</v>
      </c>
      <c r="J164" s="64">
        <f>J165</f>
        <v>2080</v>
      </c>
      <c r="K164" s="64">
        <f>K165</f>
        <v>0</v>
      </c>
      <c r="L164" s="64">
        <f t="shared" si="19"/>
        <v>2080</v>
      </c>
    </row>
    <row r="165" spans="1:12" ht="30" customHeight="1" x14ac:dyDescent="0.3">
      <c r="A165" s="13" t="s">
        <v>86</v>
      </c>
      <c r="B165" s="67" t="s">
        <v>490</v>
      </c>
      <c r="C165" s="68" t="s">
        <v>90</v>
      </c>
      <c r="D165" s="68" t="s">
        <v>141</v>
      </c>
      <c r="E165" s="67" t="s">
        <v>553</v>
      </c>
      <c r="F165" s="68" t="s">
        <v>471</v>
      </c>
      <c r="G165" s="64">
        <v>2080</v>
      </c>
      <c r="H165" s="64"/>
      <c r="I165" s="64">
        <f t="shared" si="18"/>
        <v>2080</v>
      </c>
      <c r="J165" s="64">
        <v>2080</v>
      </c>
      <c r="K165" s="64"/>
      <c r="L165" s="64">
        <f t="shared" si="19"/>
        <v>2080</v>
      </c>
    </row>
    <row r="166" spans="1:12" ht="30" customHeight="1" x14ac:dyDescent="0.3">
      <c r="A166" s="13" t="s">
        <v>192</v>
      </c>
      <c r="B166" s="67" t="s">
        <v>490</v>
      </c>
      <c r="C166" s="68" t="s">
        <v>90</v>
      </c>
      <c r="D166" s="68" t="s">
        <v>141</v>
      </c>
      <c r="E166" s="67" t="s">
        <v>554</v>
      </c>
      <c r="F166" s="68" t="s">
        <v>64</v>
      </c>
      <c r="G166" s="64">
        <f>G167</f>
        <v>1165</v>
      </c>
      <c r="H166" s="64">
        <f>H167</f>
        <v>0</v>
      </c>
      <c r="I166" s="64">
        <f t="shared" si="18"/>
        <v>1165</v>
      </c>
      <c r="J166" s="64">
        <f>J167</f>
        <v>1165</v>
      </c>
      <c r="K166" s="64">
        <f>K167</f>
        <v>0</v>
      </c>
      <c r="L166" s="64">
        <f t="shared" si="19"/>
        <v>1165</v>
      </c>
    </row>
    <row r="167" spans="1:12" ht="30" x14ac:dyDescent="0.3">
      <c r="A167" s="13" t="s">
        <v>85</v>
      </c>
      <c r="B167" s="67" t="s">
        <v>490</v>
      </c>
      <c r="C167" s="68" t="s">
        <v>90</v>
      </c>
      <c r="D167" s="68" t="s">
        <v>141</v>
      </c>
      <c r="E167" s="67" t="s">
        <v>554</v>
      </c>
      <c r="F167" s="68" t="s">
        <v>475</v>
      </c>
      <c r="G167" s="64">
        <f>G168</f>
        <v>1165</v>
      </c>
      <c r="H167" s="64">
        <f>H168</f>
        <v>0</v>
      </c>
      <c r="I167" s="64">
        <f t="shared" si="18"/>
        <v>1165</v>
      </c>
      <c r="J167" s="64">
        <f>J168</f>
        <v>1165</v>
      </c>
      <c r="K167" s="64">
        <f>K168</f>
        <v>0</v>
      </c>
      <c r="L167" s="64">
        <f t="shared" si="19"/>
        <v>1165</v>
      </c>
    </row>
    <row r="168" spans="1:12" ht="30" customHeight="1" x14ac:dyDescent="0.3">
      <c r="A168" s="13" t="s">
        <v>86</v>
      </c>
      <c r="B168" s="67" t="s">
        <v>490</v>
      </c>
      <c r="C168" s="68" t="s">
        <v>90</v>
      </c>
      <c r="D168" s="68" t="s">
        <v>141</v>
      </c>
      <c r="E168" s="67" t="s">
        <v>554</v>
      </c>
      <c r="F168" s="68" t="s">
        <v>471</v>
      </c>
      <c r="G168" s="64">
        <v>1165</v>
      </c>
      <c r="H168" s="64"/>
      <c r="I168" s="64">
        <f t="shared" si="18"/>
        <v>1165</v>
      </c>
      <c r="J168" s="64">
        <v>1165</v>
      </c>
      <c r="K168" s="64"/>
      <c r="L168" s="64">
        <f t="shared" si="19"/>
        <v>1165</v>
      </c>
    </row>
    <row r="169" spans="1:12" ht="30" hidden="1" customHeight="1" x14ac:dyDescent="0.3">
      <c r="A169" s="13" t="s">
        <v>865</v>
      </c>
      <c r="B169" s="67" t="s">
        <v>490</v>
      </c>
      <c r="C169" s="68" t="s">
        <v>90</v>
      </c>
      <c r="D169" s="68" t="s">
        <v>141</v>
      </c>
      <c r="E169" s="67" t="s">
        <v>609</v>
      </c>
      <c r="F169" s="68" t="s">
        <v>64</v>
      </c>
      <c r="G169" s="64">
        <f>G170</f>
        <v>0</v>
      </c>
      <c r="H169" s="64">
        <f>H170</f>
        <v>0</v>
      </c>
      <c r="I169" s="64">
        <f t="shared" si="18"/>
        <v>0</v>
      </c>
      <c r="J169" s="64">
        <f>J170</f>
        <v>0</v>
      </c>
      <c r="K169" s="64">
        <f>K170</f>
        <v>0</v>
      </c>
      <c r="L169" s="64">
        <f t="shared" si="19"/>
        <v>0</v>
      </c>
    </row>
    <row r="170" spans="1:12" ht="26.45" hidden="1" customHeight="1" x14ac:dyDescent="0.3">
      <c r="A170" s="13" t="s">
        <v>85</v>
      </c>
      <c r="B170" s="67" t="s">
        <v>490</v>
      </c>
      <c r="C170" s="68" t="s">
        <v>90</v>
      </c>
      <c r="D170" s="68" t="s">
        <v>141</v>
      </c>
      <c r="E170" s="67" t="s">
        <v>609</v>
      </c>
      <c r="F170" s="68" t="s">
        <v>475</v>
      </c>
      <c r="G170" s="64">
        <f>G171</f>
        <v>0</v>
      </c>
      <c r="H170" s="64">
        <f>H171</f>
        <v>0</v>
      </c>
      <c r="I170" s="64">
        <f t="shared" si="18"/>
        <v>0</v>
      </c>
      <c r="J170" s="64">
        <f>J171</f>
        <v>0</v>
      </c>
      <c r="K170" s="64">
        <f>K171</f>
        <v>0</v>
      </c>
      <c r="L170" s="64">
        <f t="shared" si="19"/>
        <v>0</v>
      </c>
    </row>
    <row r="171" spans="1:12" ht="39.6" hidden="1" customHeight="1" x14ac:dyDescent="0.3">
      <c r="A171" s="13" t="s">
        <v>86</v>
      </c>
      <c r="B171" s="67" t="s">
        <v>490</v>
      </c>
      <c r="C171" s="68" t="s">
        <v>90</v>
      </c>
      <c r="D171" s="68" t="s">
        <v>141</v>
      </c>
      <c r="E171" s="67" t="s">
        <v>609</v>
      </c>
      <c r="F171" s="68" t="s">
        <v>471</v>
      </c>
      <c r="G171" s="64"/>
      <c r="H171" s="64"/>
      <c r="I171" s="64">
        <f t="shared" si="18"/>
        <v>0</v>
      </c>
      <c r="J171" s="64"/>
      <c r="K171" s="64"/>
      <c r="L171" s="64">
        <f t="shared" si="19"/>
        <v>0</v>
      </c>
    </row>
    <row r="172" spans="1:12" ht="75" x14ac:dyDescent="0.3">
      <c r="A172" s="134" t="s">
        <v>627</v>
      </c>
      <c r="B172" s="67" t="s">
        <v>490</v>
      </c>
      <c r="C172" s="68" t="s">
        <v>90</v>
      </c>
      <c r="D172" s="68" t="s">
        <v>141</v>
      </c>
      <c r="E172" s="67" t="s">
        <v>1014</v>
      </c>
      <c r="F172" s="68" t="s">
        <v>64</v>
      </c>
      <c r="G172" s="64"/>
      <c r="H172" s="127">
        <f>H173</f>
        <v>36192.9</v>
      </c>
      <c r="I172" s="64">
        <f t="shared" si="18"/>
        <v>36192.9</v>
      </c>
      <c r="J172" s="64"/>
      <c r="K172" s="64">
        <f>K173</f>
        <v>36192.9</v>
      </c>
      <c r="L172" s="64">
        <f t="shared" si="19"/>
        <v>36192.9</v>
      </c>
    </row>
    <row r="173" spans="1:12" ht="30" x14ac:dyDescent="0.3">
      <c r="A173" s="13" t="s">
        <v>85</v>
      </c>
      <c r="B173" s="67" t="s">
        <v>490</v>
      </c>
      <c r="C173" s="68" t="s">
        <v>90</v>
      </c>
      <c r="D173" s="68" t="s">
        <v>141</v>
      </c>
      <c r="E173" s="67" t="s">
        <v>1014</v>
      </c>
      <c r="F173" s="68" t="s">
        <v>475</v>
      </c>
      <c r="G173" s="64"/>
      <c r="H173" s="127">
        <f>H174</f>
        <v>36192.9</v>
      </c>
      <c r="I173" s="64">
        <f t="shared" si="18"/>
        <v>36192.9</v>
      </c>
      <c r="J173" s="64"/>
      <c r="K173" s="64">
        <f>K174</f>
        <v>36192.9</v>
      </c>
      <c r="L173" s="64">
        <f t="shared" si="19"/>
        <v>36192.9</v>
      </c>
    </row>
    <row r="174" spans="1:12" ht="45" x14ac:dyDescent="0.3">
      <c r="A174" s="13" t="s">
        <v>86</v>
      </c>
      <c r="B174" s="67" t="s">
        <v>490</v>
      </c>
      <c r="C174" s="68" t="s">
        <v>90</v>
      </c>
      <c r="D174" s="68" t="s">
        <v>141</v>
      </c>
      <c r="E174" s="67" t="s">
        <v>1014</v>
      </c>
      <c r="F174" s="68" t="s">
        <v>471</v>
      </c>
      <c r="G174" s="64"/>
      <c r="H174" s="127">
        <v>36192.9</v>
      </c>
      <c r="I174" s="64">
        <f t="shared" si="18"/>
        <v>36192.9</v>
      </c>
      <c r="J174" s="64"/>
      <c r="K174" s="64">
        <v>36192.9</v>
      </c>
      <c r="L174" s="64">
        <f t="shared" si="19"/>
        <v>36192.9</v>
      </c>
    </row>
    <row r="175" spans="1:12" ht="75" x14ac:dyDescent="0.3">
      <c r="A175" s="134" t="s">
        <v>629</v>
      </c>
      <c r="B175" s="67" t="s">
        <v>490</v>
      </c>
      <c r="C175" s="68" t="s">
        <v>90</v>
      </c>
      <c r="D175" s="68" t="s">
        <v>141</v>
      </c>
      <c r="E175" s="67" t="s">
        <v>1015</v>
      </c>
      <c r="F175" s="68" t="s">
        <v>64</v>
      </c>
      <c r="G175" s="64"/>
      <c r="H175" s="127">
        <f>H176</f>
        <v>1809.6</v>
      </c>
      <c r="I175" s="64">
        <f t="shared" si="18"/>
        <v>1809.6</v>
      </c>
      <c r="J175" s="64"/>
      <c r="K175" s="64">
        <f>K176</f>
        <v>1809.6</v>
      </c>
      <c r="L175" s="64">
        <f t="shared" si="19"/>
        <v>1809.6</v>
      </c>
    </row>
    <row r="176" spans="1:12" ht="30" x14ac:dyDescent="0.3">
      <c r="A176" s="13" t="s">
        <v>85</v>
      </c>
      <c r="B176" s="67" t="s">
        <v>490</v>
      </c>
      <c r="C176" s="68" t="s">
        <v>90</v>
      </c>
      <c r="D176" s="68" t="s">
        <v>141</v>
      </c>
      <c r="E176" s="67" t="s">
        <v>1015</v>
      </c>
      <c r="F176" s="68" t="s">
        <v>475</v>
      </c>
      <c r="G176" s="64"/>
      <c r="H176" s="127">
        <f>H177</f>
        <v>1809.6</v>
      </c>
      <c r="I176" s="64">
        <f t="shared" si="18"/>
        <v>1809.6</v>
      </c>
      <c r="J176" s="64"/>
      <c r="K176" s="64">
        <f>K177</f>
        <v>1809.6</v>
      </c>
      <c r="L176" s="64">
        <f t="shared" si="19"/>
        <v>1809.6</v>
      </c>
    </row>
    <row r="177" spans="1:12" ht="45" x14ac:dyDescent="0.3">
      <c r="A177" s="13" t="s">
        <v>86</v>
      </c>
      <c r="B177" s="67" t="s">
        <v>490</v>
      </c>
      <c r="C177" s="68" t="s">
        <v>90</v>
      </c>
      <c r="D177" s="68" t="s">
        <v>141</v>
      </c>
      <c r="E177" s="67" t="s">
        <v>1015</v>
      </c>
      <c r="F177" s="68" t="s">
        <v>471</v>
      </c>
      <c r="G177" s="64"/>
      <c r="H177" s="127">
        <v>1809.6</v>
      </c>
      <c r="I177" s="64">
        <f t="shared" si="18"/>
        <v>1809.6</v>
      </c>
      <c r="J177" s="64"/>
      <c r="K177" s="64">
        <v>1809.6</v>
      </c>
      <c r="L177" s="64">
        <f t="shared" si="19"/>
        <v>1809.6</v>
      </c>
    </row>
    <row r="178" spans="1:12" ht="75" hidden="1" x14ac:dyDescent="0.3">
      <c r="A178" s="134" t="s">
        <v>627</v>
      </c>
      <c r="B178" s="67" t="s">
        <v>490</v>
      </c>
      <c r="C178" s="68" t="s">
        <v>90</v>
      </c>
      <c r="D178" s="68" t="s">
        <v>141</v>
      </c>
      <c r="E178" s="67" t="s">
        <v>628</v>
      </c>
      <c r="F178" s="68" t="s">
        <v>64</v>
      </c>
      <c r="G178" s="64">
        <f>G179</f>
        <v>36192.9</v>
      </c>
      <c r="H178" s="64">
        <f>H179</f>
        <v>-36192.9</v>
      </c>
      <c r="I178" s="64">
        <f t="shared" si="18"/>
        <v>0</v>
      </c>
      <c r="J178" s="64">
        <f>J179</f>
        <v>36192.9</v>
      </c>
      <c r="K178" s="64">
        <f>K179</f>
        <v>-36192.9</v>
      </c>
      <c r="L178" s="64">
        <f t="shared" si="19"/>
        <v>0</v>
      </c>
    </row>
    <row r="179" spans="1:12" ht="30" hidden="1" x14ac:dyDescent="0.3">
      <c r="A179" s="13" t="s">
        <v>85</v>
      </c>
      <c r="B179" s="67" t="s">
        <v>490</v>
      </c>
      <c r="C179" s="68" t="s">
        <v>90</v>
      </c>
      <c r="D179" s="68" t="s">
        <v>141</v>
      </c>
      <c r="E179" s="67" t="s">
        <v>628</v>
      </c>
      <c r="F179" s="68" t="s">
        <v>475</v>
      </c>
      <c r="G179" s="64">
        <f>G180</f>
        <v>36192.9</v>
      </c>
      <c r="H179" s="64">
        <f>H180</f>
        <v>-36192.9</v>
      </c>
      <c r="I179" s="64">
        <f t="shared" si="18"/>
        <v>0</v>
      </c>
      <c r="J179" s="64">
        <f>J180</f>
        <v>36192.9</v>
      </c>
      <c r="K179" s="64">
        <f>K180</f>
        <v>-36192.9</v>
      </c>
      <c r="L179" s="64">
        <f t="shared" si="19"/>
        <v>0</v>
      </c>
    </row>
    <row r="180" spans="1:12" ht="45" hidden="1" x14ac:dyDescent="0.3">
      <c r="A180" s="13" t="s">
        <v>86</v>
      </c>
      <c r="B180" s="67" t="s">
        <v>490</v>
      </c>
      <c r="C180" s="68" t="s">
        <v>90</v>
      </c>
      <c r="D180" s="68" t="s">
        <v>141</v>
      </c>
      <c r="E180" s="67" t="s">
        <v>628</v>
      </c>
      <c r="F180" s="68" t="s">
        <v>471</v>
      </c>
      <c r="G180" s="64">
        <v>36192.9</v>
      </c>
      <c r="H180" s="127">
        <v>-36192.9</v>
      </c>
      <c r="I180" s="64">
        <f t="shared" si="18"/>
        <v>0</v>
      </c>
      <c r="J180" s="64">
        <v>36192.9</v>
      </c>
      <c r="K180" s="64">
        <v>-36192.9</v>
      </c>
      <c r="L180" s="64">
        <f t="shared" si="19"/>
        <v>0</v>
      </c>
    </row>
    <row r="181" spans="1:12" ht="30" hidden="1" customHeight="1" x14ac:dyDescent="0.3">
      <c r="A181" s="80" t="s">
        <v>930</v>
      </c>
      <c r="B181" s="67" t="s">
        <v>490</v>
      </c>
      <c r="C181" s="68" t="s">
        <v>90</v>
      </c>
      <c r="D181" s="68" t="s">
        <v>141</v>
      </c>
      <c r="E181" s="67" t="s">
        <v>630</v>
      </c>
      <c r="F181" s="68" t="s">
        <v>64</v>
      </c>
      <c r="G181" s="64">
        <f>G182</f>
        <v>1809.6</v>
      </c>
      <c r="H181" s="64">
        <f>H182</f>
        <v>-1809.6</v>
      </c>
      <c r="I181" s="64">
        <f t="shared" si="18"/>
        <v>0</v>
      </c>
      <c r="J181" s="64">
        <f>J182</f>
        <v>1809.6</v>
      </c>
      <c r="K181" s="64">
        <f>K182</f>
        <v>-1809.6</v>
      </c>
      <c r="L181" s="64">
        <f t="shared" si="19"/>
        <v>0</v>
      </c>
    </row>
    <row r="182" spans="1:12" ht="30" hidden="1" x14ac:dyDescent="0.3">
      <c r="A182" s="13" t="s">
        <v>85</v>
      </c>
      <c r="B182" s="67" t="s">
        <v>490</v>
      </c>
      <c r="C182" s="68" t="s">
        <v>90</v>
      </c>
      <c r="D182" s="68" t="s">
        <v>141</v>
      </c>
      <c r="E182" s="67" t="s">
        <v>630</v>
      </c>
      <c r="F182" s="68" t="s">
        <v>475</v>
      </c>
      <c r="G182" s="64">
        <f>G183</f>
        <v>1809.6</v>
      </c>
      <c r="H182" s="64">
        <f>H183</f>
        <v>-1809.6</v>
      </c>
      <c r="I182" s="64">
        <f t="shared" si="18"/>
        <v>0</v>
      </c>
      <c r="J182" s="64">
        <f>J183</f>
        <v>1809.6</v>
      </c>
      <c r="K182" s="64">
        <f>K183</f>
        <v>-1809.6</v>
      </c>
      <c r="L182" s="64">
        <f t="shared" si="19"/>
        <v>0</v>
      </c>
    </row>
    <row r="183" spans="1:12" ht="45" hidden="1" x14ac:dyDescent="0.3">
      <c r="A183" s="13" t="s">
        <v>86</v>
      </c>
      <c r="B183" s="67" t="s">
        <v>490</v>
      </c>
      <c r="C183" s="68" t="s">
        <v>90</v>
      </c>
      <c r="D183" s="68" t="s">
        <v>141</v>
      </c>
      <c r="E183" s="67" t="s">
        <v>630</v>
      </c>
      <c r="F183" s="68" t="s">
        <v>471</v>
      </c>
      <c r="G183" s="64">
        <v>1809.6</v>
      </c>
      <c r="H183" s="127">
        <v>-1809.6</v>
      </c>
      <c r="I183" s="64">
        <f t="shared" si="18"/>
        <v>0</v>
      </c>
      <c r="J183" s="64">
        <v>1809.6</v>
      </c>
      <c r="K183" s="64">
        <v>-1809.6</v>
      </c>
      <c r="L183" s="64">
        <f t="shared" si="19"/>
        <v>0</v>
      </c>
    </row>
    <row r="184" spans="1:12" ht="30" x14ac:dyDescent="0.3">
      <c r="A184" s="13" t="s">
        <v>387</v>
      </c>
      <c r="B184" s="67">
        <v>522</v>
      </c>
      <c r="C184" s="68" t="s">
        <v>90</v>
      </c>
      <c r="D184" s="68">
        <v>12</v>
      </c>
      <c r="E184" s="67" t="s">
        <v>63</v>
      </c>
      <c r="F184" s="68" t="s">
        <v>64</v>
      </c>
      <c r="G184" s="64">
        <f>G185+G190+G195</f>
        <v>1305</v>
      </c>
      <c r="H184" s="64">
        <f>H185+H190+H195</f>
        <v>0</v>
      </c>
      <c r="I184" s="64">
        <f t="shared" si="18"/>
        <v>1305</v>
      </c>
      <c r="J184" s="64">
        <f>J185+J190+J195</f>
        <v>1302</v>
      </c>
      <c r="K184" s="64">
        <f>K185+K190+K195</f>
        <v>0</v>
      </c>
      <c r="L184" s="64">
        <f t="shared" si="19"/>
        <v>1302</v>
      </c>
    </row>
    <row r="185" spans="1:12" ht="60" x14ac:dyDescent="0.3">
      <c r="A185" s="13" t="s">
        <v>717</v>
      </c>
      <c r="B185" s="67">
        <v>522</v>
      </c>
      <c r="C185" s="68" t="s">
        <v>90</v>
      </c>
      <c r="D185" s="68">
        <v>12</v>
      </c>
      <c r="E185" s="68" t="s">
        <v>216</v>
      </c>
      <c r="F185" s="68" t="s">
        <v>64</v>
      </c>
      <c r="G185" s="64">
        <f t="shared" ref="G185:K188" si="23">G186</f>
        <v>715</v>
      </c>
      <c r="H185" s="64">
        <f t="shared" si="23"/>
        <v>0</v>
      </c>
      <c r="I185" s="64">
        <f t="shared" si="18"/>
        <v>715</v>
      </c>
      <c r="J185" s="64">
        <f t="shared" si="23"/>
        <v>712</v>
      </c>
      <c r="K185" s="64">
        <f t="shared" si="23"/>
        <v>0</v>
      </c>
      <c r="L185" s="64">
        <f t="shared" si="19"/>
        <v>712</v>
      </c>
    </row>
    <row r="186" spans="1:12" ht="29.25" customHeight="1" x14ac:dyDescent="0.3">
      <c r="A186" s="13" t="s">
        <v>718</v>
      </c>
      <c r="B186" s="67">
        <v>522</v>
      </c>
      <c r="C186" s="68" t="s">
        <v>90</v>
      </c>
      <c r="D186" s="68">
        <v>12</v>
      </c>
      <c r="E186" s="68" t="s">
        <v>523</v>
      </c>
      <c r="F186" s="68" t="s">
        <v>64</v>
      </c>
      <c r="G186" s="64">
        <f t="shared" si="23"/>
        <v>715</v>
      </c>
      <c r="H186" s="64">
        <f t="shared" si="23"/>
        <v>0</v>
      </c>
      <c r="I186" s="64">
        <f t="shared" si="18"/>
        <v>715</v>
      </c>
      <c r="J186" s="64">
        <f t="shared" si="23"/>
        <v>712</v>
      </c>
      <c r="K186" s="64">
        <f t="shared" si="23"/>
        <v>0</v>
      </c>
      <c r="L186" s="64">
        <f t="shared" si="19"/>
        <v>712</v>
      </c>
    </row>
    <row r="187" spans="1:12" ht="31.5" customHeight="1" x14ac:dyDescent="0.3">
      <c r="A187" s="13" t="s">
        <v>565</v>
      </c>
      <c r="B187" s="67">
        <v>522</v>
      </c>
      <c r="C187" s="68" t="s">
        <v>90</v>
      </c>
      <c r="D187" s="68">
        <v>12</v>
      </c>
      <c r="E187" s="68" t="s">
        <v>566</v>
      </c>
      <c r="F187" s="68" t="s">
        <v>64</v>
      </c>
      <c r="G187" s="64">
        <f t="shared" si="23"/>
        <v>715</v>
      </c>
      <c r="H187" s="64">
        <f t="shared" si="23"/>
        <v>0</v>
      </c>
      <c r="I187" s="64">
        <f t="shared" si="18"/>
        <v>715</v>
      </c>
      <c r="J187" s="64">
        <f t="shared" si="23"/>
        <v>712</v>
      </c>
      <c r="K187" s="64">
        <f t="shared" si="23"/>
        <v>0</v>
      </c>
      <c r="L187" s="64">
        <f t="shared" si="19"/>
        <v>712</v>
      </c>
    </row>
    <row r="188" spans="1:12" ht="30" x14ac:dyDescent="0.3">
      <c r="A188" s="13" t="s">
        <v>85</v>
      </c>
      <c r="B188" s="67">
        <v>522</v>
      </c>
      <c r="C188" s="68" t="s">
        <v>90</v>
      </c>
      <c r="D188" s="68">
        <v>12</v>
      </c>
      <c r="E188" s="68" t="s">
        <v>566</v>
      </c>
      <c r="F188" s="68" t="s">
        <v>475</v>
      </c>
      <c r="G188" s="64">
        <f t="shared" si="23"/>
        <v>715</v>
      </c>
      <c r="H188" s="64">
        <f t="shared" si="23"/>
        <v>0</v>
      </c>
      <c r="I188" s="64">
        <f t="shared" si="18"/>
        <v>715</v>
      </c>
      <c r="J188" s="64">
        <f t="shared" si="23"/>
        <v>712</v>
      </c>
      <c r="K188" s="64">
        <f t="shared" si="23"/>
        <v>0</v>
      </c>
      <c r="L188" s="64">
        <f t="shared" si="19"/>
        <v>712</v>
      </c>
    </row>
    <row r="189" spans="1:12" ht="45" x14ac:dyDescent="0.3">
      <c r="A189" s="13" t="s">
        <v>86</v>
      </c>
      <c r="B189" s="67">
        <v>522</v>
      </c>
      <c r="C189" s="68" t="s">
        <v>90</v>
      </c>
      <c r="D189" s="68">
        <v>12</v>
      </c>
      <c r="E189" s="68" t="s">
        <v>566</v>
      </c>
      <c r="F189" s="68" t="s">
        <v>471</v>
      </c>
      <c r="G189" s="64">
        <v>715</v>
      </c>
      <c r="H189" s="64"/>
      <c r="I189" s="64">
        <f t="shared" si="18"/>
        <v>715</v>
      </c>
      <c r="J189" s="64">
        <v>712</v>
      </c>
      <c r="K189" s="64"/>
      <c r="L189" s="64">
        <f t="shared" si="19"/>
        <v>712</v>
      </c>
    </row>
    <row r="190" spans="1:12" ht="75" x14ac:dyDescent="0.3">
      <c r="A190" s="13" t="s">
        <v>716</v>
      </c>
      <c r="B190" s="67">
        <v>522</v>
      </c>
      <c r="C190" s="68" t="s">
        <v>90</v>
      </c>
      <c r="D190" s="68">
        <v>12</v>
      </c>
      <c r="E190" s="68" t="s">
        <v>567</v>
      </c>
      <c r="F190" s="68" t="s">
        <v>64</v>
      </c>
      <c r="G190" s="64">
        <f t="shared" ref="G190:K193" si="24">G191</f>
        <v>450</v>
      </c>
      <c r="H190" s="64">
        <f t="shared" si="24"/>
        <v>0</v>
      </c>
      <c r="I190" s="64">
        <f t="shared" si="18"/>
        <v>450</v>
      </c>
      <c r="J190" s="64">
        <f t="shared" si="24"/>
        <v>450</v>
      </c>
      <c r="K190" s="64">
        <f t="shared" si="24"/>
        <v>0</v>
      </c>
      <c r="L190" s="64">
        <f t="shared" si="19"/>
        <v>450</v>
      </c>
    </row>
    <row r="191" spans="1:12" ht="120" x14ac:dyDescent="0.3">
      <c r="A191" s="13" t="s">
        <v>719</v>
      </c>
      <c r="B191" s="67">
        <v>522</v>
      </c>
      <c r="C191" s="68" t="s">
        <v>90</v>
      </c>
      <c r="D191" s="68">
        <v>12</v>
      </c>
      <c r="E191" s="68" t="s">
        <v>569</v>
      </c>
      <c r="F191" s="68" t="s">
        <v>64</v>
      </c>
      <c r="G191" s="64">
        <f t="shared" si="24"/>
        <v>450</v>
      </c>
      <c r="H191" s="64">
        <f t="shared" si="24"/>
        <v>0</v>
      </c>
      <c r="I191" s="64">
        <f t="shared" si="18"/>
        <v>450</v>
      </c>
      <c r="J191" s="64">
        <f t="shared" si="24"/>
        <v>450</v>
      </c>
      <c r="K191" s="64">
        <f t="shared" si="24"/>
        <v>0</v>
      </c>
      <c r="L191" s="64">
        <f t="shared" si="19"/>
        <v>450</v>
      </c>
    </row>
    <row r="192" spans="1:12" ht="27" customHeight="1" x14ac:dyDescent="0.3">
      <c r="A192" s="13" t="s">
        <v>570</v>
      </c>
      <c r="B192" s="67">
        <v>522</v>
      </c>
      <c r="C192" s="68" t="s">
        <v>90</v>
      </c>
      <c r="D192" s="68">
        <v>12</v>
      </c>
      <c r="E192" s="68" t="s">
        <v>568</v>
      </c>
      <c r="F192" s="68" t="s">
        <v>571</v>
      </c>
      <c r="G192" s="64">
        <f t="shared" si="24"/>
        <v>450</v>
      </c>
      <c r="H192" s="64">
        <f t="shared" si="24"/>
        <v>0</v>
      </c>
      <c r="I192" s="64">
        <f t="shared" si="18"/>
        <v>450</v>
      </c>
      <c r="J192" s="64">
        <f t="shared" si="24"/>
        <v>450</v>
      </c>
      <c r="K192" s="64">
        <f t="shared" si="24"/>
        <v>0</v>
      </c>
      <c r="L192" s="64">
        <f t="shared" si="19"/>
        <v>450</v>
      </c>
    </row>
    <row r="193" spans="1:12" ht="45" customHeight="1" x14ac:dyDescent="0.3">
      <c r="A193" s="13" t="s">
        <v>561</v>
      </c>
      <c r="B193" s="67">
        <v>522</v>
      </c>
      <c r="C193" s="68" t="s">
        <v>90</v>
      </c>
      <c r="D193" s="68">
        <v>12</v>
      </c>
      <c r="E193" s="68" t="s">
        <v>568</v>
      </c>
      <c r="F193" s="68" t="s">
        <v>475</v>
      </c>
      <c r="G193" s="64">
        <f t="shared" si="24"/>
        <v>450</v>
      </c>
      <c r="H193" s="64">
        <f t="shared" si="24"/>
        <v>0</v>
      </c>
      <c r="I193" s="64">
        <f t="shared" si="18"/>
        <v>450</v>
      </c>
      <c r="J193" s="64">
        <f t="shared" si="24"/>
        <v>450</v>
      </c>
      <c r="K193" s="64">
        <f t="shared" si="24"/>
        <v>0</v>
      </c>
      <c r="L193" s="64">
        <f t="shared" si="19"/>
        <v>450</v>
      </c>
    </row>
    <row r="194" spans="1:12" ht="45" x14ac:dyDescent="0.3">
      <c r="A194" s="13" t="s">
        <v>86</v>
      </c>
      <c r="B194" s="67">
        <v>522</v>
      </c>
      <c r="C194" s="68" t="s">
        <v>90</v>
      </c>
      <c r="D194" s="68">
        <v>12</v>
      </c>
      <c r="E194" s="68" t="s">
        <v>568</v>
      </c>
      <c r="F194" s="68" t="s">
        <v>471</v>
      </c>
      <c r="G194" s="64">
        <v>450</v>
      </c>
      <c r="H194" s="64"/>
      <c r="I194" s="64">
        <f t="shared" si="18"/>
        <v>450</v>
      </c>
      <c r="J194" s="64">
        <v>450</v>
      </c>
      <c r="K194" s="64"/>
      <c r="L194" s="64">
        <f t="shared" si="19"/>
        <v>450</v>
      </c>
    </row>
    <row r="195" spans="1:12" x14ac:dyDescent="0.3">
      <c r="A195" s="13" t="s">
        <v>111</v>
      </c>
      <c r="B195" s="67">
        <v>522</v>
      </c>
      <c r="C195" s="68" t="s">
        <v>90</v>
      </c>
      <c r="D195" s="68">
        <v>12</v>
      </c>
      <c r="E195" s="68" t="s">
        <v>112</v>
      </c>
      <c r="F195" s="68" t="s">
        <v>64</v>
      </c>
      <c r="G195" s="64">
        <f t="shared" ref="G195:K197" si="25">G196</f>
        <v>140</v>
      </c>
      <c r="H195" s="64">
        <f t="shared" si="25"/>
        <v>0</v>
      </c>
      <c r="I195" s="64">
        <f t="shared" si="18"/>
        <v>140</v>
      </c>
      <c r="J195" s="64">
        <f t="shared" si="25"/>
        <v>140</v>
      </c>
      <c r="K195" s="64">
        <f t="shared" si="25"/>
        <v>0</v>
      </c>
      <c r="L195" s="64">
        <f t="shared" si="19"/>
        <v>140</v>
      </c>
    </row>
    <row r="196" spans="1:12" ht="58.5" customHeight="1" x14ac:dyDescent="0.3">
      <c r="A196" s="13" t="s">
        <v>934</v>
      </c>
      <c r="B196" s="67" t="s">
        <v>490</v>
      </c>
      <c r="C196" s="68" t="s">
        <v>90</v>
      </c>
      <c r="D196" s="68" t="s">
        <v>194</v>
      </c>
      <c r="E196" s="68" t="s">
        <v>749</v>
      </c>
      <c r="F196" s="68" t="s">
        <v>64</v>
      </c>
      <c r="G196" s="64">
        <f t="shared" si="25"/>
        <v>140</v>
      </c>
      <c r="H196" s="64">
        <f t="shared" si="25"/>
        <v>0</v>
      </c>
      <c r="I196" s="64">
        <f t="shared" si="18"/>
        <v>140</v>
      </c>
      <c r="J196" s="64">
        <f t="shared" si="25"/>
        <v>140</v>
      </c>
      <c r="K196" s="64">
        <f t="shared" si="25"/>
        <v>0</v>
      </c>
      <c r="L196" s="64">
        <f t="shared" si="19"/>
        <v>140</v>
      </c>
    </row>
    <row r="197" spans="1:12" ht="30" x14ac:dyDescent="0.3">
      <c r="A197" s="13" t="s">
        <v>561</v>
      </c>
      <c r="B197" s="67" t="s">
        <v>490</v>
      </c>
      <c r="C197" s="68" t="s">
        <v>90</v>
      </c>
      <c r="D197" s="68" t="s">
        <v>194</v>
      </c>
      <c r="E197" s="68" t="s">
        <v>749</v>
      </c>
      <c r="F197" s="68" t="s">
        <v>64</v>
      </c>
      <c r="G197" s="64">
        <f t="shared" si="25"/>
        <v>140</v>
      </c>
      <c r="H197" s="64">
        <f t="shared" si="25"/>
        <v>0</v>
      </c>
      <c r="I197" s="64">
        <f t="shared" si="18"/>
        <v>140</v>
      </c>
      <c r="J197" s="64">
        <f t="shared" si="25"/>
        <v>140</v>
      </c>
      <c r="K197" s="64">
        <f t="shared" si="25"/>
        <v>0</v>
      </c>
      <c r="L197" s="64">
        <f t="shared" si="19"/>
        <v>140</v>
      </c>
    </row>
    <row r="198" spans="1:12" ht="45" x14ac:dyDescent="0.3">
      <c r="A198" s="13" t="s">
        <v>86</v>
      </c>
      <c r="B198" s="67" t="s">
        <v>490</v>
      </c>
      <c r="C198" s="68" t="s">
        <v>90</v>
      </c>
      <c r="D198" s="68" t="s">
        <v>194</v>
      </c>
      <c r="E198" s="68" t="s">
        <v>749</v>
      </c>
      <c r="F198" s="68" t="s">
        <v>471</v>
      </c>
      <c r="G198" s="64">
        <v>140</v>
      </c>
      <c r="H198" s="64"/>
      <c r="I198" s="64">
        <f t="shared" si="18"/>
        <v>140</v>
      </c>
      <c r="J198" s="64">
        <v>140</v>
      </c>
      <c r="K198" s="64"/>
      <c r="L198" s="64">
        <f t="shared" si="19"/>
        <v>140</v>
      </c>
    </row>
    <row r="199" spans="1:12" x14ac:dyDescent="0.3">
      <c r="A199" s="12" t="s">
        <v>207</v>
      </c>
      <c r="B199" s="69">
        <v>522</v>
      </c>
      <c r="C199" s="74" t="s">
        <v>208</v>
      </c>
      <c r="D199" s="74" t="s">
        <v>62</v>
      </c>
      <c r="E199" s="74" t="s">
        <v>63</v>
      </c>
      <c r="F199" s="74" t="s">
        <v>64</v>
      </c>
      <c r="G199" s="3">
        <f t="shared" ref="G199:L199" si="26">G226+G200+G232</f>
        <v>6940.3</v>
      </c>
      <c r="H199" s="3">
        <f t="shared" si="26"/>
        <v>10465.299999999999</v>
      </c>
      <c r="I199" s="3">
        <f t="shared" si="26"/>
        <v>17405.599999999999</v>
      </c>
      <c r="J199" s="3">
        <f t="shared" si="26"/>
        <v>7024</v>
      </c>
      <c r="K199" s="3">
        <f t="shared" si="26"/>
        <v>0</v>
      </c>
      <c r="L199" s="3">
        <f t="shared" si="26"/>
        <v>7024</v>
      </c>
    </row>
    <row r="200" spans="1:12" x14ac:dyDescent="0.3">
      <c r="A200" s="13" t="s">
        <v>209</v>
      </c>
      <c r="B200" s="67">
        <v>522</v>
      </c>
      <c r="C200" s="68" t="s">
        <v>208</v>
      </c>
      <c r="D200" s="68" t="s">
        <v>61</v>
      </c>
      <c r="E200" s="68" t="s">
        <v>63</v>
      </c>
      <c r="F200" s="68" t="s">
        <v>64</v>
      </c>
      <c r="G200" s="64">
        <f>G218+G201</f>
        <v>4083.3</v>
      </c>
      <c r="H200" s="64">
        <f>H218+H201</f>
        <v>7461.3</v>
      </c>
      <c r="I200" s="64">
        <f t="shared" si="18"/>
        <v>11544.6</v>
      </c>
      <c r="J200" s="64">
        <f>J218+J201</f>
        <v>4167</v>
      </c>
      <c r="K200" s="64">
        <f>K218+K201</f>
        <v>0</v>
      </c>
      <c r="L200" s="64">
        <f t="shared" si="19"/>
        <v>4167</v>
      </c>
    </row>
    <row r="201" spans="1:12" ht="75" x14ac:dyDescent="0.3">
      <c r="A201" s="13" t="s">
        <v>818</v>
      </c>
      <c r="B201" s="67">
        <v>522</v>
      </c>
      <c r="C201" s="68" t="s">
        <v>208</v>
      </c>
      <c r="D201" s="68" t="s">
        <v>61</v>
      </c>
      <c r="E201" s="63" t="s">
        <v>313</v>
      </c>
      <c r="F201" s="68" t="s">
        <v>64</v>
      </c>
      <c r="G201" s="64">
        <f>G202</f>
        <v>300</v>
      </c>
      <c r="H201" s="64">
        <f>H202</f>
        <v>7461.3</v>
      </c>
      <c r="I201" s="64">
        <f t="shared" si="18"/>
        <v>7761.3</v>
      </c>
      <c r="J201" s="64">
        <f>J202</f>
        <v>300</v>
      </c>
      <c r="K201" s="64">
        <f>K202</f>
        <v>0</v>
      </c>
      <c r="L201" s="64">
        <f t="shared" si="19"/>
        <v>300</v>
      </c>
    </row>
    <row r="202" spans="1:12" ht="60" x14ac:dyDescent="0.3">
      <c r="A202" s="13" t="s">
        <v>750</v>
      </c>
      <c r="B202" s="67">
        <v>522</v>
      </c>
      <c r="C202" s="68" t="s">
        <v>208</v>
      </c>
      <c r="D202" s="68" t="s">
        <v>61</v>
      </c>
      <c r="E202" s="63" t="s">
        <v>663</v>
      </c>
      <c r="F202" s="68" t="s">
        <v>64</v>
      </c>
      <c r="G202" s="64">
        <f>G209</f>
        <v>300</v>
      </c>
      <c r="H202" s="64">
        <f>H209+H212+H215</f>
        <v>7461.3</v>
      </c>
      <c r="I202" s="64">
        <f t="shared" si="18"/>
        <v>7761.3</v>
      </c>
      <c r="J202" s="64">
        <f>J209</f>
        <v>300</v>
      </c>
      <c r="K202" s="64">
        <f>K209+K212+K215</f>
        <v>0</v>
      </c>
      <c r="L202" s="64">
        <f t="shared" si="19"/>
        <v>300</v>
      </c>
    </row>
    <row r="203" spans="1:12" ht="66" hidden="1" customHeight="1" x14ac:dyDescent="0.3">
      <c r="A203" s="81" t="s">
        <v>819</v>
      </c>
      <c r="B203" s="67">
        <v>522</v>
      </c>
      <c r="C203" s="68" t="s">
        <v>208</v>
      </c>
      <c r="D203" s="68" t="s">
        <v>61</v>
      </c>
      <c r="E203" s="63" t="s">
        <v>820</v>
      </c>
      <c r="F203" s="68" t="s">
        <v>64</v>
      </c>
      <c r="G203" s="64">
        <f t="shared" ref="G203:K207" si="27">G204</f>
        <v>0</v>
      </c>
      <c r="H203" s="64">
        <f t="shared" si="27"/>
        <v>0</v>
      </c>
      <c r="I203" s="64">
        <f t="shared" si="18"/>
        <v>0</v>
      </c>
      <c r="J203" s="64">
        <f t="shared" si="27"/>
        <v>0</v>
      </c>
      <c r="K203" s="64">
        <f t="shared" si="27"/>
        <v>0</v>
      </c>
      <c r="L203" s="64">
        <f t="shared" si="19"/>
        <v>0</v>
      </c>
    </row>
    <row r="204" spans="1:12" ht="39.6" hidden="1" customHeight="1" x14ac:dyDescent="0.3">
      <c r="A204" s="82" t="s">
        <v>752</v>
      </c>
      <c r="B204" s="67">
        <v>522</v>
      </c>
      <c r="C204" s="68" t="s">
        <v>208</v>
      </c>
      <c r="D204" s="68" t="s">
        <v>61</v>
      </c>
      <c r="E204" s="63" t="s">
        <v>820</v>
      </c>
      <c r="F204" s="68" t="s">
        <v>753</v>
      </c>
      <c r="G204" s="64">
        <f t="shared" si="27"/>
        <v>0</v>
      </c>
      <c r="H204" s="64">
        <f t="shared" si="27"/>
        <v>0</v>
      </c>
      <c r="I204" s="64">
        <f t="shared" si="18"/>
        <v>0</v>
      </c>
      <c r="J204" s="64">
        <f t="shared" si="27"/>
        <v>0</v>
      </c>
      <c r="K204" s="64">
        <f t="shared" si="27"/>
        <v>0</v>
      </c>
      <c r="L204" s="64">
        <f t="shared" si="19"/>
        <v>0</v>
      </c>
    </row>
    <row r="205" spans="1:12" ht="13.15" hidden="1" customHeight="1" x14ac:dyDescent="0.3">
      <c r="A205" s="82" t="s">
        <v>754</v>
      </c>
      <c r="B205" s="67">
        <v>522</v>
      </c>
      <c r="C205" s="68" t="s">
        <v>208</v>
      </c>
      <c r="D205" s="68" t="s">
        <v>61</v>
      </c>
      <c r="E205" s="63" t="s">
        <v>820</v>
      </c>
      <c r="F205" s="68" t="s">
        <v>755</v>
      </c>
      <c r="G205" s="64">
        <f t="shared" si="27"/>
        <v>0</v>
      </c>
      <c r="H205" s="64">
        <f t="shared" si="27"/>
        <v>0</v>
      </c>
      <c r="I205" s="64">
        <f t="shared" si="18"/>
        <v>0</v>
      </c>
      <c r="J205" s="64">
        <f t="shared" si="27"/>
        <v>0</v>
      </c>
      <c r="K205" s="64">
        <f t="shared" si="27"/>
        <v>0</v>
      </c>
      <c r="L205" s="64">
        <f t="shared" si="19"/>
        <v>0</v>
      </c>
    </row>
    <row r="206" spans="1:12" ht="39.6" hidden="1" customHeight="1" x14ac:dyDescent="0.3">
      <c r="A206" s="83" t="s">
        <v>821</v>
      </c>
      <c r="B206" s="67">
        <v>522</v>
      </c>
      <c r="C206" s="68" t="s">
        <v>208</v>
      </c>
      <c r="D206" s="68" t="s">
        <v>61</v>
      </c>
      <c r="E206" s="63" t="s">
        <v>822</v>
      </c>
      <c r="F206" s="68" t="s">
        <v>64</v>
      </c>
      <c r="G206" s="64">
        <f t="shared" si="27"/>
        <v>0</v>
      </c>
      <c r="H206" s="64">
        <f t="shared" si="27"/>
        <v>0</v>
      </c>
      <c r="I206" s="64">
        <f t="shared" si="18"/>
        <v>0</v>
      </c>
      <c r="J206" s="64">
        <f t="shared" si="27"/>
        <v>0</v>
      </c>
      <c r="K206" s="64">
        <f t="shared" si="27"/>
        <v>0</v>
      </c>
      <c r="L206" s="64">
        <f t="shared" si="19"/>
        <v>0</v>
      </c>
    </row>
    <row r="207" spans="1:12" ht="31.9" hidden="1" customHeight="1" x14ac:dyDescent="0.3">
      <c r="A207" s="82" t="s">
        <v>752</v>
      </c>
      <c r="B207" s="67">
        <v>522</v>
      </c>
      <c r="C207" s="68" t="s">
        <v>208</v>
      </c>
      <c r="D207" s="68" t="s">
        <v>61</v>
      </c>
      <c r="E207" s="63" t="s">
        <v>822</v>
      </c>
      <c r="F207" s="68" t="s">
        <v>753</v>
      </c>
      <c r="G207" s="64">
        <f t="shared" si="27"/>
        <v>0</v>
      </c>
      <c r="H207" s="64">
        <f t="shared" si="27"/>
        <v>0</v>
      </c>
      <c r="I207" s="64">
        <f t="shared" si="18"/>
        <v>0</v>
      </c>
      <c r="J207" s="64">
        <f t="shared" si="27"/>
        <v>0</v>
      </c>
      <c r="K207" s="64">
        <f t="shared" si="27"/>
        <v>0</v>
      </c>
      <c r="L207" s="64">
        <f t="shared" si="19"/>
        <v>0</v>
      </c>
    </row>
    <row r="208" spans="1:12" ht="19.899999999999999" hidden="1" customHeight="1" x14ac:dyDescent="0.3">
      <c r="A208" s="82" t="s">
        <v>754</v>
      </c>
      <c r="B208" s="67">
        <v>522</v>
      </c>
      <c r="C208" s="68" t="s">
        <v>208</v>
      </c>
      <c r="D208" s="68" t="s">
        <v>61</v>
      </c>
      <c r="E208" s="63" t="s">
        <v>822</v>
      </c>
      <c r="F208" s="68" t="s">
        <v>755</v>
      </c>
      <c r="G208" s="64">
        <v>0</v>
      </c>
      <c r="H208" s="64">
        <v>0</v>
      </c>
      <c r="I208" s="64">
        <f t="shared" si="18"/>
        <v>0</v>
      </c>
      <c r="J208" s="64">
        <v>0</v>
      </c>
      <c r="K208" s="64"/>
      <c r="L208" s="64">
        <f t="shared" si="19"/>
        <v>0</v>
      </c>
    </row>
    <row r="209" spans="1:12" ht="90" hidden="1" x14ac:dyDescent="0.3">
      <c r="A209" s="13" t="s">
        <v>808</v>
      </c>
      <c r="B209" s="67">
        <v>522</v>
      </c>
      <c r="C209" s="68" t="s">
        <v>208</v>
      </c>
      <c r="D209" s="68" t="s">
        <v>61</v>
      </c>
      <c r="E209" s="63" t="s">
        <v>751</v>
      </c>
      <c r="F209" s="68" t="s">
        <v>64</v>
      </c>
      <c r="G209" s="64">
        <f>G210</f>
        <v>300</v>
      </c>
      <c r="H209" s="64">
        <f>H210</f>
        <v>-300</v>
      </c>
      <c r="I209" s="64">
        <f t="shared" si="18"/>
        <v>0</v>
      </c>
      <c r="J209" s="64">
        <f>J210</f>
        <v>300</v>
      </c>
      <c r="K209" s="64">
        <f>K210</f>
        <v>-300</v>
      </c>
      <c r="L209" s="64">
        <f t="shared" si="19"/>
        <v>0</v>
      </c>
    </row>
    <row r="210" spans="1:12" ht="30" hidden="1" customHeight="1" x14ac:dyDescent="0.3">
      <c r="A210" s="82" t="s">
        <v>752</v>
      </c>
      <c r="B210" s="67">
        <v>522</v>
      </c>
      <c r="C210" s="68" t="s">
        <v>208</v>
      </c>
      <c r="D210" s="68" t="s">
        <v>61</v>
      </c>
      <c r="E210" s="63" t="s">
        <v>751</v>
      </c>
      <c r="F210" s="68" t="s">
        <v>753</v>
      </c>
      <c r="G210" s="64">
        <f>G211</f>
        <v>300</v>
      </c>
      <c r="H210" s="64">
        <f>H211</f>
        <v>-300</v>
      </c>
      <c r="I210" s="64">
        <f t="shared" si="18"/>
        <v>0</v>
      </c>
      <c r="J210" s="64">
        <f>J211</f>
        <v>300</v>
      </c>
      <c r="K210" s="64">
        <f>K211</f>
        <v>-300</v>
      </c>
      <c r="L210" s="64">
        <f t="shared" si="19"/>
        <v>0</v>
      </c>
    </row>
    <row r="211" spans="1:12" hidden="1" x14ac:dyDescent="0.3">
      <c r="A211" s="82" t="s">
        <v>754</v>
      </c>
      <c r="B211" s="67">
        <v>522</v>
      </c>
      <c r="C211" s="68" t="s">
        <v>208</v>
      </c>
      <c r="D211" s="68" t="s">
        <v>61</v>
      </c>
      <c r="E211" s="63" t="s">
        <v>751</v>
      </c>
      <c r="F211" s="68" t="s">
        <v>755</v>
      </c>
      <c r="G211" s="64">
        <v>300</v>
      </c>
      <c r="H211" s="127">
        <v>-300</v>
      </c>
      <c r="I211" s="64">
        <f t="shared" ref="I211:I286" si="28">G211+H211</f>
        <v>0</v>
      </c>
      <c r="J211" s="64">
        <v>300</v>
      </c>
      <c r="K211" s="64">
        <v>-300</v>
      </c>
      <c r="L211" s="64">
        <f t="shared" ref="L211:L286" si="29">J211+K211</f>
        <v>0</v>
      </c>
    </row>
    <row r="212" spans="1:12" ht="75" x14ac:dyDescent="0.3">
      <c r="A212" s="82" t="s">
        <v>1018</v>
      </c>
      <c r="B212" s="67">
        <v>522</v>
      </c>
      <c r="C212" s="68" t="s">
        <v>208</v>
      </c>
      <c r="D212" s="68" t="s">
        <v>61</v>
      </c>
      <c r="E212" s="63" t="s">
        <v>1017</v>
      </c>
      <c r="F212" s="68" t="s">
        <v>64</v>
      </c>
      <c r="G212" s="64"/>
      <c r="H212" s="127">
        <f>H213</f>
        <v>7461.3</v>
      </c>
      <c r="I212" s="64">
        <f t="shared" si="28"/>
        <v>7461.3</v>
      </c>
      <c r="J212" s="64"/>
      <c r="K212" s="64">
        <f>K213</f>
        <v>0</v>
      </c>
      <c r="L212" s="64">
        <f t="shared" si="29"/>
        <v>0</v>
      </c>
    </row>
    <row r="213" spans="1:12" ht="45" x14ac:dyDescent="0.3">
      <c r="A213" s="82" t="s">
        <v>752</v>
      </c>
      <c r="B213" s="67">
        <v>522</v>
      </c>
      <c r="C213" s="68" t="s">
        <v>208</v>
      </c>
      <c r="D213" s="68" t="s">
        <v>61</v>
      </c>
      <c r="E213" s="63" t="s">
        <v>1017</v>
      </c>
      <c r="F213" s="68" t="s">
        <v>753</v>
      </c>
      <c r="G213" s="64"/>
      <c r="H213" s="127">
        <f>H214</f>
        <v>7461.3</v>
      </c>
      <c r="I213" s="64">
        <f t="shared" si="28"/>
        <v>7461.3</v>
      </c>
      <c r="J213" s="64"/>
      <c r="K213" s="64">
        <f>K214</f>
        <v>0</v>
      </c>
      <c r="L213" s="64">
        <f t="shared" si="29"/>
        <v>0</v>
      </c>
    </row>
    <row r="214" spans="1:12" x14ac:dyDescent="0.3">
      <c r="A214" s="82" t="s">
        <v>754</v>
      </c>
      <c r="B214" s="67">
        <v>522</v>
      </c>
      <c r="C214" s="68" t="s">
        <v>208</v>
      </c>
      <c r="D214" s="68" t="s">
        <v>61</v>
      </c>
      <c r="E214" s="63" t="s">
        <v>1017</v>
      </c>
      <c r="F214" s="68" t="s">
        <v>755</v>
      </c>
      <c r="G214" s="64"/>
      <c r="H214" s="127">
        <v>7461.3</v>
      </c>
      <c r="I214" s="64">
        <f t="shared" si="28"/>
        <v>7461.3</v>
      </c>
      <c r="J214" s="64"/>
      <c r="K214" s="64"/>
      <c r="L214" s="64">
        <f t="shared" si="29"/>
        <v>0</v>
      </c>
    </row>
    <row r="215" spans="1:12" ht="75" x14ac:dyDescent="0.3">
      <c r="A215" s="82" t="s">
        <v>1020</v>
      </c>
      <c r="B215" s="67">
        <v>522</v>
      </c>
      <c r="C215" s="68" t="s">
        <v>208</v>
      </c>
      <c r="D215" s="68" t="s">
        <v>61</v>
      </c>
      <c r="E215" s="63" t="s">
        <v>1019</v>
      </c>
      <c r="F215" s="68" t="s">
        <v>64</v>
      </c>
      <c r="G215" s="64"/>
      <c r="H215" s="127">
        <f>H216</f>
        <v>300</v>
      </c>
      <c r="I215" s="64">
        <f t="shared" si="28"/>
        <v>300</v>
      </c>
      <c r="J215" s="64"/>
      <c r="K215" s="64">
        <f>K216</f>
        <v>300</v>
      </c>
      <c r="L215" s="64">
        <f t="shared" si="29"/>
        <v>300</v>
      </c>
    </row>
    <row r="216" spans="1:12" ht="45" x14ac:dyDescent="0.3">
      <c r="A216" s="82" t="s">
        <v>752</v>
      </c>
      <c r="B216" s="67">
        <v>522</v>
      </c>
      <c r="C216" s="68" t="s">
        <v>208</v>
      </c>
      <c r="D216" s="68" t="s">
        <v>61</v>
      </c>
      <c r="E216" s="63" t="s">
        <v>1019</v>
      </c>
      <c r="F216" s="68" t="s">
        <v>753</v>
      </c>
      <c r="G216" s="64"/>
      <c r="H216" s="127">
        <f>H217</f>
        <v>300</v>
      </c>
      <c r="I216" s="64">
        <f t="shared" si="28"/>
        <v>300</v>
      </c>
      <c r="J216" s="64"/>
      <c r="K216" s="64">
        <f>K217</f>
        <v>300</v>
      </c>
      <c r="L216" s="64">
        <f t="shared" si="29"/>
        <v>300</v>
      </c>
    </row>
    <row r="217" spans="1:12" x14ac:dyDescent="0.3">
      <c r="A217" s="82" t="s">
        <v>754</v>
      </c>
      <c r="B217" s="67">
        <v>522</v>
      </c>
      <c r="C217" s="68" t="s">
        <v>208</v>
      </c>
      <c r="D217" s="68" t="s">
        <v>61</v>
      </c>
      <c r="E217" s="63" t="s">
        <v>1019</v>
      </c>
      <c r="F217" s="68" t="s">
        <v>755</v>
      </c>
      <c r="G217" s="64"/>
      <c r="H217" s="127">
        <v>300</v>
      </c>
      <c r="I217" s="64">
        <f t="shared" si="28"/>
        <v>300</v>
      </c>
      <c r="J217" s="64"/>
      <c r="K217" s="64">
        <v>300</v>
      </c>
      <c r="L217" s="64">
        <f t="shared" si="29"/>
        <v>300</v>
      </c>
    </row>
    <row r="218" spans="1:12" ht="60" x14ac:dyDescent="0.3">
      <c r="A218" s="13" t="s">
        <v>815</v>
      </c>
      <c r="B218" s="67">
        <v>522</v>
      </c>
      <c r="C218" s="68" t="s">
        <v>208</v>
      </c>
      <c r="D218" s="68" t="s">
        <v>61</v>
      </c>
      <c r="E218" s="68" t="s">
        <v>119</v>
      </c>
      <c r="F218" s="68" t="s">
        <v>64</v>
      </c>
      <c r="G218" s="64">
        <f t="shared" ref="G218:K222" si="30">G219</f>
        <v>3783.3</v>
      </c>
      <c r="H218" s="64">
        <f t="shared" si="30"/>
        <v>0</v>
      </c>
      <c r="I218" s="64">
        <f t="shared" si="28"/>
        <v>3783.3</v>
      </c>
      <c r="J218" s="64">
        <f t="shared" si="30"/>
        <v>3867</v>
      </c>
      <c r="K218" s="64">
        <f t="shared" si="30"/>
        <v>0</v>
      </c>
      <c r="L218" s="64">
        <f t="shared" si="29"/>
        <v>3867</v>
      </c>
    </row>
    <row r="219" spans="1:12" ht="58.5" customHeight="1" x14ac:dyDescent="0.3">
      <c r="A219" s="13" t="s">
        <v>742</v>
      </c>
      <c r="B219" s="67">
        <v>522</v>
      </c>
      <c r="C219" s="68" t="s">
        <v>208</v>
      </c>
      <c r="D219" s="68" t="s">
        <v>61</v>
      </c>
      <c r="E219" s="68" t="s">
        <v>122</v>
      </c>
      <c r="F219" s="68" t="s">
        <v>64</v>
      </c>
      <c r="G219" s="64">
        <f t="shared" si="30"/>
        <v>3783.3</v>
      </c>
      <c r="H219" s="64">
        <f t="shared" si="30"/>
        <v>0</v>
      </c>
      <c r="I219" s="64">
        <f t="shared" si="28"/>
        <v>3783.3</v>
      </c>
      <c r="J219" s="64">
        <f t="shared" si="30"/>
        <v>3867</v>
      </c>
      <c r="K219" s="64">
        <f t="shared" si="30"/>
        <v>0</v>
      </c>
      <c r="L219" s="64">
        <f t="shared" si="29"/>
        <v>3867</v>
      </c>
    </row>
    <row r="220" spans="1:12" ht="59.25" customHeight="1" x14ac:dyDescent="0.3">
      <c r="A220" s="75" t="s">
        <v>697</v>
      </c>
      <c r="B220" s="67" t="s">
        <v>490</v>
      </c>
      <c r="C220" s="68" t="s">
        <v>208</v>
      </c>
      <c r="D220" s="68" t="s">
        <v>61</v>
      </c>
      <c r="E220" s="68" t="s">
        <v>123</v>
      </c>
      <c r="F220" s="68" t="s">
        <v>64</v>
      </c>
      <c r="G220" s="64">
        <f t="shared" si="30"/>
        <v>3783.3</v>
      </c>
      <c r="H220" s="64">
        <f t="shared" si="30"/>
        <v>0</v>
      </c>
      <c r="I220" s="64">
        <f t="shared" si="28"/>
        <v>3783.3</v>
      </c>
      <c r="J220" s="64">
        <f t="shared" si="30"/>
        <v>3867</v>
      </c>
      <c r="K220" s="64">
        <f t="shared" si="30"/>
        <v>0</v>
      </c>
      <c r="L220" s="64">
        <f t="shared" si="29"/>
        <v>3867</v>
      </c>
    </row>
    <row r="221" spans="1:12" ht="60" x14ac:dyDescent="0.3">
      <c r="A221" s="75" t="s">
        <v>647</v>
      </c>
      <c r="B221" s="67" t="s">
        <v>490</v>
      </c>
      <c r="C221" s="68" t="s">
        <v>208</v>
      </c>
      <c r="D221" s="68" t="s">
        <v>61</v>
      </c>
      <c r="E221" s="68" t="s">
        <v>124</v>
      </c>
      <c r="F221" s="68" t="s">
        <v>64</v>
      </c>
      <c r="G221" s="64">
        <f t="shared" si="30"/>
        <v>3783.3</v>
      </c>
      <c r="H221" s="64">
        <f t="shared" si="30"/>
        <v>0</v>
      </c>
      <c r="I221" s="64">
        <f t="shared" si="28"/>
        <v>3783.3</v>
      </c>
      <c r="J221" s="64">
        <f t="shared" si="30"/>
        <v>3867</v>
      </c>
      <c r="K221" s="64">
        <f t="shared" si="30"/>
        <v>0</v>
      </c>
      <c r="L221" s="64">
        <f t="shared" si="29"/>
        <v>3867</v>
      </c>
    </row>
    <row r="222" spans="1:12" ht="44.45" customHeight="1" x14ac:dyDescent="0.3">
      <c r="A222" s="75" t="s">
        <v>720</v>
      </c>
      <c r="B222" s="67" t="s">
        <v>490</v>
      </c>
      <c r="C222" s="68" t="s">
        <v>208</v>
      </c>
      <c r="D222" s="68" t="s">
        <v>61</v>
      </c>
      <c r="E222" s="68" t="s">
        <v>124</v>
      </c>
      <c r="F222" s="68" t="s">
        <v>475</v>
      </c>
      <c r="G222" s="64">
        <f t="shared" si="30"/>
        <v>3783.3</v>
      </c>
      <c r="H222" s="64">
        <f t="shared" si="30"/>
        <v>0</v>
      </c>
      <c r="I222" s="64">
        <f t="shared" si="28"/>
        <v>3783.3</v>
      </c>
      <c r="J222" s="64">
        <f t="shared" si="30"/>
        <v>3867</v>
      </c>
      <c r="K222" s="64">
        <f t="shared" si="30"/>
        <v>0</v>
      </c>
      <c r="L222" s="64">
        <f t="shared" si="29"/>
        <v>3867</v>
      </c>
    </row>
    <row r="223" spans="1:12" ht="15" customHeight="1" x14ac:dyDescent="0.3">
      <c r="A223" s="13" t="s">
        <v>86</v>
      </c>
      <c r="B223" s="67" t="s">
        <v>490</v>
      </c>
      <c r="C223" s="68" t="s">
        <v>208</v>
      </c>
      <c r="D223" s="68" t="s">
        <v>61</v>
      </c>
      <c r="E223" s="68" t="s">
        <v>124</v>
      </c>
      <c r="F223" s="68" t="s">
        <v>471</v>
      </c>
      <c r="G223" s="64">
        <f>5283.3-1500</f>
        <v>3783.3</v>
      </c>
      <c r="H223" s="64"/>
      <c r="I223" s="64">
        <f t="shared" si="28"/>
        <v>3783.3</v>
      </c>
      <c r="J223" s="64">
        <f>5524-1657</f>
        <v>3867</v>
      </c>
      <c r="K223" s="64"/>
      <c r="L223" s="64">
        <f t="shared" si="29"/>
        <v>3867</v>
      </c>
    </row>
    <row r="224" spans="1:12" ht="15.6" hidden="1" customHeight="1" x14ac:dyDescent="0.3">
      <c r="A224" s="13" t="s">
        <v>87</v>
      </c>
      <c r="B224" s="67" t="s">
        <v>490</v>
      </c>
      <c r="C224" s="68" t="s">
        <v>208</v>
      </c>
      <c r="D224" s="68" t="s">
        <v>61</v>
      </c>
      <c r="E224" s="68" t="s">
        <v>124</v>
      </c>
      <c r="F224" s="68" t="s">
        <v>479</v>
      </c>
      <c r="G224" s="64"/>
      <c r="H224" s="64"/>
      <c r="I224" s="64">
        <f t="shared" si="28"/>
        <v>0</v>
      </c>
      <c r="J224" s="64"/>
      <c r="K224" s="64"/>
      <c r="L224" s="64">
        <f t="shared" si="29"/>
        <v>0</v>
      </c>
    </row>
    <row r="225" spans="1:12" ht="13.9" hidden="1" customHeight="1" x14ac:dyDescent="0.3">
      <c r="A225" s="13" t="s">
        <v>948</v>
      </c>
      <c r="B225" s="67" t="s">
        <v>490</v>
      </c>
      <c r="C225" s="68" t="s">
        <v>208</v>
      </c>
      <c r="D225" s="68" t="s">
        <v>61</v>
      </c>
      <c r="E225" s="68" t="s">
        <v>124</v>
      </c>
      <c r="F225" s="68" t="s">
        <v>949</v>
      </c>
      <c r="G225" s="64"/>
      <c r="H225" s="64"/>
      <c r="I225" s="64">
        <f t="shared" si="28"/>
        <v>0</v>
      </c>
      <c r="J225" s="64"/>
      <c r="K225" s="64"/>
      <c r="L225" s="64">
        <f t="shared" si="29"/>
        <v>0</v>
      </c>
    </row>
    <row r="226" spans="1:12" ht="13.15" hidden="1" customHeight="1" x14ac:dyDescent="0.3">
      <c r="A226" s="13" t="s">
        <v>210</v>
      </c>
      <c r="B226" s="67">
        <v>522</v>
      </c>
      <c r="C226" s="68" t="s">
        <v>208</v>
      </c>
      <c r="D226" s="68" t="s">
        <v>66</v>
      </c>
      <c r="E226" s="68" t="s">
        <v>63</v>
      </c>
      <c r="F226" s="68" t="s">
        <v>64</v>
      </c>
      <c r="G226" s="64">
        <f t="shared" ref="G226:K230" si="31">G227</f>
        <v>0</v>
      </c>
      <c r="H226" s="64">
        <f t="shared" si="31"/>
        <v>0</v>
      </c>
      <c r="I226" s="64">
        <f t="shared" si="28"/>
        <v>0</v>
      </c>
      <c r="J226" s="64">
        <f t="shared" si="31"/>
        <v>0</v>
      </c>
      <c r="K226" s="64">
        <f t="shared" si="31"/>
        <v>0</v>
      </c>
      <c r="L226" s="64">
        <f t="shared" si="29"/>
        <v>0</v>
      </c>
    </row>
    <row r="227" spans="1:12" ht="30.6" hidden="1" customHeight="1" x14ac:dyDescent="0.3">
      <c r="A227" s="13" t="s">
        <v>109</v>
      </c>
      <c r="B227" s="67">
        <v>522</v>
      </c>
      <c r="C227" s="68" t="s">
        <v>208</v>
      </c>
      <c r="D227" s="68" t="s">
        <v>66</v>
      </c>
      <c r="E227" s="63" t="s">
        <v>110</v>
      </c>
      <c r="F227" s="68" t="s">
        <v>64</v>
      </c>
      <c r="G227" s="64">
        <f t="shared" si="31"/>
        <v>0</v>
      </c>
      <c r="H227" s="64">
        <f t="shared" si="31"/>
        <v>0</v>
      </c>
      <c r="I227" s="64">
        <f t="shared" si="28"/>
        <v>0</v>
      </c>
      <c r="J227" s="64">
        <f t="shared" si="31"/>
        <v>0</v>
      </c>
      <c r="K227" s="64">
        <f t="shared" si="31"/>
        <v>0</v>
      </c>
      <c r="L227" s="64">
        <f t="shared" si="29"/>
        <v>0</v>
      </c>
    </row>
    <row r="228" spans="1:12" ht="13.15" hidden="1" customHeight="1" x14ac:dyDescent="0.3">
      <c r="A228" s="13" t="s">
        <v>111</v>
      </c>
      <c r="B228" s="67">
        <v>522</v>
      </c>
      <c r="C228" s="68" t="s">
        <v>208</v>
      </c>
      <c r="D228" s="68" t="s">
        <v>66</v>
      </c>
      <c r="E228" s="63" t="s">
        <v>112</v>
      </c>
      <c r="F228" s="68" t="s">
        <v>64</v>
      </c>
      <c r="G228" s="64">
        <f t="shared" si="31"/>
        <v>0</v>
      </c>
      <c r="H228" s="64">
        <f t="shared" si="31"/>
        <v>0</v>
      </c>
      <c r="I228" s="64">
        <f t="shared" si="28"/>
        <v>0</v>
      </c>
      <c r="J228" s="64">
        <f t="shared" si="31"/>
        <v>0</v>
      </c>
      <c r="K228" s="64">
        <f t="shared" si="31"/>
        <v>0</v>
      </c>
      <c r="L228" s="64">
        <f t="shared" si="29"/>
        <v>0</v>
      </c>
    </row>
    <row r="229" spans="1:12" ht="79.150000000000006" hidden="1" customHeight="1" x14ac:dyDescent="0.3">
      <c r="A229" s="13" t="s">
        <v>721</v>
      </c>
      <c r="B229" s="67">
        <v>522</v>
      </c>
      <c r="C229" s="68" t="s">
        <v>208</v>
      </c>
      <c r="D229" s="68" t="s">
        <v>66</v>
      </c>
      <c r="E229" s="63" t="s">
        <v>218</v>
      </c>
      <c r="F229" s="68" t="s">
        <v>64</v>
      </c>
      <c r="G229" s="65">
        <f t="shared" si="31"/>
        <v>0</v>
      </c>
      <c r="H229" s="65">
        <f t="shared" si="31"/>
        <v>0</v>
      </c>
      <c r="I229" s="64">
        <f t="shared" si="28"/>
        <v>0</v>
      </c>
      <c r="J229" s="65">
        <f t="shared" si="31"/>
        <v>0</v>
      </c>
      <c r="K229" s="65">
        <f t="shared" si="31"/>
        <v>0</v>
      </c>
      <c r="L229" s="64">
        <f t="shared" si="29"/>
        <v>0</v>
      </c>
    </row>
    <row r="230" spans="1:12" ht="33" hidden="1" customHeight="1" x14ac:dyDescent="0.3">
      <c r="A230" s="13" t="s">
        <v>85</v>
      </c>
      <c r="B230" s="67">
        <v>522</v>
      </c>
      <c r="C230" s="68" t="s">
        <v>208</v>
      </c>
      <c r="D230" s="68" t="s">
        <v>66</v>
      </c>
      <c r="E230" s="63" t="s">
        <v>218</v>
      </c>
      <c r="F230" s="68">
        <v>200</v>
      </c>
      <c r="G230" s="65">
        <f t="shared" si="31"/>
        <v>0</v>
      </c>
      <c r="H230" s="65">
        <f t="shared" si="31"/>
        <v>0</v>
      </c>
      <c r="I230" s="64">
        <f t="shared" si="28"/>
        <v>0</v>
      </c>
      <c r="J230" s="65">
        <f t="shared" si="31"/>
        <v>0</v>
      </c>
      <c r="K230" s="65">
        <f t="shared" si="31"/>
        <v>0</v>
      </c>
      <c r="L230" s="64">
        <f t="shared" si="29"/>
        <v>0</v>
      </c>
    </row>
    <row r="231" spans="1:12" ht="39.6" hidden="1" customHeight="1" x14ac:dyDescent="0.3">
      <c r="A231" s="13" t="s">
        <v>86</v>
      </c>
      <c r="B231" s="67">
        <v>522</v>
      </c>
      <c r="C231" s="68" t="s">
        <v>208</v>
      </c>
      <c r="D231" s="68" t="s">
        <v>66</v>
      </c>
      <c r="E231" s="63" t="s">
        <v>218</v>
      </c>
      <c r="F231" s="68">
        <v>240</v>
      </c>
      <c r="G231" s="65"/>
      <c r="H231" s="65"/>
      <c r="I231" s="64">
        <f t="shared" si="28"/>
        <v>0</v>
      </c>
      <c r="J231" s="65"/>
      <c r="K231" s="65"/>
      <c r="L231" s="64">
        <f t="shared" si="29"/>
        <v>0</v>
      </c>
    </row>
    <row r="232" spans="1:12" x14ac:dyDescent="0.3">
      <c r="A232" s="13" t="s">
        <v>781</v>
      </c>
      <c r="B232" s="67" t="s">
        <v>490</v>
      </c>
      <c r="C232" s="68" t="s">
        <v>208</v>
      </c>
      <c r="D232" s="68" t="s">
        <v>78</v>
      </c>
      <c r="E232" s="63" t="s">
        <v>63</v>
      </c>
      <c r="F232" s="68" t="s">
        <v>64</v>
      </c>
      <c r="G232" s="65">
        <f t="shared" ref="G232:K234" si="32">G233</f>
        <v>2857</v>
      </c>
      <c r="H232" s="65">
        <f>H233+H236+H239</f>
        <v>3004</v>
      </c>
      <c r="I232" s="64">
        <f>G232+H232</f>
        <v>5861</v>
      </c>
      <c r="J232" s="65">
        <f t="shared" si="32"/>
        <v>2857</v>
      </c>
      <c r="K232" s="65">
        <f>K233+K236+K239</f>
        <v>0</v>
      </c>
      <c r="L232" s="64">
        <f t="shared" si="29"/>
        <v>2857</v>
      </c>
    </row>
    <row r="233" spans="1:12" ht="60" hidden="1" x14ac:dyDescent="0.3">
      <c r="A233" s="13" t="s">
        <v>1004</v>
      </c>
      <c r="B233" s="67" t="s">
        <v>490</v>
      </c>
      <c r="C233" s="68" t="s">
        <v>208</v>
      </c>
      <c r="D233" s="68" t="s">
        <v>78</v>
      </c>
      <c r="E233" s="63" t="s">
        <v>1005</v>
      </c>
      <c r="F233" s="68" t="s">
        <v>64</v>
      </c>
      <c r="G233" s="65">
        <f t="shared" si="32"/>
        <v>2857</v>
      </c>
      <c r="H233" s="65">
        <f t="shared" si="32"/>
        <v>-2857</v>
      </c>
      <c r="I233" s="64">
        <f t="shared" si="28"/>
        <v>0</v>
      </c>
      <c r="J233" s="65">
        <f t="shared" si="32"/>
        <v>2857</v>
      </c>
      <c r="K233" s="65">
        <f t="shared" si="32"/>
        <v>-2857</v>
      </c>
      <c r="L233" s="64">
        <f t="shared" si="29"/>
        <v>0</v>
      </c>
    </row>
    <row r="234" spans="1:12" ht="30" hidden="1" x14ac:dyDescent="0.3">
      <c r="A234" s="13" t="s">
        <v>85</v>
      </c>
      <c r="B234" s="67" t="s">
        <v>490</v>
      </c>
      <c r="C234" s="68" t="s">
        <v>208</v>
      </c>
      <c r="D234" s="68" t="s">
        <v>78</v>
      </c>
      <c r="E234" s="63" t="s">
        <v>1005</v>
      </c>
      <c r="F234" s="68">
        <v>200</v>
      </c>
      <c r="G234" s="65">
        <f t="shared" si="32"/>
        <v>2857</v>
      </c>
      <c r="H234" s="65">
        <f t="shared" si="32"/>
        <v>-2857</v>
      </c>
      <c r="I234" s="64">
        <f t="shared" si="28"/>
        <v>0</v>
      </c>
      <c r="J234" s="65">
        <f t="shared" si="32"/>
        <v>2857</v>
      </c>
      <c r="K234" s="65">
        <f t="shared" si="32"/>
        <v>-2857</v>
      </c>
      <c r="L234" s="64">
        <f t="shared" si="29"/>
        <v>0</v>
      </c>
    </row>
    <row r="235" spans="1:12" ht="45" hidden="1" x14ac:dyDescent="0.3">
      <c r="A235" s="13" t="s">
        <v>86</v>
      </c>
      <c r="B235" s="67" t="s">
        <v>490</v>
      </c>
      <c r="C235" s="68" t="s">
        <v>208</v>
      </c>
      <c r="D235" s="68" t="s">
        <v>78</v>
      </c>
      <c r="E235" s="63" t="s">
        <v>1005</v>
      </c>
      <c r="F235" s="68">
        <v>240</v>
      </c>
      <c r="G235" s="65">
        <v>2857</v>
      </c>
      <c r="H235" s="135">
        <v>-2857</v>
      </c>
      <c r="I235" s="64">
        <f t="shared" si="28"/>
        <v>0</v>
      </c>
      <c r="J235" s="65">
        <v>2857</v>
      </c>
      <c r="K235" s="65">
        <v>-2857</v>
      </c>
      <c r="L235" s="64">
        <f t="shared" si="29"/>
        <v>0</v>
      </c>
    </row>
    <row r="236" spans="1:12" ht="75" x14ac:dyDescent="0.3">
      <c r="A236" s="13" t="s">
        <v>1022</v>
      </c>
      <c r="B236" s="67" t="s">
        <v>490</v>
      </c>
      <c r="C236" s="68" t="s">
        <v>208</v>
      </c>
      <c r="D236" s="68" t="s">
        <v>78</v>
      </c>
      <c r="E236" s="63" t="s">
        <v>1021</v>
      </c>
      <c r="F236" s="68" t="s">
        <v>64</v>
      </c>
      <c r="G236" s="65"/>
      <c r="H236" s="135">
        <f>H237</f>
        <v>3004</v>
      </c>
      <c r="I236" s="64">
        <f t="shared" si="28"/>
        <v>3004</v>
      </c>
      <c r="J236" s="65"/>
      <c r="K236" s="65">
        <f>K237</f>
        <v>0</v>
      </c>
      <c r="L236" s="64">
        <f t="shared" si="29"/>
        <v>0</v>
      </c>
    </row>
    <row r="237" spans="1:12" ht="30" x14ac:dyDescent="0.3">
      <c r="A237" s="13" t="s">
        <v>85</v>
      </c>
      <c r="B237" s="67" t="s">
        <v>490</v>
      </c>
      <c r="C237" s="68" t="s">
        <v>208</v>
      </c>
      <c r="D237" s="68" t="s">
        <v>78</v>
      </c>
      <c r="E237" s="63" t="s">
        <v>1021</v>
      </c>
      <c r="F237" s="68" t="s">
        <v>475</v>
      </c>
      <c r="G237" s="65"/>
      <c r="H237" s="135">
        <f>H238</f>
        <v>3004</v>
      </c>
      <c r="I237" s="64">
        <f t="shared" si="28"/>
        <v>3004</v>
      </c>
      <c r="J237" s="65"/>
      <c r="K237" s="65">
        <f>K238</f>
        <v>0</v>
      </c>
      <c r="L237" s="64">
        <f t="shared" si="29"/>
        <v>0</v>
      </c>
    </row>
    <row r="238" spans="1:12" ht="45" x14ac:dyDescent="0.3">
      <c r="A238" s="13" t="s">
        <v>86</v>
      </c>
      <c r="B238" s="67" t="s">
        <v>490</v>
      </c>
      <c r="C238" s="68" t="s">
        <v>208</v>
      </c>
      <c r="D238" s="68" t="s">
        <v>78</v>
      </c>
      <c r="E238" s="63" t="s">
        <v>1021</v>
      </c>
      <c r="F238" s="68" t="s">
        <v>471</v>
      </c>
      <c r="G238" s="65"/>
      <c r="H238" s="135">
        <v>3004</v>
      </c>
      <c r="I238" s="64">
        <f t="shared" si="28"/>
        <v>3004</v>
      </c>
      <c r="J238" s="65"/>
      <c r="K238" s="65">
        <v>0</v>
      </c>
      <c r="L238" s="64">
        <f t="shared" si="29"/>
        <v>0</v>
      </c>
    </row>
    <row r="239" spans="1:12" ht="75" x14ac:dyDescent="0.3">
      <c r="A239" s="13" t="s">
        <v>1010</v>
      </c>
      <c r="B239" s="67" t="s">
        <v>490</v>
      </c>
      <c r="C239" s="68" t="s">
        <v>208</v>
      </c>
      <c r="D239" s="68" t="s">
        <v>78</v>
      </c>
      <c r="E239" s="63" t="s">
        <v>1023</v>
      </c>
      <c r="F239" s="68" t="s">
        <v>64</v>
      </c>
      <c r="G239" s="65"/>
      <c r="H239" s="135">
        <f>H240</f>
        <v>2857</v>
      </c>
      <c r="I239" s="64">
        <f t="shared" si="28"/>
        <v>2857</v>
      </c>
      <c r="J239" s="65"/>
      <c r="K239" s="65">
        <f>K240</f>
        <v>2857</v>
      </c>
      <c r="L239" s="64">
        <f t="shared" si="29"/>
        <v>2857</v>
      </c>
    </row>
    <row r="240" spans="1:12" ht="30" x14ac:dyDescent="0.3">
      <c r="A240" s="13" t="s">
        <v>85</v>
      </c>
      <c r="B240" s="67" t="s">
        <v>490</v>
      </c>
      <c r="C240" s="68" t="s">
        <v>208</v>
      </c>
      <c r="D240" s="68" t="s">
        <v>78</v>
      </c>
      <c r="E240" s="63" t="s">
        <v>1023</v>
      </c>
      <c r="F240" s="68" t="s">
        <v>475</v>
      </c>
      <c r="G240" s="65"/>
      <c r="H240" s="135">
        <f>H241</f>
        <v>2857</v>
      </c>
      <c r="I240" s="64">
        <f t="shared" si="28"/>
        <v>2857</v>
      </c>
      <c r="J240" s="65"/>
      <c r="K240" s="65">
        <f>K241</f>
        <v>2857</v>
      </c>
      <c r="L240" s="64">
        <f t="shared" si="29"/>
        <v>2857</v>
      </c>
    </row>
    <row r="241" spans="1:12" ht="45" x14ac:dyDescent="0.3">
      <c r="A241" s="13" t="s">
        <v>86</v>
      </c>
      <c r="B241" s="67" t="s">
        <v>490</v>
      </c>
      <c r="C241" s="68" t="s">
        <v>208</v>
      </c>
      <c r="D241" s="68" t="s">
        <v>78</v>
      </c>
      <c r="E241" s="63" t="s">
        <v>1023</v>
      </c>
      <c r="F241" s="68" t="s">
        <v>471</v>
      </c>
      <c r="G241" s="65"/>
      <c r="H241" s="135">
        <v>2857</v>
      </c>
      <c r="I241" s="64">
        <f t="shared" si="28"/>
        <v>2857</v>
      </c>
      <c r="J241" s="65"/>
      <c r="K241" s="65">
        <v>2857</v>
      </c>
      <c r="L241" s="64">
        <f t="shared" si="29"/>
        <v>2857</v>
      </c>
    </row>
    <row r="242" spans="1:12" x14ac:dyDescent="0.3">
      <c r="A242" s="12" t="s">
        <v>299</v>
      </c>
      <c r="B242" s="69">
        <v>522</v>
      </c>
      <c r="C242" s="74">
        <v>10</v>
      </c>
      <c r="D242" s="74" t="s">
        <v>62</v>
      </c>
      <c r="E242" s="74" t="s">
        <v>63</v>
      </c>
      <c r="F242" s="74" t="s">
        <v>64</v>
      </c>
      <c r="G242" s="66">
        <f t="shared" ref="G242:L242" si="33">G243+G250+G261</f>
        <v>11209.5</v>
      </c>
      <c r="H242" s="66">
        <f t="shared" si="33"/>
        <v>0</v>
      </c>
      <c r="I242" s="66">
        <f t="shared" si="33"/>
        <v>11209.5</v>
      </c>
      <c r="J242" s="66">
        <f t="shared" si="33"/>
        <v>11525.5</v>
      </c>
      <c r="K242" s="66">
        <f t="shared" si="33"/>
        <v>0</v>
      </c>
      <c r="L242" s="66">
        <f t="shared" si="33"/>
        <v>11525.5</v>
      </c>
    </row>
    <row r="243" spans="1:12" x14ac:dyDescent="0.3">
      <c r="A243" s="13" t="s">
        <v>302</v>
      </c>
      <c r="B243" s="67">
        <v>522</v>
      </c>
      <c r="C243" s="68">
        <v>10</v>
      </c>
      <c r="D243" s="68" t="s">
        <v>61</v>
      </c>
      <c r="E243" s="68" t="s">
        <v>63</v>
      </c>
      <c r="F243" s="68" t="s">
        <v>64</v>
      </c>
      <c r="G243" s="64">
        <f t="shared" ref="G243:K248" si="34">G244</f>
        <v>8084.5</v>
      </c>
      <c r="H243" s="64">
        <f t="shared" si="34"/>
        <v>0</v>
      </c>
      <c r="I243" s="64">
        <f t="shared" si="28"/>
        <v>8084.5</v>
      </c>
      <c r="J243" s="64">
        <f t="shared" si="34"/>
        <v>8384.5</v>
      </c>
      <c r="K243" s="64">
        <f t="shared" si="34"/>
        <v>0</v>
      </c>
      <c r="L243" s="64">
        <f t="shared" si="29"/>
        <v>8384.5</v>
      </c>
    </row>
    <row r="244" spans="1:12" ht="37.15" customHeight="1" x14ac:dyDescent="0.3">
      <c r="A244" s="13" t="s">
        <v>648</v>
      </c>
      <c r="B244" s="67">
        <v>522</v>
      </c>
      <c r="C244" s="68">
        <v>10</v>
      </c>
      <c r="D244" s="68" t="s">
        <v>61</v>
      </c>
      <c r="E244" s="68" t="s">
        <v>303</v>
      </c>
      <c r="F244" s="68" t="s">
        <v>64</v>
      </c>
      <c r="G244" s="64">
        <f t="shared" si="34"/>
        <v>8084.5</v>
      </c>
      <c r="H244" s="64">
        <f t="shared" si="34"/>
        <v>0</v>
      </c>
      <c r="I244" s="64">
        <f t="shared" si="28"/>
        <v>8084.5</v>
      </c>
      <c r="J244" s="64">
        <f t="shared" si="34"/>
        <v>8384.5</v>
      </c>
      <c r="K244" s="64">
        <f t="shared" si="34"/>
        <v>0</v>
      </c>
      <c r="L244" s="64">
        <f t="shared" si="29"/>
        <v>8384.5</v>
      </c>
    </row>
    <row r="245" spans="1:12" ht="90" x14ac:dyDescent="0.3">
      <c r="A245" s="18" t="s">
        <v>723</v>
      </c>
      <c r="B245" s="67">
        <v>522</v>
      </c>
      <c r="C245" s="68" t="s">
        <v>300</v>
      </c>
      <c r="D245" s="68" t="s">
        <v>61</v>
      </c>
      <c r="E245" s="68" t="s">
        <v>304</v>
      </c>
      <c r="F245" s="68" t="s">
        <v>64</v>
      </c>
      <c r="G245" s="64">
        <f t="shared" si="34"/>
        <v>8084.5</v>
      </c>
      <c r="H245" s="64">
        <f t="shared" si="34"/>
        <v>0</v>
      </c>
      <c r="I245" s="64">
        <f t="shared" si="28"/>
        <v>8084.5</v>
      </c>
      <c r="J245" s="64">
        <f t="shared" si="34"/>
        <v>8384.5</v>
      </c>
      <c r="K245" s="64">
        <f t="shared" si="34"/>
        <v>0</v>
      </c>
      <c r="L245" s="64">
        <f t="shared" si="29"/>
        <v>8384.5</v>
      </c>
    </row>
    <row r="246" spans="1:12" ht="59.25" customHeight="1" x14ac:dyDescent="0.3">
      <c r="A246" s="18" t="s">
        <v>669</v>
      </c>
      <c r="B246" s="67">
        <v>522</v>
      </c>
      <c r="C246" s="68">
        <v>10</v>
      </c>
      <c r="D246" s="68" t="s">
        <v>61</v>
      </c>
      <c r="E246" s="68" t="s">
        <v>305</v>
      </c>
      <c r="F246" s="68" t="s">
        <v>64</v>
      </c>
      <c r="G246" s="64">
        <f t="shared" si="34"/>
        <v>8084.5</v>
      </c>
      <c r="H246" s="64">
        <f t="shared" si="34"/>
        <v>0</v>
      </c>
      <c r="I246" s="64">
        <f t="shared" si="28"/>
        <v>8084.5</v>
      </c>
      <c r="J246" s="64">
        <f t="shared" si="34"/>
        <v>8384.5</v>
      </c>
      <c r="K246" s="64">
        <f t="shared" si="34"/>
        <v>0</v>
      </c>
      <c r="L246" s="64">
        <f t="shared" si="29"/>
        <v>8384.5</v>
      </c>
    </row>
    <row r="247" spans="1:12" ht="60" x14ac:dyDescent="0.3">
      <c r="A247" s="18" t="s">
        <v>587</v>
      </c>
      <c r="B247" s="67">
        <v>522</v>
      </c>
      <c r="C247" s="68" t="s">
        <v>300</v>
      </c>
      <c r="D247" s="68" t="s">
        <v>61</v>
      </c>
      <c r="E247" s="68" t="s">
        <v>390</v>
      </c>
      <c r="F247" s="68" t="s">
        <v>64</v>
      </c>
      <c r="G247" s="64">
        <f t="shared" si="34"/>
        <v>8084.5</v>
      </c>
      <c r="H247" s="64">
        <f t="shared" si="34"/>
        <v>0</v>
      </c>
      <c r="I247" s="64">
        <f t="shared" si="28"/>
        <v>8084.5</v>
      </c>
      <c r="J247" s="64">
        <f t="shared" si="34"/>
        <v>8384.5</v>
      </c>
      <c r="K247" s="64">
        <f t="shared" si="34"/>
        <v>0</v>
      </c>
      <c r="L247" s="64">
        <f t="shared" si="29"/>
        <v>8384.5</v>
      </c>
    </row>
    <row r="248" spans="1:12" ht="30" x14ac:dyDescent="0.3">
      <c r="A248" s="13" t="s">
        <v>307</v>
      </c>
      <c r="B248" s="67">
        <v>522</v>
      </c>
      <c r="C248" s="68">
        <v>10</v>
      </c>
      <c r="D248" s="68" t="s">
        <v>61</v>
      </c>
      <c r="E248" s="68" t="s">
        <v>306</v>
      </c>
      <c r="F248" s="68">
        <v>300</v>
      </c>
      <c r="G248" s="64">
        <f t="shared" si="34"/>
        <v>8084.5</v>
      </c>
      <c r="H248" s="64">
        <f t="shared" si="34"/>
        <v>0</v>
      </c>
      <c r="I248" s="64">
        <f t="shared" si="28"/>
        <v>8084.5</v>
      </c>
      <c r="J248" s="64">
        <f t="shared" si="34"/>
        <v>8384.5</v>
      </c>
      <c r="K248" s="64">
        <f t="shared" si="34"/>
        <v>0</v>
      </c>
      <c r="L248" s="64">
        <f t="shared" si="29"/>
        <v>8384.5</v>
      </c>
    </row>
    <row r="249" spans="1:12" ht="17.25" customHeight="1" x14ac:dyDescent="0.3">
      <c r="A249" s="13" t="s">
        <v>308</v>
      </c>
      <c r="B249" s="67">
        <v>522</v>
      </c>
      <c r="C249" s="68" t="s">
        <v>300</v>
      </c>
      <c r="D249" s="68" t="s">
        <v>61</v>
      </c>
      <c r="E249" s="68" t="s">
        <v>306</v>
      </c>
      <c r="F249" s="68">
        <v>310</v>
      </c>
      <c r="G249" s="64">
        <v>8084.5</v>
      </c>
      <c r="H249" s="64"/>
      <c r="I249" s="64">
        <f t="shared" si="28"/>
        <v>8084.5</v>
      </c>
      <c r="J249" s="64">
        <v>8384.5</v>
      </c>
      <c r="K249" s="64"/>
      <c r="L249" s="64">
        <f t="shared" si="29"/>
        <v>8384.5</v>
      </c>
    </row>
    <row r="250" spans="1:12" x14ac:dyDescent="0.3">
      <c r="A250" s="13" t="s">
        <v>309</v>
      </c>
      <c r="B250" s="67">
        <v>522</v>
      </c>
      <c r="C250" s="68">
        <v>10</v>
      </c>
      <c r="D250" s="68" t="s">
        <v>78</v>
      </c>
      <c r="E250" s="67" t="s">
        <v>63</v>
      </c>
      <c r="F250" s="68" t="s">
        <v>64</v>
      </c>
      <c r="G250" s="64">
        <f t="shared" ref="G250:K255" si="35">G251</f>
        <v>3025</v>
      </c>
      <c r="H250" s="64">
        <f t="shared" si="35"/>
        <v>0</v>
      </c>
      <c r="I250" s="64">
        <f t="shared" si="28"/>
        <v>3025</v>
      </c>
      <c r="J250" s="64">
        <f t="shared" si="35"/>
        <v>3041</v>
      </c>
      <c r="K250" s="64">
        <f t="shared" si="35"/>
        <v>0</v>
      </c>
      <c r="L250" s="64">
        <f t="shared" si="29"/>
        <v>3041</v>
      </c>
    </row>
    <row r="251" spans="1:12" ht="30" x14ac:dyDescent="0.3">
      <c r="A251" s="13" t="s">
        <v>648</v>
      </c>
      <c r="B251" s="67">
        <v>522</v>
      </c>
      <c r="C251" s="68">
        <v>10</v>
      </c>
      <c r="D251" s="68" t="s">
        <v>78</v>
      </c>
      <c r="E251" s="68" t="s">
        <v>303</v>
      </c>
      <c r="F251" s="68" t="s">
        <v>64</v>
      </c>
      <c r="G251" s="64">
        <f t="shared" si="35"/>
        <v>3025</v>
      </c>
      <c r="H251" s="64">
        <f t="shared" si="35"/>
        <v>0</v>
      </c>
      <c r="I251" s="64">
        <f t="shared" si="28"/>
        <v>3025</v>
      </c>
      <c r="J251" s="64">
        <f t="shared" si="35"/>
        <v>3041</v>
      </c>
      <c r="K251" s="64">
        <f t="shared" si="35"/>
        <v>0</v>
      </c>
      <c r="L251" s="64">
        <f t="shared" si="29"/>
        <v>3041</v>
      </c>
    </row>
    <row r="252" spans="1:12" ht="45" x14ac:dyDescent="0.3">
      <c r="A252" s="18" t="s">
        <v>314</v>
      </c>
      <c r="B252" s="67">
        <v>522</v>
      </c>
      <c r="C252" s="68">
        <v>10</v>
      </c>
      <c r="D252" s="68" t="s">
        <v>78</v>
      </c>
      <c r="E252" s="68" t="s">
        <v>315</v>
      </c>
      <c r="F252" s="68" t="s">
        <v>64</v>
      </c>
      <c r="G252" s="64">
        <f>G253+G257</f>
        <v>3025</v>
      </c>
      <c r="H252" s="64">
        <f>H253+H257</f>
        <v>0</v>
      </c>
      <c r="I252" s="64">
        <f t="shared" si="28"/>
        <v>3025</v>
      </c>
      <c r="J252" s="64">
        <f>J253+J257</f>
        <v>3041</v>
      </c>
      <c r="K252" s="64">
        <f>K253+K257</f>
        <v>0</v>
      </c>
      <c r="L252" s="64">
        <f t="shared" si="29"/>
        <v>3041</v>
      </c>
    </row>
    <row r="253" spans="1:12" ht="60.75" customHeight="1" x14ac:dyDescent="0.3">
      <c r="A253" s="18" t="s">
        <v>591</v>
      </c>
      <c r="B253" s="67">
        <v>522</v>
      </c>
      <c r="C253" s="68">
        <v>10</v>
      </c>
      <c r="D253" s="68" t="s">
        <v>78</v>
      </c>
      <c r="E253" s="68" t="s">
        <v>316</v>
      </c>
      <c r="F253" s="68" t="s">
        <v>64</v>
      </c>
      <c r="G253" s="64">
        <f t="shared" si="35"/>
        <v>330</v>
      </c>
      <c r="H253" s="64">
        <f t="shared" si="35"/>
        <v>0</v>
      </c>
      <c r="I253" s="64">
        <f t="shared" si="28"/>
        <v>330</v>
      </c>
      <c r="J253" s="64">
        <f t="shared" si="35"/>
        <v>346</v>
      </c>
      <c r="K253" s="64">
        <f t="shared" si="35"/>
        <v>0</v>
      </c>
      <c r="L253" s="64">
        <f t="shared" si="29"/>
        <v>346</v>
      </c>
    </row>
    <row r="254" spans="1:12" ht="60" x14ac:dyDescent="0.3">
      <c r="A254" s="18" t="s">
        <v>589</v>
      </c>
      <c r="B254" s="67">
        <v>522</v>
      </c>
      <c r="C254" s="68">
        <v>10</v>
      </c>
      <c r="D254" s="68" t="s">
        <v>78</v>
      </c>
      <c r="E254" s="68" t="s">
        <v>317</v>
      </c>
      <c r="F254" s="68" t="s">
        <v>64</v>
      </c>
      <c r="G254" s="64">
        <f t="shared" si="35"/>
        <v>330</v>
      </c>
      <c r="H254" s="64">
        <f t="shared" si="35"/>
        <v>0</v>
      </c>
      <c r="I254" s="64">
        <f t="shared" si="28"/>
        <v>330</v>
      </c>
      <c r="J254" s="64">
        <f t="shared" si="35"/>
        <v>346</v>
      </c>
      <c r="K254" s="64">
        <f t="shared" si="35"/>
        <v>0</v>
      </c>
      <c r="L254" s="64">
        <f t="shared" si="29"/>
        <v>346</v>
      </c>
    </row>
    <row r="255" spans="1:12" ht="33" customHeight="1" x14ac:dyDescent="0.3">
      <c r="A255" s="13" t="s">
        <v>307</v>
      </c>
      <c r="B255" s="67">
        <v>522</v>
      </c>
      <c r="C255" s="68">
        <v>10</v>
      </c>
      <c r="D255" s="68" t="s">
        <v>78</v>
      </c>
      <c r="E255" s="68" t="s">
        <v>317</v>
      </c>
      <c r="F255" s="68">
        <v>300</v>
      </c>
      <c r="G255" s="64">
        <f t="shared" si="35"/>
        <v>330</v>
      </c>
      <c r="H255" s="64">
        <f t="shared" si="35"/>
        <v>0</v>
      </c>
      <c r="I255" s="64">
        <f t="shared" si="28"/>
        <v>330</v>
      </c>
      <c r="J255" s="64">
        <f t="shared" si="35"/>
        <v>346</v>
      </c>
      <c r="K255" s="64">
        <f t="shared" si="35"/>
        <v>0</v>
      </c>
      <c r="L255" s="64">
        <f t="shared" si="29"/>
        <v>346</v>
      </c>
    </row>
    <row r="256" spans="1:12" ht="30" x14ac:dyDescent="0.3">
      <c r="A256" s="13" t="s">
        <v>312</v>
      </c>
      <c r="B256" s="67">
        <v>522</v>
      </c>
      <c r="C256" s="68">
        <v>10</v>
      </c>
      <c r="D256" s="68" t="s">
        <v>78</v>
      </c>
      <c r="E256" s="68" t="s">
        <v>317</v>
      </c>
      <c r="F256" s="68">
        <v>320</v>
      </c>
      <c r="G256" s="64">
        <v>330</v>
      </c>
      <c r="H256" s="64"/>
      <c r="I256" s="64">
        <f t="shared" si="28"/>
        <v>330</v>
      </c>
      <c r="J256" s="64">
        <v>346</v>
      </c>
      <c r="K256" s="64"/>
      <c r="L256" s="64">
        <f t="shared" si="29"/>
        <v>346</v>
      </c>
    </row>
    <row r="257" spans="1:12" ht="180" x14ac:dyDescent="0.3">
      <c r="A257" s="105" t="s">
        <v>950</v>
      </c>
      <c r="B257" s="67" t="s">
        <v>490</v>
      </c>
      <c r="C257" s="68">
        <v>10</v>
      </c>
      <c r="D257" s="68" t="s">
        <v>78</v>
      </c>
      <c r="E257" s="68" t="s">
        <v>951</v>
      </c>
      <c r="F257" s="68" t="s">
        <v>64</v>
      </c>
      <c r="G257" s="64">
        <f t="shared" ref="G257:K259" si="36">G258</f>
        <v>2695</v>
      </c>
      <c r="H257" s="64">
        <f t="shared" si="36"/>
        <v>0</v>
      </c>
      <c r="I257" s="64">
        <f t="shared" si="28"/>
        <v>2695</v>
      </c>
      <c r="J257" s="64">
        <f t="shared" si="36"/>
        <v>2695</v>
      </c>
      <c r="K257" s="64">
        <f t="shared" si="36"/>
        <v>0</v>
      </c>
      <c r="L257" s="64">
        <f t="shared" si="29"/>
        <v>2695</v>
      </c>
    </row>
    <row r="258" spans="1:12" ht="165" x14ac:dyDescent="0.3">
      <c r="A258" s="21" t="s">
        <v>952</v>
      </c>
      <c r="B258" s="67" t="s">
        <v>490</v>
      </c>
      <c r="C258" s="68">
        <v>10</v>
      </c>
      <c r="D258" s="68" t="s">
        <v>78</v>
      </c>
      <c r="E258" s="68" t="s">
        <v>953</v>
      </c>
      <c r="F258" s="68" t="s">
        <v>64</v>
      </c>
      <c r="G258" s="64">
        <f t="shared" si="36"/>
        <v>2695</v>
      </c>
      <c r="H258" s="64">
        <f t="shared" si="36"/>
        <v>0</v>
      </c>
      <c r="I258" s="64">
        <f t="shared" si="28"/>
        <v>2695</v>
      </c>
      <c r="J258" s="64">
        <f t="shared" si="36"/>
        <v>2695</v>
      </c>
      <c r="K258" s="64">
        <f t="shared" si="36"/>
        <v>0</v>
      </c>
      <c r="L258" s="64">
        <f t="shared" si="29"/>
        <v>2695</v>
      </c>
    </row>
    <row r="259" spans="1:12" ht="29.45" customHeight="1" x14ac:dyDescent="0.3">
      <c r="A259" s="13" t="s">
        <v>307</v>
      </c>
      <c r="B259" s="67" t="s">
        <v>490</v>
      </c>
      <c r="C259" s="68">
        <v>10</v>
      </c>
      <c r="D259" s="68" t="s">
        <v>78</v>
      </c>
      <c r="E259" s="68" t="s">
        <v>953</v>
      </c>
      <c r="F259" s="68" t="s">
        <v>575</v>
      </c>
      <c r="G259" s="64">
        <f t="shared" si="36"/>
        <v>2695</v>
      </c>
      <c r="H259" s="64">
        <f t="shared" si="36"/>
        <v>0</v>
      </c>
      <c r="I259" s="64">
        <f t="shared" si="28"/>
        <v>2695</v>
      </c>
      <c r="J259" s="64">
        <f t="shared" si="36"/>
        <v>2695</v>
      </c>
      <c r="K259" s="64">
        <f t="shared" si="36"/>
        <v>0</v>
      </c>
      <c r="L259" s="64">
        <f t="shared" si="29"/>
        <v>2695</v>
      </c>
    </row>
    <row r="260" spans="1:12" ht="30" x14ac:dyDescent="0.3">
      <c r="A260" s="13" t="s">
        <v>312</v>
      </c>
      <c r="B260" s="67" t="s">
        <v>490</v>
      </c>
      <c r="C260" s="68">
        <v>10</v>
      </c>
      <c r="D260" s="68" t="s">
        <v>78</v>
      </c>
      <c r="E260" s="68" t="s">
        <v>953</v>
      </c>
      <c r="F260" s="68" t="s">
        <v>576</v>
      </c>
      <c r="G260" s="64">
        <v>2695</v>
      </c>
      <c r="H260" s="64"/>
      <c r="I260" s="64">
        <f t="shared" si="28"/>
        <v>2695</v>
      </c>
      <c r="J260" s="64">
        <v>2695</v>
      </c>
      <c r="K260" s="64"/>
      <c r="L260" s="64">
        <f t="shared" si="29"/>
        <v>2695</v>
      </c>
    </row>
    <row r="261" spans="1:12" x14ac:dyDescent="0.3">
      <c r="A261" s="13" t="s">
        <v>451</v>
      </c>
      <c r="B261" s="67">
        <v>522</v>
      </c>
      <c r="C261" s="68">
        <v>10</v>
      </c>
      <c r="D261" s="68" t="s">
        <v>96</v>
      </c>
      <c r="E261" s="67" t="s">
        <v>63</v>
      </c>
      <c r="F261" s="65" t="str">
        <f t="shared" ref="F261:K265" si="37">F262</f>
        <v>000</v>
      </c>
      <c r="G261" s="65">
        <f t="shared" si="37"/>
        <v>100</v>
      </c>
      <c r="H261" s="65">
        <f t="shared" si="37"/>
        <v>0</v>
      </c>
      <c r="I261" s="64">
        <f t="shared" si="28"/>
        <v>100</v>
      </c>
      <c r="J261" s="65">
        <f t="shared" si="37"/>
        <v>100</v>
      </c>
      <c r="K261" s="65">
        <f t="shared" si="37"/>
        <v>0</v>
      </c>
      <c r="L261" s="64">
        <f t="shared" si="29"/>
        <v>100</v>
      </c>
    </row>
    <row r="262" spans="1:12" ht="45.75" customHeight="1" x14ac:dyDescent="0.3">
      <c r="A262" s="18" t="s">
        <v>584</v>
      </c>
      <c r="B262" s="67">
        <v>522</v>
      </c>
      <c r="C262" s="68">
        <v>10</v>
      </c>
      <c r="D262" s="68" t="s">
        <v>96</v>
      </c>
      <c r="E262" s="68" t="s">
        <v>319</v>
      </c>
      <c r="F262" s="68" t="s">
        <v>64</v>
      </c>
      <c r="G262" s="64">
        <f t="shared" si="37"/>
        <v>100</v>
      </c>
      <c r="H262" s="64">
        <f t="shared" si="37"/>
        <v>0</v>
      </c>
      <c r="I262" s="64">
        <f t="shared" si="28"/>
        <v>100</v>
      </c>
      <c r="J262" s="64">
        <f t="shared" si="37"/>
        <v>100</v>
      </c>
      <c r="K262" s="64">
        <f t="shared" si="37"/>
        <v>0</v>
      </c>
      <c r="L262" s="64">
        <f t="shared" si="29"/>
        <v>100</v>
      </c>
    </row>
    <row r="263" spans="1:12" ht="47.25" customHeight="1" x14ac:dyDescent="0.3">
      <c r="A263" s="18" t="s">
        <v>592</v>
      </c>
      <c r="B263" s="67">
        <v>522</v>
      </c>
      <c r="C263" s="68">
        <v>10</v>
      </c>
      <c r="D263" s="68" t="s">
        <v>96</v>
      </c>
      <c r="E263" s="68" t="s">
        <v>320</v>
      </c>
      <c r="F263" s="68" t="s">
        <v>64</v>
      </c>
      <c r="G263" s="64">
        <f t="shared" si="37"/>
        <v>100</v>
      </c>
      <c r="H263" s="64">
        <f t="shared" si="37"/>
        <v>0</v>
      </c>
      <c r="I263" s="64">
        <f t="shared" si="28"/>
        <v>100</v>
      </c>
      <c r="J263" s="64">
        <f t="shared" si="37"/>
        <v>100</v>
      </c>
      <c r="K263" s="64">
        <f t="shared" si="37"/>
        <v>0</v>
      </c>
      <c r="L263" s="64">
        <f t="shared" si="29"/>
        <v>100</v>
      </c>
    </row>
    <row r="264" spans="1:12" ht="43.5" customHeight="1" x14ac:dyDescent="0.3">
      <c r="A264" s="18" t="s">
        <v>722</v>
      </c>
      <c r="B264" s="67">
        <v>522</v>
      </c>
      <c r="C264" s="68">
        <v>10</v>
      </c>
      <c r="D264" s="68" t="s">
        <v>96</v>
      </c>
      <c r="E264" s="68" t="s">
        <v>321</v>
      </c>
      <c r="F264" s="68" t="s">
        <v>64</v>
      </c>
      <c r="G264" s="64">
        <f t="shared" si="37"/>
        <v>100</v>
      </c>
      <c r="H264" s="64">
        <f t="shared" si="37"/>
        <v>0</v>
      </c>
      <c r="I264" s="64">
        <f t="shared" si="28"/>
        <v>100</v>
      </c>
      <c r="J264" s="64">
        <f t="shared" si="37"/>
        <v>100</v>
      </c>
      <c r="K264" s="64">
        <f t="shared" si="37"/>
        <v>0</v>
      </c>
      <c r="L264" s="64">
        <f t="shared" si="29"/>
        <v>100</v>
      </c>
    </row>
    <row r="265" spans="1:12" ht="45.75" customHeight="1" x14ac:dyDescent="0.3">
      <c r="A265" s="13" t="s">
        <v>167</v>
      </c>
      <c r="B265" s="67">
        <v>522</v>
      </c>
      <c r="C265" s="68">
        <v>10</v>
      </c>
      <c r="D265" s="68" t="s">
        <v>96</v>
      </c>
      <c r="E265" s="68" t="s">
        <v>321</v>
      </c>
      <c r="F265" s="68">
        <v>600</v>
      </c>
      <c r="G265" s="64">
        <f t="shared" si="37"/>
        <v>100</v>
      </c>
      <c r="H265" s="64">
        <f t="shared" si="37"/>
        <v>0</v>
      </c>
      <c r="I265" s="64">
        <f t="shared" si="28"/>
        <v>100</v>
      </c>
      <c r="J265" s="64">
        <f t="shared" si="37"/>
        <v>100</v>
      </c>
      <c r="K265" s="64">
        <f t="shared" si="37"/>
        <v>0</v>
      </c>
      <c r="L265" s="64">
        <f t="shared" si="29"/>
        <v>100</v>
      </c>
    </row>
    <row r="266" spans="1:12" ht="44.25" customHeight="1" x14ac:dyDescent="0.3">
      <c r="A266" s="13" t="s">
        <v>322</v>
      </c>
      <c r="B266" s="67">
        <v>522</v>
      </c>
      <c r="C266" s="68">
        <v>10</v>
      </c>
      <c r="D266" s="68" t="s">
        <v>96</v>
      </c>
      <c r="E266" s="68" t="s">
        <v>321</v>
      </c>
      <c r="F266" s="68">
        <v>630</v>
      </c>
      <c r="G266" s="64">
        <v>100</v>
      </c>
      <c r="H266" s="64"/>
      <c r="I266" s="64">
        <f t="shared" si="28"/>
        <v>100</v>
      </c>
      <c r="J266" s="64">
        <v>100</v>
      </c>
      <c r="K266" s="64"/>
      <c r="L266" s="64">
        <f t="shared" si="29"/>
        <v>100</v>
      </c>
    </row>
    <row r="267" spans="1:12" ht="14.45" customHeight="1" x14ac:dyDescent="0.3">
      <c r="A267" s="12" t="s">
        <v>329</v>
      </c>
      <c r="B267" s="69">
        <v>522</v>
      </c>
      <c r="C267" s="74">
        <v>11</v>
      </c>
      <c r="D267" s="74" t="s">
        <v>62</v>
      </c>
      <c r="E267" s="74" t="s">
        <v>63</v>
      </c>
      <c r="F267" s="74" t="s">
        <v>64</v>
      </c>
      <c r="G267" s="3">
        <f t="shared" ref="G267:L267" si="38">G268+G300</f>
        <v>15495.5</v>
      </c>
      <c r="H267" s="3">
        <f t="shared" si="38"/>
        <v>4.9899999999979627E-2</v>
      </c>
      <c r="I267" s="3">
        <f t="shared" si="38"/>
        <v>15495.5499</v>
      </c>
      <c r="J267" s="3">
        <f t="shared" si="38"/>
        <v>15665.8</v>
      </c>
      <c r="K267" s="3">
        <f t="shared" si="38"/>
        <v>0</v>
      </c>
      <c r="L267" s="3">
        <f t="shared" si="38"/>
        <v>15665.8</v>
      </c>
    </row>
    <row r="268" spans="1:12" x14ac:dyDescent="0.3">
      <c r="A268" s="13" t="s">
        <v>495</v>
      </c>
      <c r="B268" s="67">
        <v>522</v>
      </c>
      <c r="C268" s="68">
        <v>11</v>
      </c>
      <c r="D268" s="68" t="s">
        <v>61</v>
      </c>
      <c r="E268" s="68" t="s">
        <v>63</v>
      </c>
      <c r="F268" s="68" t="s">
        <v>64</v>
      </c>
      <c r="G268" s="64">
        <f>G269</f>
        <v>2434.9</v>
      </c>
      <c r="H268" s="64">
        <f>H269</f>
        <v>0</v>
      </c>
      <c r="I268" s="64">
        <f t="shared" si="28"/>
        <v>2434.9</v>
      </c>
      <c r="J268" s="64">
        <f>J269</f>
        <v>2434.9</v>
      </c>
      <c r="K268" s="64">
        <f>K269</f>
        <v>0</v>
      </c>
      <c r="L268" s="64">
        <f t="shared" si="29"/>
        <v>2434.9</v>
      </c>
    </row>
    <row r="269" spans="1:12" ht="42.6" customHeight="1" x14ac:dyDescent="0.3">
      <c r="A269" s="13" t="s">
        <v>916</v>
      </c>
      <c r="B269" s="67">
        <v>522</v>
      </c>
      <c r="C269" s="68">
        <v>11</v>
      </c>
      <c r="D269" s="68" t="s">
        <v>61</v>
      </c>
      <c r="E269" s="68" t="s">
        <v>332</v>
      </c>
      <c r="F269" s="68" t="s">
        <v>64</v>
      </c>
      <c r="G269" s="64">
        <f>G270+G288</f>
        <v>2434.9</v>
      </c>
      <c r="H269" s="64">
        <f>H270+H288</f>
        <v>0</v>
      </c>
      <c r="I269" s="64">
        <f t="shared" si="28"/>
        <v>2434.9</v>
      </c>
      <c r="J269" s="64">
        <f>J270+J288</f>
        <v>2434.9</v>
      </c>
      <c r="K269" s="64">
        <f>K270+K288</f>
        <v>0</v>
      </c>
      <c r="L269" s="64">
        <f t="shared" si="29"/>
        <v>2434.9</v>
      </c>
    </row>
    <row r="270" spans="1:12" ht="27.6" customHeight="1" x14ac:dyDescent="0.3">
      <c r="A270" s="13" t="s">
        <v>917</v>
      </c>
      <c r="B270" s="67">
        <v>522</v>
      </c>
      <c r="C270" s="68">
        <v>11</v>
      </c>
      <c r="D270" s="68" t="s">
        <v>61</v>
      </c>
      <c r="E270" s="68" t="s">
        <v>344</v>
      </c>
      <c r="F270" s="68" t="s">
        <v>64</v>
      </c>
      <c r="G270" s="64">
        <f>G271+G280+G284</f>
        <v>811.1</v>
      </c>
      <c r="H270" s="64">
        <f>H271+H280+H284</f>
        <v>0</v>
      </c>
      <c r="I270" s="64">
        <f t="shared" si="28"/>
        <v>811.1</v>
      </c>
      <c r="J270" s="64">
        <f>J271+J280+J284</f>
        <v>811.1</v>
      </c>
      <c r="K270" s="64">
        <f>K271+K280+K284</f>
        <v>0</v>
      </c>
      <c r="L270" s="64">
        <f t="shared" si="29"/>
        <v>811.1</v>
      </c>
    </row>
    <row r="271" spans="1:12" ht="28.9" customHeight="1" x14ac:dyDescent="0.3">
      <c r="A271" s="13" t="s">
        <v>334</v>
      </c>
      <c r="B271" s="67">
        <v>522</v>
      </c>
      <c r="C271" s="68">
        <v>11</v>
      </c>
      <c r="D271" s="68" t="s">
        <v>61</v>
      </c>
      <c r="E271" s="68" t="s">
        <v>391</v>
      </c>
      <c r="F271" s="68" t="s">
        <v>64</v>
      </c>
      <c r="G271" s="64">
        <f>G272+G277</f>
        <v>307.10000000000002</v>
      </c>
      <c r="H271" s="64">
        <f>H272+H277</f>
        <v>0</v>
      </c>
      <c r="I271" s="64">
        <f t="shared" si="28"/>
        <v>307.10000000000002</v>
      </c>
      <c r="J271" s="64">
        <f>J272+J277</f>
        <v>307.10000000000002</v>
      </c>
      <c r="K271" s="64">
        <f>K272+K277</f>
        <v>0</v>
      </c>
      <c r="L271" s="64">
        <f t="shared" si="29"/>
        <v>307.10000000000002</v>
      </c>
    </row>
    <row r="272" spans="1:12" ht="26.45" hidden="1" customHeight="1" x14ac:dyDescent="0.3">
      <c r="A272" s="13" t="s">
        <v>336</v>
      </c>
      <c r="B272" s="67">
        <v>522</v>
      </c>
      <c r="C272" s="68">
        <v>11</v>
      </c>
      <c r="D272" s="68" t="s">
        <v>61</v>
      </c>
      <c r="E272" s="68" t="s">
        <v>337</v>
      </c>
      <c r="F272" s="68" t="s">
        <v>64</v>
      </c>
      <c r="G272" s="64">
        <f>G273+G275</f>
        <v>0</v>
      </c>
      <c r="H272" s="64">
        <f>H273+H275</f>
        <v>0</v>
      </c>
      <c r="I272" s="64">
        <f t="shared" si="28"/>
        <v>0</v>
      </c>
      <c r="J272" s="64">
        <f>J273+J275</f>
        <v>0</v>
      </c>
      <c r="K272" s="64">
        <f>K273+K275</f>
        <v>0</v>
      </c>
      <c r="L272" s="64">
        <f t="shared" si="29"/>
        <v>0</v>
      </c>
    </row>
    <row r="273" spans="1:12" ht="27.6" hidden="1" customHeight="1" x14ac:dyDescent="0.3">
      <c r="A273" s="13" t="s">
        <v>73</v>
      </c>
      <c r="B273" s="67">
        <v>522</v>
      </c>
      <c r="C273" s="68">
        <v>11</v>
      </c>
      <c r="D273" s="68" t="s">
        <v>61</v>
      </c>
      <c r="E273" s="68" t="s">
        <v>337</v>
      </c>
      <c r="F273" s="68">
        <v>100</v>
      </c>
      <c r="G273" s="64">
        <f>G274</f>
        <v>0</v>
      </c>
      <c r="H273" s="64">
        <f>H274</f>
        <v>0</v>
      </c>
      <c r="I273" s="64">
        <f t="shared" si="28"/>
        <v>0</v>
      </c>
      <c r="J273" s="64">
        <f>J274</f>
        <v>0</v>
      </c>
      <c r="K273" s="64">
        <f>K274</f>
        <v>0</v>
      </c>
      <c r="L273" s="64">
        <f t="shared" si="29"/>
        <v>0</v>
      </c>
    </row>
    <row r="274" spans="1:12" ht="27.6" hidden="1" customHeight="1" x14ac:dyDescent="0.3">
      <c r="A274" s="13" t="s">
        <v>130</v>
      </c>
      <c r="B274" s="67">
        <v>522</v>
      </c>
      <c r="C274" s="68">
        <v>11</v>
      </c>
      <c r="D274" s="68" t="s">
        <v>61</v>
      </c>
      <c r="E274" s="68" t="s">
        <v>337</v>
      </c>
      <c r="F274" s="68">
        <v>110</v>
      </c>
      <c r="G274" s="64"/>
      <c r="H274" s="64"/>
      <c r="I274" s="64">
        <f t="shared" si="28"/>
        <v>0</v>
      </c>
      <c r="J274" s="64"/>
      <c r="K274" s="64"/>
      <c r="L274" s="64">
        <f t="shared" si="29"/>
        <v>0</v>
      </c>
    </row>
    <row r="275" spans="1:12" ht="41.45" hidden="1" customHeight="1" x14ac:dyDescent="0.3">
      <c r="A275" s="13" t="s">
        <v>85</v>
      </c>
      <c r="B275" s="67">
        <v>522</v>
      </c>
      <c r="C275" s="68">
        <v>11</v>
      </c>
      <c r="D275" s="68" t="s">
        <v>61</v>
      </c>
      <c r="E275" s="68" t="s">
        <v>337</v>
      </c>
      <c r="F275" s="68">
        <v>200</v>
      </c>
      <c r="G275" s="64">
        <f>G276</f>
        <v>0</v>
      </c>
      <c r="H275" s="64">
        <f>H276</f>
        <v>0</v>
      </c>
      <c r="I275" s="64">
        <f t="shared" si="28"/>
        <v>0</v>
      </c>
      <c r="J275" s="64">
        <f>J276</f>
        <v>0</v>
      </c>
      <c r="K275" s="64">
        <f>K276</f>
        <v>0</v>
      </c>
      <c r="L275" s="64">
        <f t="shared" si="29"/>
        <v>0</v>
      </c>
    </row>
    <row r="276" spans="1:12" ht="27.6" hidden="1" customHeight="1" x14ac:dyDescent="0.3">
      <c r="A276" s="13" t="s">
        <v>86</v>
      </c>
      <c r="B276" s="67">
        <v>522</v>
      </c>
      <c r="C276" s="68">
        <v>11</v>
      </c>
      <c r="D276" s="68" t="s">
        <v>61</v>
      </c>
      <c r="E276" s="68" t="s">
        <v>337</v>
      </c>
      <c r="F276" s="68">
        <v>240</v>
      </c>
      <c r="G276" s="64"/>
      <c r="H276" s="64"/>
      <c r="I276" s="64">
        <f t="shared" si="28"/>
        <v>0</v>
      </c>
      <c r="J276" s="64"/>
      <c r="K276" s="64"/>
      <c r="L276" s="64">
        <f t="shared" si="29"/>
        <v>0</v>
      </c>
    </row>
    <row r="277" spans="1:12" ht="30" x14ac:dyDescent="0.3">
      <c r="A277" s="13" t="s">
        <v>954</v>
      </c>
      <c r="B277" s="67">
        <v>522</v>
      </c>
      <c r="C277" s="68">
        <v>11</v>
      </c>
      <c r="D277" s="68" t="s">
        <v>61</v>
      </c>
      <c r="E277" s="68" t="s">
        <v>955</v>
      </c>
      <c r="F277" s="68" t="s">
        <v>64</v>
      </c>
      <c r="G277" s="64">
        <f>G278</f>
        <v>307.10000000000002</v>
      </c>
      <c r="H277" s="64">
        <f>H278</f>
        <v>0</v>
      </c>
      <c r="I277" s="64">
        <f t="shared" si="28"/>
        <v>307.10000000000002</v>
      </c>
      <c r="J277" s="64">
        <f>J278</f>
        <v>307.10000000000002</v>
      </c>
      <c r="K277" s="64">
        <f>K278</f>
        <v>0</v>
      </c>
      <c r="L277" s="64">
        <f t="shared" si="29"/>
        <v>307.10000000000002</v>
      </c>
    </row>
    <row r="278" spans="1:12" ht="30" x14ac:dyDescent="0.3">
      <c r="A278" s="13" t="s">
        <v>85</v>
      </c>
      <c r="B278" s="67">
        <v>522</v>
      </c>
      <c r="C278" s="68">
        <v>11</v>
      </c>
      <c r="D278" s="68" t="s">
        <v>61</v>
      </c>
      <c r="E278" s="68" t="s">
        <v>955</v>
      </c>
      <c r="F278" s="68" t="s">
        <v>475</v>
      </c>
      <c r="G278" s="64">
        <f>G279</f>
        <v>307.10000000000002</v>
      </c>
      <c r="H278" s="64">
        <f>H279</f>
        <v>0</v>
      </c>
      <c r="I278" s="64">
        <f t="shared" si="28"/>
        <v>307.10000000000002</v>
      </c>
      <c r="J278" s="64">
        <f>J279</f>
        <v>307.10000000000002</v>
      </c>
      <c r="K278" s="64">
        <f>K279</f>
        <v>0</v>
      </c>
      <c r="L278" s="64">
        <f t="shared" si="29"/>
        <v>307.10000000000002</v>
      </c>
    </row>
    <row r="279" spans="1:12" ht="45" x14ac:dyDescent="0.3">
      <c r="A279" s="13" t="s">
        <v>86</v>
      </c>
      <c r="B279" s="67">
        <v>522</v>
      </c>
      <c r="C279" s="68">
        <v>11</v>
      </c>
      <c r="D279" s="68" t="s">
        <v>61</v>
      </c>
      <c r="E279" s="68" t="s">
        <v>955</v>
      </c>
      <c r="F279" s="68" t="s">
        <v>471</v>
      </c>
      <c r="G279" s="64">
        <v>307.10000000000002</v>
      </c>
      <c r="H279" s="64"/>
      <c r="I279" s="64">
        <f t="shared" si="28"/>
        <v>307.10000000000002</v>
      </c>
      <c r="J279" s="64">
        <v>307.10000000000002</v>
      </c>
      <c r="K279" s="64"/>
      <c r="L279" s="64">
        <f t="shared" si="29"/>
        <v>307.10000000000002</v>
      </c>
    </row>
    <row r="280" spans="1:12" ht="27" customHeight="1" x14ac:dyDescent="0.3">
      <c r="A280" s="13" t="s">
        <v>956</v>
      </c>
      <c r="B280" s="67">
        <v>522</v>
      </c>
      <c r="C280" s="68">
        <v>11</v>
      </c>
      <c r="D280" s="68" t="s">
        <v>61</v>
      </c>
      <c r="E280" s="68" t="s">
        <v>346</v>
      </c>
      <c r="F280" s="68" t="s">
        <v>64</v>
      </c>
      <c r="G280" s="64">
        <f t="shared" ref="G280:K282" si="39">G281</f>
        <v>455</v>
      </c>
      <c r="H280" s="64">
        <f t="shared" si="39"/>
        <v>0</v>
      </c>
      <c r="I280" s="64">
        <f t="shared" si="28"/>
        <v>455</v>
      </c>
      <c r="J280" s="64">
        <f t="shared" si="39"/>
        <v>455</v>
      </c>
      <c r="K280" s="64">
        <f t="shared" si="39"/>
        <v>0</v>
      </c>
      <c r="L280" s="64">
        <f t="shared" si="29"/>
        <v>455</v>
      </c>
    </row>
    <row r="281" spans="1:12" ht="28.9" customHeight="1" x14ac:dyDescent="0.3">
      <c r="A281" s="13" t="s">
        <v>957</v>
      </c>
      <c r="B281" s="67">
        <v>522</v>
      </c>
      <c r="C281" s="68">
        <v>11</v>
      </c>
      <c r="D281" s="68" t="s">
        <v>61</v>
      </c>
      <c r="E281" s="68" t="s">
        <v>958</v>
      </c>
      <c r="F281" s="68" t="s">
        <v>64</v>
      </c>
      <c r="G281" s="64">
        <f t="shared" si="39"/>
        <v>455</v>
      </c>
      <c r="H281" s="64">
        <f t="shared" si="39"/>
        <v>0</v>
      </c>
      <c r="I281" s="64">
        <f t="shared" si="28"/>
        <v>455</v>
      </c>
      <c r="J281" s="64">
        <f t="shared" si="39"/>
        <v>455</v>
      </c>
      <c r="K281" s="64">
        <f t="shared" si="39"/>
        <v>0</v>
      </c>
      <c r="L281" s="64">
        <f t="shared" si="29"/>
        <v>455</v>
      </c>
    </row>
    <row r="282" spans="1:12" ht="32.25" customHeight="1" x14ac:dyDescent="0.3">
      <c r="A282" s="13" t="s">
        <v>85</v>
      </c>
      <c r="B282" s="67">
        <v>522</v>
      </c>
      <c r="C282" s="68">
        <v>11</v>
      </c>
      <c r="D282" s="68" t="s">
        <v>61</v>
      </c>
      <c r="E282" s="68" t="s">
        <v>958</v>
      </c>
      <c r="F282" s="68" t="s">
        <v>475</v>
      </c>
      <c r="G282" s="64">
        <f t="shared" si="39"/>
        <v>455</v>
      </c>
      <c r="H282" s="64">
        <f t="shared" si="39"/>
        <v>0</v>
      </c>
      <c r="I282" s="64">
        <f t="shared" si="28"/>
        <v>455</v>
      </c>
      <c r="J282" s="64">
        <f t="shared" si="39"/>
        <v>455</v>
      </c>
      <c r="K282" s="64">
        <f t="shared" si="39"/>
        <v>0</v>
      </c>
      <c r="L282" s="64">
        <f t="shared" si="29"/>
        <v>455</v>
      </c>
    </row>
    <row r="283" spans="1:12" ht="28.15" customHeight="1" x14ac:dyDescent="0.3">
      <c r="A283" s="13" t="s">
        <v>86</v>
      </c>
      <c r="B283" s="67">
        <v>522</v>
      </c>
      <c r="C283" s="68">
        <v>11</v>
      </c>
      <c r="D283" s="68" t="s">
        <v>61</v>
      </c>
      <c r="E283" s="68" t="s">
        <v>958</v>
      </c>
      <c r="F283" s="68" t="s">
        <v>471</v>
      </c>
      <c r="G283" s="64">
        <v>455</v>
      </c>
      <c r="H283" s="64"/>
      <c r="I283" s="64">
        <f t="shared" si="28"/>
        <v>455</v>
      </c>
      <c r="J283" s="64">
        <v>455</v>
      </c>
      <c r="K283" s="64"/>
      <c r="L283" s="64">
        <f t="shared" si="29"/>
        <v>455</v>
      </c>
    </row>
    <row r="284" spans="1:12" ht="31.15" customHeight="1" x14ac:dyDescent="0.3">
      <c r="A284" s="13" t="s">
        <v>959</v>
      </c>
      <c r="B284" s="67">
        <v>522</v>
      </c>
      <c r="C284" s="68">
        <v>11</v>
      </c>
      <c r="D284" s="68" t="s">
        <v>61</v>
      </c>
      <c r="E284" s="68" t="s">
        <v>960</v>
      </c>
      <c r="F284" s="68" t="s">
        <v>64</v>
      </c>
      <c r="G284" s="64">
        <f t="shared" ref="G284:K286" si="40">G285</f>
        <v>49</v>
      </c>
      <c r="H284" s="64">
        <f t="shared" si="40"/>
        <v>0</v>
      </c>
      <c r="I284" s="64">
        <f t="shared" si="28"/>
        <v>49</v>
      </c>
      <c r="J284" s="64">
        <f t="shared" si="40"/>
        <v>49</v>
      </c>
      <c r="K284" s="64">
        <f t="shared" si="40"/>
        <v>0</v>
      </c>
      <c r="L284" s="64">
        <f t="shared" si="29"/>
        <v>49</v>
      </c>
    </row>
    <row r="285" spans="1:12" ht="45" x14ac:dyDescent="0.3">
      <c r="A285" s="13" t="s">
        <v>961</v>
      </c>
      <c r="B285" s="67">
        <v>522</v>
      </c>
      <c r="C285" s="68">
        <v>11</v>
      </c>
      <c r="D285" s="68" t="s">
        <v>61</v>
      </c>
      <c r="E285" s="68" t="s">
        <v>962</v>
      </c>
      <c r="F285" s="68" t="s">
        <v>64</v>
      </c>
      <c r="G285" s="64">
        <f t="shared" si="40"/>
        <v>49</v>
      </c>
      <c r="H285" s="64">
        <f t="shared" si="40"/>
        <v>0</v>
      </c>
      <c r="I285" s="64">
        <f t="shared" si="28"/>
        <v>49</v>
      </c>
      <c r="J285" s="64">
        <f t="shared" si="40"/>
        <v>49</v>
      </c>
      <c r="K285" s="64">
        <f t="shared" si="40"/>
        <v>0</v>
      </c>
      <c r="L285" s="64">
        <f t="shared" si="29"/>
        <v>49</v>
      </c>
    </row>
    <row r="286" spans="1:12" ht="30" x14ac:dyDescent="0.3">
      <c r="A286" s="13" t="s">
        <v>85</v>
      </c>
      <c r="B286" s="67">
        <v>522</v>
      </c>
      <c r="C286" s="68">
        <v>11</v>
      </c>
      <c r="D286" s="68" t="s">
        <v>61</v>
      </c>
      <c r="E286" s="68" t="s">
        <v>962</v>
      </c>
      <c r="F286" s="68" t="s">
        <v>475</v>
      </c>
      <c r="G286" s="64">
        <f t="shared" si="40"/>
        <v>49</v>
      </c>
      <c r="H286" s="64">
        <f t="shared" si="40"/>
        <v>0</v>
      </c>
      <c r="I286" s="64">
        <f t="shared" si="28"/>
        <v>49</v>
      </c>
      <c r="J286" s="64">
        <f t="shared" si="40"/>
        <v>49</v>
      </c>
      <c r="K286" s="64">
        <f t="shared" si="40"/>
        <v>0</v>
      </c>
      <c r="L286" s="64">
        <f t="shared" si="29"/>
        <v>49</v>
      </c>
    </row>
    <row r="287" spans="1:12" ht="30.6" customHeight="1" x14ac:dyDescent="0.3">
      <c r="A287" s="13" t="s">
        <v>86</v>
      </c>
      <c r="B287" s="67">
        <v>522</v>
      </c>
      <c r="C287" s="68">
        <v>11</v>
      </c>
      <c r="D287" s="68" t="s">
        <v>61</v>
      </c>
      <c r="E287" s="68" t="s">
        <v>962</v>
      </c>
      <c r="F287" s="68" t="s">
        <v>471</v>
      </c>
      <c r="G287" s="64">
        <v>49</v>
      </c>
      <c r="H287" s="64"/>
      <c r="I287" s="64">
        <f t="shared" ref="I287:I351" si="41">G287+H287</f>
        <v>49</v>
      </c>
      <c r="J287" s="64">
        <v>49</v>
      </c>
      <c r="K287" s="64"/>
      <c r="L287" s="64">
        <f t="shared" ref="L287:L351" si="42">J287+K287</f>
        <v>49</v>
      </c>
    </row>
    <row r="288" spans="1:12" ht="28.9" customHeight="1" x14ac:dyDescent="0.3">
      <c r="A288" s="13" t="s">
        <v>918</v>
      </c>
      <c r="B288" s="67">
        <v>522</v>
      </c>
      <c r="C288" s="68">
        <v>11</v>
      </c>
      <c r="D288" s="68" t="s">
        <v>61</v>
      </c>
      <c r="E288" s="68" t="s">
        <v>338</v>
      </c>
      <c r="F288" s="68" t="s">
        <v>64</v>
      </c>
      <c r="G288" s="64">
        <f>G289</f>
        <v>1623.8</v>
      </c>
      <c r="H288" s="64">
        <f>H289</f>
        <v>0</v>
      </c>
      <c r="I288" s="64">
        <f t="shared" si="41"/>
        <v>1623.8</v>
      </c>
      <c r="J288" s="64">
        <f>J289</f>
        <v>1623.8</v>
      </c>
      <c r="K288" s="64">
        <f>K289</f>
        <v>0</v>
      </c>
      <c r="L288" s="64">
        <f t="shared" si="42"/>
        <v>1623.8</v>
      </c>
    </row>
    <row r="289" spans="1:12" ht="30" x14ac:dyDescent="0.3">
      <c r="A289" s="13" t="s">
        <v>339</v>
      </c>
      <c r="B289" s="67">
        <v>522</v>
      </c>
      <c r="C289" s="68">
        <v>11</v>
      </c>
      <c r="D289" s="68" t="s">
        <v>61</v>
      </c>
      <c r="E289" s="68" t="s">
        <v>340</v>
      </c>
      <c r="F289" s="68" t="s">
        <v>64</v>
      </c>
      <c r="G289" s="64">
        <f>G295+G290</f>
        <v>1623.8</v>
      </c>
      <c r="H289" s="64">
        <f>H295+H290</f>
        <v>0</v>
      </c>
      <c r="I289" s="64">
        <f t="shared" si="41"/>
        <v>1623.8</v>
      </c>
      <c r="J289" s="64">
        <f>J295+J290</f>
        <v>1623.8</v>
      </c>
      <c r="K289" s="64">
        <f>K295+K290</f>
        <v>0</v>
      </c>
      <c r="L289" s="64">
        <f t="shared" si="42"/>
        <v>1623.8</v>
      </c>
    </row>
    <row r="290" spans="1:12" ht="45" x14ac:dyDescent="0.3">
      <c r="A290" s="13" t="s">
        <v>963</v>
      </c>
      <c r="B290" s="67">
        <v>522</v>
      </c>
      <c r="C290" s="68">
        <v>11</v>
      </c>
      <c r="D290" s="68" t="s">
        <v>61</v>
      </c>
      <c r="E290" s="68" t="s">
        <v>964</v>
      </c>
      <c r="F290" s="68" t="s">
        <v>64</v>
      </c>
      <c r="G290" s="64">
        <f>G291+G293</f>
        <v>1623.8</v>
      </c>
      <c r="H290" s="64">
        <f>H291+H293</f>
        <v>0</v>
      </c>
      <c r="I290" s="64">
        <f t="shared" si="41"/>
        <v>1623.8</v>
      </c>
      <c r="J290" s="64">
        <f>J291+J293</f>
        <v>1623.8</v>
      </c>
      <c r="K290" s="64">
        <f>K291+K293</f>
        <v>0</v>
      </c>
      <c r="L290" s="64">
        <f t="shared" si="42"/>
        <v>1623.8</v>
      </c>
    </row>
    <row r="291" spans="1:12" ht="28.9" customHeight="1" x14ac:dyDescent="0.3">
      <c r="A291" s="13" t="s">
        <v>73</v>
      </c>
      <c r="B291" s="67">
        <v>522</v>
      </c>
      <c r="C291" s="68">
        <v>11</v>
      </c>
      <c r="D291" s="68" t="s">
        <v>61</v>
      </c>
      <c r="E291" s="68" t="s">
        <v>964</v>
      </c>
      <c r="F291" s="68" t="s">
        <v>469</v>
      </c>
      <c r="G291" s="64">
        <f>G292</f>
        <v>188.8</v>
      </c>
      <c r="H291" s="64">
        <f>H292</f>
        <v>0</v>
      </c>
      <c r="I291" s="64">
        <f t="shared" si="41"/>
        <v>188.8</v>
      </c>
      <c r="J291" s="64">
        <f>J292</f>
        <v>188.8</v>
      </c>
      <c r="K291" s="64">
        <f>K292</f>
        <v>0</v>
      </c>
      <c r="L291" s="64">
        <f t="shared" si="42"/>
        <v>188.8</v>
      </c>
    </row>
    <row r="292" spans="1:12" ht="28.9" customHeight="1" x14ac:dyDescent="0.3">
      <c r="A292" s="13" t="s">
        <v>130</v>
      </c>
      <c r="B292" s="67">
        <v>522</v>
      </c>
      <c r="C292" s="68">
        <v>11</v>
      </c>
      <c r="D292" s="68" t="s">
        <v>61</v>
      </c>
      <c r="E292" s="68" t="s">
        <v>964</v>
      </c>
      <c r="F292" s="68" t="s">
        <v>516</v>
      </c>
      <c r="G292" s="64">
        <v>188.8</v>
      </c>
      <c r="H292" s="64"/>
      <c r="I292" s="64">
        <f t="shared" si="41"/>
        <v>188.8</v>
      </c>
      <c r="J292" s="64">
        <v>188.8</v>
      </c>
      <c r="K292" s="64"/>
      <c r="L292" s="64">
        <f t="shared" si="42"/>
        <v>188.8</v>
      </c>
    </row>
    <row r="293" spans="1:12" ht="40.15" customHeight="1" x14ac:dyDescent="0.3">
      <c r="A293" s="13" t="s">
        <v>85</v>
      </c>
      <c r="B293" s="67">
        <v>522</v>
      </c>
      <c r="C293" s="68">
        <v>11</v>
      </c>
      <c r="D293" s="68" t="s">
        <v>61</v>
      </c>
      <c r="E293" s="68" t="s">
        <v>964</v>
      </c>
      <c r="F293" s="68" t="s">
        <v>475</v>
      </c>
      <c r="G293" s="64">
        <f>G294</f>
        <v>1435</v>
      </c>
      <c r="H293" s="64">
        <f>H294</f>
        <v>0</v>
      </c>
      <c r="I293" s="64">
        <f t="shared" si="41"/>
        <v>1435</v>
      </c>
      <c r="J293" s="64">
        <f>J294</f>
        <v>1435</v>
      </c>
      <c r="K293" s="64">
        <f>K294</f>
        <v>0</v>
      </c>
      <c r="L293" s="64">
        <f t="shared" si="42"/>
        <v>1435</v>
      </c>
    </row>
    <row r="294" spans="1:12" ht="45" x14ac:dyDescent="0.3">
      <c r="A294" s="13" t="s">
        <v>86</v>
      </c>
      <c r="B294" s="67">
        <v>522</v>
      </c>
      <c r="C294" s="68">
        <v>11</v>
      </c>
      <c r="D294" s="68" t="s">
        <v>61</v>
      </c>
      <c r="E294" s="68" t="s">
        <v>964</v>
      </c>
      <c r="F294" s="68" t="s">
        <v>471</v>
      </c>
      <c r="G294" s="64">
        <v>1435</v>
      </c>
      <c r="H294" s="64"/>
      <c r="I294" s="64">
        <f t="shared" si="41"/>
        <v>1435</v>
      </c>
      <c r="J294" s="64">
        <v>1435</v>
      </c>
      <c r="K294" s="64"/>
      <c r="L294" s="64">
        <f t="shared" si="42"/>
        <v>1435</v>
      </c>
    </row>
    <row r="295" spans="1:12" ht="37.9" hidden="1" customHeight="1" x14ac:dyDescent="0.3">
      <c r="A295" s="13" t="s">
        <v>341</v>
      </c>
      <c r="B295" s="67">
        <v>522</v>
      </c>
      <c r="C295" s="68">
        <v>11</v>
      </c>
      <c r="D295" s="68" t="s">
        <v>61</v>
      </c>
      <c r="E295" s="68" t="s">
        <v>342</v>
      </c>
      <c r="F295" s="68" t="s">
        <v>64</v>
      </c>
      <c r="G295" s="64">
        <f>G298</f>
        <v>0</v>
      </c>
      <c r="H295" s="64">
        <f>H298</f>
        <v>0</v>
      </c>
      <c r="I295" s="64">
        <f t="shared" si="41"/>
        <v>0</v>
      </c>
      <c r="J295" s="64">
        <f>J298</f>
        <v>0</v>
      </c>
      <c r="K295" s="64">
        <f>K298</f>
        <v>0</v>
      </c>
      <c r="L295" s="64">
        <f t="shared" si="42"/>
        <v>0</v>
      </c>
    </row>
    <row r="296" spans="1:12" ht="37.9" hidden="1" customHeight="1" x14ac:dyDescent="0.3">
      <c r="A296" s="13" t="s">
        <v>73</v>
      </c>
      <c r="B296" s="67">
        <v>522</v>
      </c>
      <c r="C296" s="68">
        <v>11</v>
      </c>
      <c r="D296" s="68" t="s">
        <v>61</v>
      </c>
      <c r="E296" s="68" t="s">
        <v>342</v>
      </c>
      <c r="F296" s="68">
        <v>100</v>
      </c>
      <c r="G296" s="64">
        <f>G297</f>
        <v>0</v>
      </c>
      <c r="H296" s="64">
        <f>H297</f>
        <v>0</v>
      </c>
      <c r="I296" s="64">
        <f t="shared" si="41"/>
        <v>0</v>
      </c>
      <c r="J296" s="64">
        <f>J297</f>
        <v>0</v>
      </c>
      <c r="K296" s="64">
        <f>K297</f>
        <v>0</v>
      </c>
      <c r="L296" s="64">
        <f t="shared" si="42"/>
        <v>0</v>
      </c>
    </row>
    <row r="297" spans="1:12" ht="37.9" hidden="1" customHeight="1" x14ac:dyDescent="0.3">
      <c r="A297" s="13" t="s">
        <v>130</v>
      </c>
      <c r="B297" s="67">
        <v>522</v>
      </c>
      <c r="C297" s="68">
        <v>11</v>
      </c>
      <c r="D297" s="68" t="s">
        <v>61</v>
      </c>
      <c r="E297" s="68" t="s">
        <v>342</v>
      </c>
      <c r="F297" s="68">
        <v>110</v>
      </c>
      <c r="G297" s="64">
        <v>0</v>
      </c>
      <c r="H297" s="64">
        <v>0</v>
      </c>
      <c r="I297" s="64">
        <f t="shared" si="41"/>
        <v>0</v>
      </c>
      <c r="J297" s="64">
        <v>0</v>
      </c>
      <c r="K297" s="64"/>
      <c r="L297" s="64">
        <f t="shared" si="42"/>
        <v>0</v>
      </c>
    </row>
    <row r="298" spans="1:12" ht="37.9" hidden="1" customHeight="1" x14ac:dyDescent="0.3">
      <c r="A298" s="13" t="s">
        <v>85</v>
      </c>
      <c r="B298" s="67">
        <v>522</v>
      </c>
      <c r="C298" s="68">
        <v>11</v>
      </c>
      <c r="D298" s="68" t="s">
        <v>61</v>
      </c>
      <c r="E298" s="68" t="s">
        <v>342</v>
      </c>
      <c r="F298" s="68">
        <v>200</v>
      </c>
      <c r="G298" s="64">
        <f>G299</f>
        <v>0</v>
      </c>
      <c r="H298" s="64">
        <f>H299</f>
        <v>0</v>
      </c>
      <c r="I298" s="64">
        <f t="shared" si="41"/>
        <v>0</v>
      </c>
      <c r="J298" s="64">
        <f>J299</f>
        <v>0</v>
      </c>
      <c r="K298" s="64">
        <f>K299</f>
        <v>0</v>
      </c>
      <c r="L298" s="64">
        <f t="shared" si="42"/>
        <v>0</v>
      </c>
    </row>
    <row r="299" spans="1:12" ht="37.9" hidden="1" customHeight="1" x14ac:dyDescent="0.3">
      <c r="A299" s="13" t="s">
        <v>86</v>
      </c>
      <c r="B299" s="67">
        <v>522</v>
      </c>
      <c r="C299" s="68">
        <v>11</v>
      </c>
      <c r="D299" s="68" t="s">
        <v>61</v>
      </c>
      <c r="E299" s="68" t="s">
        <v>342</v>
      </c>
      <c r="F299" s="68">
        <v>240</v>
      </c>
      <c r="G299" s="64"/>
      <c r="H299" s="64"/>
      <c r="I299" s="64">
        <f t="shared" si="41"/>
        <v>0</v>
      </c>
      <c r="J299" s="64"/>
      <c r="K299" s="64"/>
      <c r="L299" s="64">
        <f t="shared" si="42"/>
        <v>0</v>
      </c>
    </row>
    <row r="300" spans="1:12" x14ac:dyDescent="0.3">
      <c r="A300" s="13" t="s">
        <v>343</v>
      </c>
      <c r="B300" s="67" t="s">
        <v>490</v>
      </c>
      <c r="C300" s="68" t="s">
        <v>330</v>
      </c>
      <c r="D300" s="68" t="s">
        <v>66</v>
      </c>
      <c r="E300" s="68" t="s">
        <v>63</v>
      </c>
      <c r="F300" s="68" t="s">
        <v>64</v>
      </c>
      <c r="G300" s="64">
        <f t="shared" ref="G300:K305" si="43">G301</f>
        <v>13060.6</v>
      </c>
      <c r="H300" s="64">
        <f>H301</f>
        <v>4.9899999999979627E-2</v>
      </c>
      <c r="I300" s="64">
        <f t="shared" si="41"/>
        <v>13060.6499</v>
      </c>
      <c r="J300" s="64">
        <f t="shared" si="43"/>
        <v>13230.9</v>
      </c>
      <c r="K300" s="64">
        <f t="shared" si="43"/>
        <v>0</v>
      </c>
      <c r="L300" s="64">
        <f t="shared" si="42"/>
        <v>13230.9</v>
      </c>
    </row>
    <row r="301" spans="1:12" ht="45" x14ac:dyDescent="0.3">
      <c r="A301" s="13" t="s">
        <v>916</v>
      </c>
      <c r="B301" s="67" t="s">
        <v>490</v>
      </c>
      <c r="C301" s="68" t="s">
        <v>330</v>
      </c>
      <c r="D301" s="68" t="s">
        <v>66</v>
      </c>
      <c r="E301" s="68" t="s">
        <v>332</v>
      </c>
      <c r="F301" s="68" t="s">
        <v>64</v>
      </c>
      <c r="G301" s="64">
        <f t="shared" si="43"/>
        <v>13060.6</v>
      </c>
      <c r="H301" s="64">
        <f>H302+H307</f>
        <v>4.9899999999979627E-2</v>
      </c>
      <c r="I301" s="64">
        <f t="shared" si="41"/>
        <v>13060.6499</v>
      </c>
      <c r="J301" s="64">
        <f t="shared" si="43"/>
        <v>13230.9</v>
      </c>
      <c r="K301" s="64">
        <f>K302+K307</f>
        <v>0</v>
      </c>
      <c r="L301" s="64">
        <f t="shared" si="42"/>
        <v>13230.9</v>
      </c>
    </row>
    <row r="302" spans="1:12" hidden="1" x14ac:dyDescent="0.3">
      <c r="A302" s="13" t="s">
        <v>917</v>
      </c>
      <c r="B302" s="67" t="s">
        <v>490</v>
      </c>
      <c r="C302" s="68" t="s">
        <v>330</v>
      </c>
      <c r="D302" s="68" t="s">
        <v>66</v>
      </c>
      <c r="E302" s="68" t="s">
        <v>344</v>
      </c>
      <c r="F302" s="68" t="s">
        <v>64</v>
      </c>
      <c r="G302" s="64">
        <f t="shared" si="43"/>
        <v>13060.6</v>
      </c>
      <c r="H302" s="64">
        <f t="shared" si="43"/>
        <v>-13060.6</v>
      </c>
      <c r="I302" s="64">
        <f t="shared" si="41"/>
        <v>0</v>
      </c>
      <c r="J302" s="64">
        <f t="shared" si="43"/>
        <v>13230.9</v>
      </c>
      <c r="K302" s="64">
        <f t="shared" si="43"/>
        <v>-13230.9</v>
      </c>
      <c r="L302" s="64">
        <f t="shared" si="42"/>
        <v>0</v>
      </c>
    </row>
    <row r="303" spans="1:12" ht="16.5" hidden="1" customHeight="1" x14ac:dyDescent="0.3">
      <c r="A303" s="13" t="s">
        <v>548</v>
      </c>
      <c r="B303" s="67" t="s">
        <v>490</v>
      </c>
      <c r="C303" s="68" t="s">
        <v>330</v>
      </c>
      <c r="D303" s="68" t="s">
        <v>66</v>
      </c>
      <c r="E303" s="68" t="s">
        <v>346</v>
      </c>
      <c r="F303" s="68" t="s">
        <v>64</v>
      </c>
      <c r="G303" s="64">
        <f t="shared" si="43"/>
        <v>13060.6</v>
      </c>
      <c r="H303" s="64">
        <f t="shared" si="43"/>
        <v>-13060.6</v>
      </c>
      <c r="I303" s="64">
        <f t="shared" si="41"/>
        <v>0</v>
      </c>
      <c r="J303" s="64">
        <f t="shared" si="43"/>
        <v>13230.9</v>
      </c>
      <c r="K303" s="64">
        <f t="shared" si="43"/>
        <v>-13230.9</v>
      </c>
      <c r="L303" s="64">
        <f t="shared" si="42"/>
        <v>0</v>
      </c>
    </row>
    <row r="304" spans="1:12" ht="29.45" hidden="1" customHeight="1" x14ac:dyDescent="0.3">
      <c r="A304" s="13" t="s">
        <v>347</v>
      </c>
      <c r="B304" s="67" t="s">
        <v>490</v>
      </c>
      <c r="C304" s="68" t="s">
        <v>330</v>
      </c>
      <c r="D304" s="68" t="s">
        <v>66</v>
      </c>
      <c r="E304" s="68" t="s">
        <v>348</v>
      </c>
      <c r="F304" s="68" t="s">
        <v>64</v>
      </c>
      <c r="G304" s="64">
        <f t="shared" si="43"/>
        <v>13060.6</v>
      </c>
      <c r="H304" s="64">
        <f t="shared" si="43"/>
        <v>-13060.6</v>
      </c>
      <c r="I304" s="64">
        <f t="shared" si="41"/>
        <v>0</v>
      </c>
      <c r="J304" s="64">
        <f t="shared" si="43"/>
        <v>13230.9</v>
      </c>
      <c r="K304" s="64">
        <f t="shared" si="43"/>
        <v>-13230.9</v>
      </c>
      <c r="L304" s="64">
        <f t="shared" si="42"/>
        <v>0</v>
      </c>
    </row>
    <row r="305" spans="1:12" ht="16.5" hidden="1" customHeight="1" x14ac:dyDescent="0.3">
      <c r="A305" s="13" t="s">
        <v>167</v>
      </c>
      <c r="B305" s="67" t="s">
        <v>490</v>
      </c>
      <c r="C305" s="68" t="s">
        <v>330</v>
      </c>
      <c r="D305" s="68" t="s">
        <v>66</v>
      </c>
      <c r="E305" s="68" t="s">
        <v>348</v>
      </c>
      <c r="F305" s="68" t="s">
        <v>488</v>
      </c>
      <c r="G305" s="64">
        <f t="shared" si="43"/>
        <v>13060.6</v>
      </c>
      <c r="H305" s="64">
        <f t="shared" si="43"/>
        <v>-13060.6</v>
      </c>
      <c r="I305" s="64">
        <f t="shared" si="41"/>
        <v>0</v>
      </c>
      <c r="J305" s="64">
        <f t="shared" si="43"/>
        <v>13230.9</v>
      </c>
      <c r="K305" s="64">
        <f t="shared" si="43"/>
        <v>-13230.9</v>
      </c>
      <c r="L305" s="64">
        <f t="shared" si="42"/>
        <v>0</v>
      </c>
    </row>
    <row r="306" spans="1:12" ht="19.899999999999999" hidden="1" customHeight="1" x14ac:dyDescent="0.3">
      <c r="A306" s="13" t="s">
        <v>401</v>
      </c>
      <c r="B306" s="67" t="s">
        <v>490</v>
      </c>
      <c r="C306" s="68" t="s">
        <v>330</v>
      </c>
      <c r="D306" s="68" t="s">
        <v>66</v>
      </c>
      <c r="E306" s="68" t="s">
        <v>348</v>
      </c>
      <c r="F306" s="68" t="s">
        <v>649</v>
      </c>
      <c r="G306" s="64">
        <v>13060.6</v>
      </c>
      <c r="H306" s="127">
        <v>-13060.6</v>
      </c>
      <c r="I306" s="64">
        <f t="shared" si="41"/>
        <v>0</v>
      </c>
      <c r="J306" s="64">
        <v>13230.9</v>
      </c>
      <c r="K306" s="64">
        <v>-13230.9</v>
      </c>
      <c r="L306" s="64">
        <f t="shared" si="42"/>
        <v>0</v>
      </c>
    </row>
    <row r="307" spans="1:12" ht="41.45" customHeight="1" x14ac:dyDescent="0.3">
      <c r="A307" s="13" t="s">
        <v>965</v>
      </c>
      <c r="B307" s="67" t="s">
        <v>490</v>
      </c>
      <c r="C307" s="68" t="s">
        <v>330</v>
      </c>
      <c r="D307" s="68" t="s">
        <v>66</v>
      </c>
      <c r="E307" s="68" t="s">
        <v>338</v>
      </c>
      <c r="F307" s="68" t="s">
        <v>64</v>
      </c>
      <c r="G307" s="64">
        <f t="shared" ref="G307:K310" si="44">G308</f>
        <v>0</v>
      </c>
      <c r="H307" s="64">
        <f t="shared" si="44"/>
        <v>13060.6499</v>
      </c>
      <c r="I307" s="64">
        <f t="shared" si="41"/>
        <v>13060.6499</v>
      </c>
      <c r="J307" s="64">
        <f t="shared" si="44"/>
        <v>0</v>
      </c>
      <c r="K307" s="64">
        <f t="shared" si="44"/>
        <v>13230.9</v>
      </c>
      <c r="L307" s="64">
        <f t="shared" si="42"/>
        <v>13230.9</v>
      </c>
    </row>
    <row r="308" spans="1:12" ht="45" x14ac:dyDescent="0.3">
      <c r="A308" s="13" t="s">
        <v>966</v>
      </c>
      <c r="B308" s="67" t="s">
        <v>490</v>
      </c>
      <c r="C308" s="68" t="s">
        <v>330</v>
      </c>
      <c r="D308" s="68" t="s">
        <v>66</v>
      </c>
      <c r="E308" s="68" t="s">
        <v>967</v>
      </c>
      <c r="F308" s="68" t="s">
        <v>64</v>
      </c>
      <c r="G308" s="64">
        <f t="shared" si="44"/>
        <v>0</v>
      </c>
      <c r="H308" s="64">
        <f t="shared" si="44"/>
        <v>13060.6499</v>
      </c>
      <c r="I308" s="64">
        <f t="shared" si="41"/>
        <v>13060.6499</v>
      </c>
      <c r="J308" s="64">
        <f t="shared" si="44"/>
        <v>0</v>
      </c>
      <c r="K308" s="64">
        <f t="shared" si="44"/>
        <v>13230.9</v>
      </c>
      <c r="L308" s="64">
        <f t="shared" si="42"/>
        <v>13230.9</v>
      </c>
    </row>
    <row r="309" spans="1:12" x14ac:dyDescent="0.3">
      <c r="A309" s="13" t="s">
        <v>347</v>
      </c>
      <c r="B309" s="67" t="s">
        <v>490</v>
      </c>
      <c r="C309" s="68" t="s">
        <v>330</v>
      </c>
      <c r="D309" s="68" t="s">
        <v>66</v>
      </c>
      <c r="E309" s="68" t="s">
        <v>968</v>
      </c>
      <c r="F309" s="68" t="s">
        <v>64</v>
      </c>
      <c r="G309" s="64">
        <f t="shared" si="44"/>
        <v>0</v>
      </c>
      <c r="H309" s="64">
        <f t="shared" si="44"/>
        <v>13060.6499</v>
      </c>
      <c r="I309" s="64">
        <f t="shared" si="41"/>
        <v>13060.6499</v>
      </c>
      <c r="J309" s="64">
        <f t="shared" si="44"/>
        <v>0</v>
      </c>
      <c r="K309" s="64">
        <f t="shared" si="44"/>
        <v>13230.9</v>
      </c>
      <c r="L309" s="64">
        <f t="shared" si="42"/>
        <v>13230.9</v>
      </c>
    </row>
    <row r="310" spans="1:12" ht="16.5" customHeight="1" x14ac:dyDescent="0.3">
      <c r="A310" s="13" t="s">
        <v>167</v>
      </c>
      <c r="B310" s="67" t="s">
        <v>490</v>
      </c>
      <c r="C310" s="68" t="s">
        <v>330</v>
      </c>
      <c r="D310" s="68" t="s">
        <v>66</v>
      </c>
      <c r="E310" s="68" t="s">
        <v>968</v>
      </c>
      <c r="F310" s="68" t="s">
        <v>488</v>
      </c>
      <c r="G310" s="64">
        <f t="shared" si="44"/>
        <v>0</v>
      </c>
      <c r="H310" s="64">
        <f t="shared" si="44"/>
        <v>13060.6499</v>
      </c>
      <c r="I310" s="64">
        <f t="shared" si="41"/>
        <v>13060.6499</v>
      </c>
      <c r="J310" s="64">
        <f t="shared" si="44"/>
        <v>0</v>
      </c>
      <c r="K310" s="64">
        <f t="shared" si="44"/>
        <v>13230.9</v>
      </c>
      <c r="L310" s="64">
        <f t="shared" si="42"/>
        <v>13230.9</v>
      </c>
    </row>
    <row r="311" spans="1:12" x14ac:dyDescent="0.3">
      <c r="A311" s="13" t="s">
        <v>401</v>
      </c>
      <c r="B311" s="67" t="s">
        <v>490</v>
      </c>
      <c r="C311" s="68" t="s">
        <v>330</v>
      </c>
      <c r="D311" s="68" t="s">
        <v>66</v>
      </c>
      <c r="E311" s="68" t="s">
        <v>968</v>
      </c>
      <c r="F311" s="68" t="s">
        <v>649</v>
      </c>
      <c r="G311" s="64">
        <v>0</v>
      </c>
      <c r="H311" s="127">
        <v>13060.6499</v>
      </c>
      <c r="I311" s="64">
        <f t="shared" si="41"/>
        <v>13060.6499</v>
      </c>
      <c r="J311" s="64">
        <v>0</v>
      </c>
      <c r="K311" s="64">
        <v>13230.9</v>
      </c>
      <c r="L311" s="64">
        <f t="shared" si="42"/>
        <v>13230.9</v>
      </c>
    </row>
    <row r="312" spans="1:12" ht="38.25" x14ac:dyDescent="0.3">
      <c r="A312" s="12" t="s">
        <v>14</v>
      </c>
      <c r="B312" s="69">
        <v>543</v>
      </c>
      <c r="C312" s="69" t="s">
        <v>62</v>
      </c>
      <c r="D312" s="69" t="s">
        <v>62</v>
      </c>
      <c r="E312" s="69" t="s">
        <v>63</v>
      </c>
      <c r="F312" s="69" t="s">
        <v>64</v>
      </c>
      <c r="G312" s="3">
        <f t="shared" ref="G312:L312" si="45">G326+G332+G340+G389+G313+G319</f>
        <v>86097.9</v>
      </c>
      <c r="H312" s="3">
        <f t="shared" si="45"/>
        <v>0</v>
      </c>
      <c r="I312" s="3">
        <f t="shared" si="45"/>
        <v>86097.9</v>
      </c>
      <c r="J312" s="3">
        <f t="shared" si="45"/>
        <v>88210</v>
      </c>
      <c r="K312" s="3">
        <f t="shared" si="45"/>
        <v>10.399999999999636</v>
      </c>
      <c r="L312" s="3">
        <f t="shared" si="45"/>
        <v>88220.4</v>
      </c>
    </row>
    <row r="313" spans="1:12" ht="13.15" hidden="1" customHeight="1" x14ac:dyDescent="0.3">
      <c r="A313" s="12" t="s">
        <v>118</v>
      </c>
      <c r="B313" s="69">
        <v>543</v>
      </c>
      <c r="C313" s="69" t="s">
        <v>61</v>
      </c>
      <c r="D313" s="69" t="s">
        <v>132</v>
      </c>
      <c r="E313" s="69" t="s">
        <v>63</v>
      </c>
      <c r="F313" s="69" t="s">
        <v>64</v>
      </c>
      <c r="G313" s="3">
        <f t="shared" ref="G313:L317" si="46">G314</f>
        <v>0</v>
      </c>
      <c r="H313" s="3">
        <f t="shared" si="46"/>
        <v>0</v>
      </c>
      <c r="I313" s="3">
        <f t="shared" si="46"/>
        <v>0</v>
      </c>
      <c r="J313" s="3">
        <f t="shared" si="46"/>
        <v>0</v>
      </c>
      <c r="K313" s="3">
        <f t="shared" si="46"/>
        <v>0</v>
      </c>
      <c r="L313" s="3">
        <f t="shared" si="46"/>
        <v>0</v>
      </c>
    </row>
    <row r="314" spans="1:12" ht="55.15" hidden="1" customHeight="1" x14ac:dyDescent="0.3">
      <c r="A314" s="12" t="s">
        <v>867</v>
      </c>
      <c r="B314" s="67">
        <v>543</v>
      </c>
      <c r="C314" s="67" t="s">
        <v>90</v>
      </c>
      <c r="D314" s="67" t="s">
        <v>61</v>
      </c>
      <c r="E314" s="67" t="s">
        <v>171</v>
      </c>
      <c r="F314" s="67" t="s">
        <v>64</v>
      </c>
      <c r="G314" s="64">
        <f t="shared" si="46"/>
        <v>0</v>
      </c>
      <c r="H314" s="64">
        <f t="shared" si="46"/>
        <v>0</v>
      </c>
      <c r="I314" s="64">
        <f t="shared" si="41"/>
        <v>0</v>
      </c>
      <c r="J314" s="64">
        <f t="shared" si="46"/>
        <v>0</v>
      </c>
      <c r="K314" s="64">
        <f t="shared" si="46"/>
        <v>0</v>
      </c>
      <c r="L314" s="64">
        <f t="shared" si="42"/>
        <v>0</v>
      </c>
    </row>
    <row r="315" spans="1:12" ht="47.45" hidden="1" customHeight="1" x14ac:dyDescent="0.3">
      <c r="A315" s="13" t="s">
        <v>714</v>
      </c>
      <c r="B315" s="67">
        <v>543</v>
      </c>
      <c r="C315" s="67" t="s">
        <v>90</v>
      </c>
      <c r="D315" s="67" t="s">
        <v>61</v>
      </c>
      <c r="E315" s="67" t="s">
        <v>549</v>
      </c>
      <c r="F315" s="67" t="s">
        <v>64</v>
      </c>
      <c r="G315" s="64">
        <f t="shared" si="46"/>
        <v>0</v>
      </c>
      <c r="H315" s="64">
        <f t="shared" si="46"/>
        <v>0</v>
      </c>
      <c r="I315" s="64">
        <f t="shared" si="41"/>
        <v>0</v>
      </c>
      <c r="J315" s="64">
        <f t="shared" si="46"/>
        <v>0</v>
      </c>
      <c r="K315" s="64">
        <f t="shared" si="46"/>
        <v>0</v>
      </c>
      <c r="L315" s="64">
        <f t="shared" si="42"/>
        <v>0</v>
      </c>
    </row>
    <row r="316" spans="1:12" ht="16.899999999999999" hidden="1" customHeight="1" x14ac:dyDescent="0.3">
      <c r="A316" s="13" t="s">
        <v>866</v>
      </c>
      <c r="B316" s="67">
        <v>543</v>
      </c>
      <c r="C316" s="67" t="s">
        <v>90</v>
      </c>
      <c r="D316" s="67" t="s">
        <v>61</v>
      </c>
      <c r="E316" s="63" t="s">
        <v>759</v>
      </c>
      <c r="F316" s="67" t="s">
        <v>64</v>
      </c>
      <c r="G316" s="64">
        <f t="shared" si="46"/>
        <v>0</v>
      </c>
      <c r="H316" s="64">
        <f t="shared" si="46"/>
        <v>0</v>
      </c>
      <c r="I316" s="64">
        <f t="shared" si="41"/>
        <v>0</v>
      </c>
      <c r="J316" s="64">
        <f t="shared" si="46"/>
        <v>0</v>
      </c>
      <c r="K316" s="64">
        <f t="shared" si="46"/>
        <v>0</v>
      </c>
      <c r="L316" s="64">
        <f t="shared" si="42"/>
        <v>0</v>
      </c>
    </row>
    <row r="317" spans="1:12" ht="16.899999999999999" hidden="1" customHeight="1" x14ac:dyDescent="0.3">
      <c r="A317" s="13" t="s">
        <v>561</v>
      </c>
      <c r="B317" s="67">
        <v>543</v>
      </c>
      <c r="C317" s="67" t="s">
        <v>90</v>
      </c>
      <c r="D317" s="67" t="s">
        <v>61</v>
      </c>
      <c r="E317" s="63" t="s">
        <v>759</v>
      </c>
      <c r="F317" s="67" t="s">
        <v>475</v>
      </c>
      <c r="G317" s="64">
        <f t="shared" si="46"/>
        <v>0</v>
      </c>
      <c r="H317" s="64">
        <f t="shared" si="46"/>
        <v>0</v>
      </c>
      <c r="I317" s="64">
        <f t="shared" si="41"/>
        <v>0</v>
      </c>
      <c r="J317" s="64">
        <f t="shared" si="46"/>
        <v>0</v>
      </c>
      <c r="K317" s="64">
        <f t="shared" si="46"/>
        <v>0</v>
      </c>
      <c r="L317" s="64">
        <f t="shared" si="42"/>
        <v>0</v>
      </c>
    </row>
    <row r="318" spans="1:12" ht="26.45" hidden="1" customHeight="1" x14ac:dyDescent="0.3">
      <c r="A318" s="13" t="s">
        <v>86</v>
      </c>
      <c r="B318" s="67">
        <v>543</v>
      </c>
      <c r="C318" s="67" t="s">
        <v>90</v>
      </c>
      <c r="D318" s="67" t="s">
        <v>61</v>
      </c>
      <c r="E318" s="63" t="s">
        <v>759</v>
      </c>
      <c r="F318" s="67" t="s">
        <v>471</v>
      </c>
      <c r="G318" s="64"/>
      <c r="H318" s="64"/>
      <c r="I318" s="64">
        <f t="shared" si="41"/>
        <v>0</v>
      </c>
      <c r="J318" s="64"/>
      <c r="K318" s="64"/>
      <c r="L318" s="64">
        <f t="shared" si="42"/>
        <v>0</v>
      </c>
    </row>
    <row r="319" spans="1:12" ht="44.25" customHeight="1" x14ac:dyDescent="0.3">
      <c r="A319" s="40" t="s">
        <v>158</v>
      </c>
      <c r="B319" s="69">
        <v>543</v>
      </c>
      <c r="C319" s="69" t="s">
        <v>78</v>
      </c>
      <c r="D319" s="69" t="s">
        <v>159</v>
      </c>
      <c r="E319" s="69" t="s">
        <v>63</v>
      </c>
      <c r="F319" s="69" t="s">
        <v>64</v>
      </c>
      <c r="G319" s="3">
        <f t="shared" ref="G319:L324" si="47">G320</f>
        <v>888</v>
      </c>
      <c r="H319" s="3">
        <f t="shared" si="47"/>
        <v>0</v>
      </c>
      <c r="I319" s="3">
        <f t="shared" si="47"/>
        <v>888</v>
      </c>
      <c r="J319" s="3">
        <f t="shared" si="47"/>
        <v>0</v>
      </c>
      <c r="K319" s="3">
        <f t="shared" si="47"/>
        <v>0</v>
      </c>
      <c r="L319" s="3">
        <f t="shared" si="47"/>
        <v>0</v>
      </c>
    </row>
    <row r="320" spans="1:12" ht="45" customHeight="1" x14ac:dyDescent="0.3">
      <c r="A320" s="120" t="s">
        <v>644</v>
      </c>
      <c r="B320" s="67">
        <v>543</v>
      </c>
      <c r="C320" s="25" t="s">
        <v>78</v>
      </c>
      <c r="D320" s="25" t="s">
        <v>159</v>
      </c>
      <c r="E320" s="9" t="s">
        <v>160</v>
      </c>
      <c r="F320" s="25" t="s">
        <v>64</v>
      </c>
      <c r="G320" s="64">
        <f t="shared" si="47"/>
        <v>888</v>
      </c>
      <c r="H320" s="64">
        <f t="shared" si="47"/>
        <v>0</v>
      </c>
      <c r="I320" s="64">
        <f t="shared" si="41"/>
        <v>888</v>
      </c>
      <c r="J320" s="64">
        <f t="shared" si="47"/>
        <v>0</v>
      </c>
      <c r="K320" s="64">
        <f t="shared" si="47"/>
        <v>0</v>
      </c>
      <c r="L320" s="64">
        <f t="shared" si="42"/>
        <v>0</v>
      </c>
    </row>
    <row r="321" spans="1:12" ht="60" customHeight="1" x14ac:dyDescent="0.3">
      <c r="A321" s="120" t="s">
        <v>161</v>
      </c>
      <c r="B321" s="67">
        <v>543</v>
      </c>
      <c r="C321" s="25" t="s">
        <v>78</v>
      </c>
      <c r="D321" s="25" t="s">
        <v>159</v>
      </c>
      <c r="E321" s="9" t="s">
        <v>162</v>
      </c>
      <c r="F321" s="25" t="s">
        <v>64</v>
      </c>
      <c r="G321" s="64">
        <f t="shared" si="47"/>
        <v>888</v>
      </c>
      <c r="H321" s="64">
        <f t="shared" si="47"/>
        <v>0</v>
      </c>
      <c r="I321" s="64">
        <f t="shared" si="41"/>
        <v>888</v>
      </c>
      <c r="J321" s="64">
        <f t="shared" si="47"/>
        <v>0</v>
      </c>
      <c r="K321" s="64">
        <f t="shared" si="47"/>
        <v>0</v>
      </c>
      <c r="L321" s="64">
        <f t="shared" si="42"/>
        <v>0</v>
      </c>
    </row>
    <row r="322" spans="1:12" ht="57.75" customHeight="1" x14ac:dyDescent="0.3">
      <c r="A322" s="120" t="s">
        <v>163</v>
      </c>
      <c r="B322" s="67">
        <v>543</v>
      </c>
      <c r="C322" s="25" t="s">
        <v>78</v>
      </c>
      <c r="D322" s="25" t="s">
        <v>159</v>
      </c>
      <c r="E322" s="9" t="s">
        <v>164</v>
      </c>
      <c r="F322" s="25" t="s">
        <v>64</v>
      </c>
      <c r="G322" s="64">
        <f t="shared" si="47"/>
        <v>888</v>
      </c>
      <c r="H322" s="64">
        <f t="shared" si="47"/>
        <v>0</v>
      </c>
      <c r="I322" s="64">
        <f t="shared" si="41"/>
        <v>888</v>
      </c>
      <c r="J322" s="64">
        <f t="shared" si="47"/>
        <v>0</v>
      </c>
      <c r="K322" s="64">
        <f t="shared" si="47"/>
        <v>0</v>
      </c>
      <c r="L322" s="64">
        <f t="shared" si="42"/>
        <v>0</v>
      </c>
    </row>
    <row r="323" spans="1:12" ht="42" customHeight="1" x14ac:dyDescent="0.3">
      <c r="A323" s="120" t="s">
        <v>165</v>
      </c>
      <c r="B323" s="67">
        <v>543</v>
      </c>
      <c r="C323" s="25" t="s">
        <v>78</v>
      </c>
      <c r="D323" s="25" t="s">
        <v>159</v>
      </c>
      <c r="E323" s="9" t="s">
        <v>166</v>
      </c>
      <c r="F323" s="25" t="s">
        <v>64</v>
      </c>
      <c r="G323" s="64">
        <f t="shared" si="47"/>
        <v>888</v>
      </c>
      <c r="H323" s="64">
        <f t="shared" si="47"/>
        <v>0</v>
      </c>
      <c r="I323" s="64">
        <f t="shared" si="41"/>
        <v>888</v>
      </c>
      <c r="J323" s="64">
        <f t="shared" si="47"/>
        <v>0</v>
      </c>
      <c r="K323" s="64">
        <f t="shared" si="47"/>
        <v>0</v>
      </c>
      <c r="L323" s="64">
        <f t="shared" si="42"/>
        <v>0</v>
      </c>
    </row>
    <row r="324" spans="1:12" ht="47.25" customHeight="1" x14ac:dyDescent="0.3">
      <c r="A324" s="120" t="s">
        <v>167</v>
      </c>
      <c r="B324" s="67">
        <v>543</v>
      </c>
      <c r="C324" s="25" t="s">
        <v>78</v>
      </c>
      <c r="D324" s="25" t="s">
        <v>159</v>
      </c>
      <c r="E324" s="9" t="s">
        <v>166</v>
      </c>
      <c r="F324" s="25">
        <v>600</v>
      </c>
      <c r="G324" s="64">
        <f t="shared" si="47"/>
        <v>888</v>
      </c>
      <c r="H324" s="64">
        <f t="shared" si="47"/>
        <v>0</v>
      </c>
      <c r="I324" s="64">
        <f t="shared" si="41"/>
        <v>888</v>
      </c>
      <c r="J324" s="64">
        <f t="shared" si="47"/>
        <v>0</v>
      </c>
      <c r="K324" s="64">
        <f t="shared" si="47"/>
        <v>0</v>
      </c>
      <c r="L324" s="64">
        <f t="shared" si="42"/>
        <v>0</v>
      </c>
    </row>
    <row r="325" spans="1:12" ht="13.15" customHeight="1" x14ac:dyDescent="0.3">
      <c r="A325" s="120" t="s">
        <v>168</v>
      </c>
      <c r="B325" s="67">
        <v>543</v>
      </c>
      <c r="C325" s="25" t="s">
        <v>78</v>
      </c>
      <c r="D325" s="25" t="s">
        <v>159</v>
      </c>
      <c r="E325" s="9" t="s">
        <v>166</v>
      </c>
      <c r="F325" s="25">
        <v>610</v>
      </c>
      <c r="G325" s="64">
        <v>888</v>
      </c>
      <c r="H325" s="64"/>
      <c r="I325" s="64">
        <f t="shared" si="41"/>
        <v>888</v>
      </c>
      <c r="J325" s="64">
        <v>0</v>
      </c>
      <c r="K325" s="64">
        <v>0</v>
      </c>
      <c r="L325" s="64">
        <f t="shared" si="42"/>
        <v>0</v>
      </c>
    </row>
    <row r="326" spans="1:12" ht="22.15" customHeight="1" x14ac:dyDescent="0.3">
      <c r="A326" s="12" t="s">
        <v>170</v>
      </c>
      <c r="B326" s="69">
        <v>543</v>
      </c>
      <c r="C326" s="69" t="s">
        <v>90</v>
      </c>
      <c r="D326" s="69" t="s">
        <v>61</v>
      </c>
      <c r="E326" s="69" t="s">
        <v>63</v>
      </c>
      <c r="F326" s="69" t="s">
        <v>64</v>
      </c>
      <c r="G326" s="3">
        <f t="shared" ref="G326:L330" si="48">G327</f>
        <v>100</v>
      </c>
      <c r="H326" s="3">
        <f t="shared" si="48"/>
        <v>0</v>
      </c>
      <c r="I326" s="3">
        <f t="shared" si="48"/>
        <v>100</v>
      </c>
      <c r="J326" s="3">
        <f t="shared" si="48"/>
        <v>100</v>
      </c>
      <c r="K326" s="3">
        <f t="shared" si="48"/>
        <v>0</v>
      </c>
      <c r="L326" s="3">
        <f t="shared" si="48"/>
        <v>100</v>
      </c>
    </row>
    <row r="327" spans="1:12" ht="30" x14ac:dyDescent="0.3">
      <c r="A327" s="13" t="s">
        <v>646</v>
      </c>
      <c r="B327" s="67">
        <v>543</v>
      </c>
      <c r="C327" s="67" t="s">
        <v>90</v>
      </c>
      <c r="D327" s="67" t="s">
        <v>61</v>
      </c>
      <c r="E327" s="67" t="s">
        <v>171</v>
      </c>
      <c r="F327" s="68" t="s">
        <v>64</v>
      </c>
      <c r="G327" s="64">
        <f t="shared" si="48"/>
        <v>100</v>
      </c>
      <c r="H327" s="64">
        <f t="shared" si="48"/>
        <v>0</v>
      </c>
      <c r="I327" s="64">
        <f t="shared" si="41"/>
        <v>100</v>
      </c>
      <c r="J327" s="64">
        <f t="shared" si="48"/>
        <v>100</v>
      </c>
      <c r="K327" s="64">
        <f t="shared" si="48"/>
        <v>0</v>
      </c>
      <c r="L327" s="64">
        <f t="shared" si="42"/>
        <v>100</v>
      </c>
    </row>
    <row r="328" spans="1:12" ht="45" x14ac:dyDescent="0.3">
      <c r="A328" s="13" t="s">
        <v>173</v>
      </c>
      <c r="B328" s="67">
        <v>543</v>
      </c>
      <c r="C328" s="67" t="s">
        <v>90</v>
      </c>
      <c r="D328" s="67" t="s">
        <v>61</v>
      </c>
      <c r="E328" s="67" t="s">
        <v>549</v>
      </c>
      <c r="F328" s="68" t="s">
        <v>64</v>
      </c>
      <c r="G328" s="64">
        <f t="shared" si="48"/>
        <v>100</v>
      </c>
      <c r="H328" s="64">
        <f t="shared" si="48"/>
        <v>0</v>
      </c>
      <c r="I328" s="64">
        <f t="shared" si="41"/>
        <v>100</v>
      </c>
      <c r="J328" s="64">
        <f t="shared" si="48"/>
        <v>100</v>
      </c>
      <c r="K328" s="64">
        <f t="shared" si="48"/>
        <v>0</v>
      </c>
      <c r="L328" s="64">
        <f t="shared" si="42"/>
        <v>100</v>
      </c>
    </row>
    <row r="329" spans="1:12" ht="30" x14ac:dyDescent="0.3">
      <c r="A329" s="13" t="s">
        <v>174</v>
      </c>
      <c r="B329" s="67">
        <v>543</v>
      </c>
      <c r="C329" s="67" t="s">
        <v>90</v>
      </c>
      <c r="D329" s="67" t="s">
        <v>61</v>
      </c>
      <c r="E329" s="63" t="s">
        <v>759</v>
      </c>
      <c r="F329" s="68" t="s">
        <v>64</v>
      </c>
      <c r="G329" s="64">
        <f t="shared" si="48"/>
        <v>100</v>
      </c>
      <c r="H329" s="64">
        <f t="shared" si="48"/>
        <v>0</v>
      </c>
      <c r="I329" s="64">
        <f t="shared" si="41"/>
        <v>100</v>
      </c>
      <c r="J329" s="64">
        <f t="shared" si="48"/>
        <v>100</v>
      </c>
      <c r="K329" s="64">
        <f t="shared" si="48"/>
        <v>0</v>
      </c>
      <c r="L329" s="64">
        <f t="shared" si="42"/>
        <v>100</v>
      </c>
    </row>
    <row r="330" spans="1:12" ht="16.5" customHeight="1" x14ac:dyDescent="0.3">
      <c r="A330" s="13" t="s">
        <v>167</v>
      </c>
      <c r="B330" s="67">
        <v>543</v>
      </c>
      <c r="C330" s="67" t="s">
        <v>90</v>
      </c>
      <c r="D330" s="67" t="s">
        <v>61</v>
      </c>
      <c r="E330" s="63" t="s">
        <v>759</v>
      </c>
      <c r="F330" s="67">
        <v>600</v>
      </c>
      <c r="G330" s="64">
        <f t="shared" si="48"/>
        <v>100</v>
      </c>
      <c r="H330" s="64">
        <f t="shared" si="48"/>
        <v>0</v>
      </c>
      <c r="I330" s="64">
        <f t="shared" si="41"/>
        <v>100</v>
      </c>
      <c r="J330" s="64">
        <f t="shared" si="48"/>
        <v>100</v>
      </c>
      <c r="K330" s="64">
        <f t="shared" si="48"/>
        <v>0</v>
      </c>
      <c r="L330" s="64">
        <f t="shared" si="42"/>
        <v>100</v>
      </c>
    </row>
    <row r="331" spans="1:12" x14ac:dyDescent="0.3">
      <c r="A331" s="13" t="s">
        <v>175</v>
      </c>
      <c r="B331" s="67">
        <v>543</v>
      </c>
      <c r="C331" s="67" t="s">
        <v>90</v>
      </c>
      <c r="D331" s="67" t="s">
        <v>61</v>
      </c>
      <c r="E331" s="63" t="s">
        <v>759</v>
      </c>
      <c r="F331" s="67">
        <v>610</v>
      </c>
      <c r="G331" s="64">
        <v>100</v>
      </c>
      <c r="H331" s="64"/>
      <c r="I331" s="64">
        <f t="shared" si="41"/>
        <v>100</v>
      </c>
      <c r="J331" s="64">
        <v>100</v>
      </c>
      <c r="K331" s="64"/>
      <c r="L331" s="64">
        <f t="shared" si="42"/>
        <v>100</v>
      </c>
    </row>
    <row r="332" spans="1:12" ht="16.149999999999999" customHeight="1" x14ac:dyDescent="0.3">
      <c r="A332" s="12" t="s">
        <v>219</v>
      </c>
      <c r="B332" s="69">
        <v>543</v>
      </c>
      <c r="C332" s="69" t="s">
        <v>108</v>
      </c>
      <c r="D332" s="69" t="s">
        <v>62</v>
      </c>
      <c r="E332" s="69" t="s">
        <v>63</v>
      </c>
      <c r="F332" s="69" t="s">
        <v>64</v>
      </c>
      <c r="G332" s="3">
        <f t="shared" ref="G332:L338" si="49">G333</f>
        <v>39591.699999999997</v>
      </c>
      <c r="H332" s="3">
        <f t="shared" si="49"/>
        <v>0</v>
      </c>
      <c r="I332" s="3">
        <f t="shared" si="49"/>
        <v>39591.699999999997</v>
      </c>
      <c r="J332" s="3">
        <f t="shared" si="49"/>
        <v>41854</v>
      </c>
      <c r="K332" s="3">
        <f t="shared" si="49"/>
        <v>0</v>
      </c>
      <c r="L332" s="3">
        <f t="shared" si="49"/>
        <v>41854</v>
      </c>
    </row>
    <row r="333" spans="1:12" x14ac:dyDescent="0.3">
      <c r="A333" s="13" t="s">
        <v>395</v>
      </c>
      <c r="B333" s="67">
        <v>543</v>
      </c>
      <c r="C333" s="68" t="s">
        <v>108</v>
      </c>
      <c r="D333" s="68" t="s">
        <v>78</v>
      </c>
      <c r="E333" s="68" t="s">
        <v>63</v>
      </c>
      <c r="F333" s="68" t="s">
        <v>64</v>
      </c>
      <c r="G333" s="64">
        <f t="shared" si="49"/>
        <v>39591.699999999997</v>
      </c>
      <c r="H333" s="64">
        <f t="shared" si="49"/>
        <v>0</v>
      </c>
      <c r="I333" s="64">
        <f t="shared" si="41"/>
        <v>39591.699999999997</v>
      </c>
      <c r="J333" s="64">
        <f t="shared" si="49"/>
        <v>41854</v>
      </c>
      <c r="K333" s="64">
        <f t="shared" si="49"/>
        <v>0</v>
      </c>
      <c r="L333" s="64">
        <f t="shared" si="42"/>
        <v>41854</v>
      </c>
    </row>
    <row r="334" spans="1:12" ht="42.6" customHeight="1" x14ac:dyDescent="0.3">
      <c r="A334" s="123" t="s">
        <v>932</v>
      </c>
      <c r="B334" s="67">
        <v>543</v>
      </c>
      <c r="C334" s="68" t="s">
        <v>108</v>
      </c>
      <c r="D334" s="68" t="s">
        <v>78</v>
      </c>
      <c r="E334" s="68" t="s">
        <v>257</v>
      </c>
      <c r="F334" s="68" t="s">
        <v>64</v>
      </c>
      <c r="G334" s="64">
        <f t="shared" si="49"/>
        <v>39591.699999999997</v>
      </c>
      <c r="H334" s="64">
        <f t="shared" si="49"/>
        <v>0</v>
      </c>
      <c r="I334" s="64">
        <f t="shared" si="41"/>
        <v>39591.699999999997</v>
      </c>
      <c r="J334" s="64">
        <f t="shared" si="49"/>
        <v>41854</v>
      </c>
      <c r="K334" s="64">
        <f t="shared" si="49"/>
        <v>0</v>
      </c>
      <c r="L334" s="64">
        <f t="shared" si="42"/>
        <v>41854</v>
      </c>
    </row>
    <row r="335" spans="1:12" ht="45" x14ac:dyDescent="0.3">
      <c r="A335" s="13" t="s">
        <v>396</v>
      </c>
      <c r="B335" s="67">
        <v>543</v>
      </c>
      <c r="C335" s="68" t="s">
        <v>108</v>
      </c>
      <c r="D335" s="68" t="s">
        <v>78</v>
      </c>
      <c r="E335" s="68" t="s">
        <v>259</v>
      </c>
      <c r="F335" s="68" t="s">
        <v>64</v>
      </c>
      <c r="G335" s="64">
        <f t="shared" si="49"/>
        <v>39591.699999999997</v>
      </c>
      <c r="H335" s="64">
        <f t="shared" si="49"/>
        <v>0</v>
      </c>
      <c r="I335" s="64">
        <f t="shared" si="41"/>
        <v>39591.699999999997</v>
      </c>
      <c r="J335" s="64">
        <f t="shared" si="49"/>
        <v>41854</v>
      </c>
      <c r="K335" s="64">
        <f t="shared" si="49"/>
        <v>0</v>
      </c>
      <c r="L335" s="64">
        <f t="shared" si="42"/>
        <v>41854</v>
      </c>
    </row>
    <row r="336" spans="1:12" ht="45.6" customHeight="1" x14ac:dyDescent="0.3">
      <c r="A336" s="13" t="s">
        <v>276</v>
      </c>
      <c r="B336" s="67">
        <v>543</v>
      </c>
      <c r="C336" s="68" t="s">
        <v>108</v>
      </c>
      <c r="D336" s="68" t="s">
        <v>78</v>
      </c>
      <c r="E336" s="68" t="s">
        <v>260</v>
      </c>
      <c r="F336" s="68" t="s">
        <v>64</v>
      </c>
      <c r="G336" s="64">
        <f t="shared" si="49"/>
        <v>39591.699999999997</v>
      </c>
      <c r="H336" s="64">
        <f t="shared" si="49"/>
        <v>0</v>
      </c>
      <c r="I336" s="64">
        <f t="shared" si="41"/>
        <v>39591.699999999997</v>
      </c>
      <c r="J336" s="64">
        <f t="shared" si="49"/>
        <v>41854</v>
      </c>
      <c r="K336" s="64">
        <f t="shared" si="49"/>
        <v>0</v>
      </c>
      <c r="L336" s="64">
        <f t="shared" si="42"/>
        <v>41854</v>
      </c>
    </row>
    <row r="337" spans="1:12" ht="60" x14ac:dyDescent="0.3">
      <c r="A337" s="13" t="s">
        <v>397</v>
      </c>
      <c r="B337" s="67">
        <v>543</v>
      </c>
      <c r="C337" s="68" t="s">
        <v>108</v>
      </c>
      <c r="D337" s="68" t="s">
        <v>78</v>
      </c>
      <c r="E337" s="68" t="s">
        <v>262</v>
      </c>
      <c r="F337" s="68" t="s">
        <v>64</v>
      </c>
      <c r="G337" s="64">
        <f t="shared" si="49"/>
        <v>39591.699999999997</v>
      </c>
      <c r="H337" s="64">
        <f t="shared" si="49"/>
        <v>0</v>
      </c>
      <c r="I337" s="64">
        <f t="shared" si="41"/>
        <v>39591.699999999997</v>
      </c>
      <c r="J337" s="64">
        <f t="shared" si="49"/>
        <v>41854</v>
      </c>
      <c r="K337" s="64">
        <f t="shared" si="49"/>
        <v>0</v>
      </c>
      <c r="L337" s="64">
        <f t="shared" si="42"/>
        <v>41854</v>
      </c>
    </row>
    <row r="338" spans="1:12" ht="45" x14ac:dyDescent="0.3">
      <c r="A338" s="13" t="s">
        <v>167</v>
      </c>
      <c r="B338" s="67">
        <v>543</v>
      </c>
      <c r="C338" s="68" t="s">
        <v>108</v>
      </c>
      <c r="D338" s="68" t="s">
        <v>78</v>
      </c>
      <c r="E338" s="68" t="s">
        <v>262</v>
      </c>
      <c r="F338" s="68">
        <v>600</v>
      </c>
      <c r="G338" s="64">
        <f t="shared" si="49"/>
        <v>39591.699999999997</v>
      </c>
      <c r="H338" s="64">
        <f t="shared" si="49"/>
        <v>0</v>
      </c>
      <c r="I338" s="64">
        <f t="shared" si="41"/>
        <v>39591.699999999997</v>
      </c>
      <c r="J338" s="64">
        <f t="shared" si="49"/>
        <v>41854</v>
      </c>
      <c r="K338" s="64">
        <f t="shared" si="49"/>
        <v>0</v>
      </c>
      <c r="L338" s="64">
        <f t="shared" si="42"/>
        <v>41854</v>
      </c>
    </row>
    <row r="339" spans="1:12" ht="16.5" customHeight="1" x14ac:dyDescent="0.3">
      <c r="A339" s="13" t="s">
        <v>175</v>
      </c>
      <c r="B339" s="67">
        <v>543</v>
      </c>
      <c r="C339" s="68" t="s">
        <v>108</v>
      </c>
      <c r="D339" s="68" t="s">
        <v>78</v>
      </c>
      <c r="E339" s="68" t="s">
        <v>262</v>
      </c>
      <c r="F339" s="68">
        <v>610</v>
      </c>
      <c r="G339" s="64">
        <v>39591.699999999997</v>
      </c>
      <c r="H339" s="64"/>
      <c r="I339" s="64">
        <f t="shared" si="41"/>
        <v>39591.699999999997</v>
      </c>
      <c r="J339" s="64">
        <v>41854</v>
      </c>
      <c r="K339" s="64"/>
      <c r="L339" s="64">
        <f t="shared" si="42"/>
        <v>41854</v>
      </c>
    </row>
    <row r="340" spans="1:12" x14ac:dyDescent="0.3">
      <c r="A340" s="12" t="s">
        <v>272</v>
      </c>
      <c r="B340" s="69">
        <v>543</v>
      </c>
      <c r="C340" s="74" t="s">
        <v>184</v>
      </c>
      <c r="D340" s="74" t="s">
        <v>62</v>
      </c>
      <c r="E340" s="74" t="s">
        <v>63</v>
      </c>
      <c r="F340" s="74" t="s">
        <v>64</v>
      </c>
      <c r="G340" s="3">
        <f t="shared" ref="G340:L340" si="50">G341+G370</f>
        <v>44591.6</v>
      </c>
      <c r="H340" s="3">
        <f t="shared" si="50"/>
        <v>0</v>
      </c>
      <c r="I340" s="3">
        <f t="shared" si="50"/>
        <v>44591.6</v>
      </c>
      <c r="J340" s="3">
        <f t="shared" si="50"/>
        <v>45264.5</v>
      </c>
      <c r="K340" s="3">
        <f t="shared" si="50"/>
        <v>10.399999999999636</v>
      </c>
      <c r="L340" s="3">
        <f t="shared" si="50"/>
        <v>45274.9</v>
      </c>
    </row>
    <row r="341" spans="1:12" ht="18" customHeight="1" x14ac:dyDescent="0.3">
      <c r="A341" s="13" t="s">
        <v>273</v>
      </c>
      <c r="B341" s="67">
        <v>543</v>
      </c>
      <c r="C341" s="68" t="s">
        <v>184</v>
      </c>
      <c r="D341" s="68" t="s">
        <v>61</v>
      </c>
      <c r="E341" s="68" t="s">
        <v>63</v>
      </c>
      <c r="F341" s="68" t="s">
        <v>64</v>
      </c>
      <c r="G341" s="64">
        <f>G342</f>
        <v>37587.599999999999</v>
      </c>
      <c r="H341" s="64">
        <f>H342</f>
        <v>0</v>
      </c>
      <c r="I341" s="64">
        <f t="shared" si="41"/>
        <v>37587.599999999999</v>
      </c>
      <c r="J341" s="64">
        <f>J342</f>
        <v>37811.4</v>
      </c>
      <c r="K341" s="64">
        <f>K342</f>
        <v>10.399999999999636</v>
      </c>
      <c r="L341" s="64">
        <f t="shared" si="42"/>
        <v>37821.800000000003</v>
      </c>
    </row>
    <row r="342" spans="1:12" ht="31.9" customHeight="1" x14ac:dyDescent="0.3">
      <c r="A342" s="13" t="s">
        <v>650</v>
      </c>
      <c r="B342" s="67">
        <v>543</v>
      </c>
      <c r="C342" s="68" t="s">
        <v>184</v>
      </c>
      <c r="D342" s="68" t="s">
        <v>61</v>
      </c>
      <c r="E342" s="68" t="s">
        <v>257</v>
      </c>
      <c r="F342" s="68" t="s">
        <v>64</v>
      </c>
      <c r="G342" s="64">
        <f>G343</f>
        <v>37587.599999999999</v>
      </c>
      <c r="H342" s="64">
        <f>H343</f>
        <v>0</v>
      </c>
      <c r="I342" s="64">
        <f t="shared" si="41"/>
        <v>37587.599999999999</v>
      </c>
      <c r="J342" s="64">
        <f>J343</f>
        <v>37811.4</v>
      </c>
      <c r="K342" s="64">
        <f>K343</f>
        <v>10.399999999999636</v>
      </c>
      <c r="L342" s="64">
        <f t="shared" si="42"/>
        <v>37821.800000000003</v>
      </c>
    </row>
    <row r="343" spans="1:12" ht="30" customHeight="1" x14ac:dyDescent="0.3">
      <c r="A343" s="13" t="s">
        <v>274</v>
      </c>
      <c r="B343" s="67">
        <v>543</v>
      </c>
      <c r="C343" s="68" t="s">
        <v>184</v>
      </c>
      <c r="D343" s="68" t="s">
        <v>61</v>
      </c>
      <c r="E343" s="68" t="s">
        <v>275</v>
      </c>
      <c r="F343" s="68" t="s">
        <v>64</v>
      </c>
      <c r="G343" s="64">
        <f>G344+G360</f>
        <v>37587.599999999999</v>
      </c>
      <c r="H343" s="64">
        <f>H344+H360</f>
        <v>0</v>
      </c>
      <c r="I343" s="64">
        <f t="shared" si="41"/>
        <v>37587.599999999999</v>
      </c>
      <c r="J343" s="64">
        <f>J344+J360</f>
        <v>37811.4</v>
      </c>
      <c r="K343" s="64">
        <f>K344+K360</f>
        <v>10.399999999999636</v>
      </c>
      <c r="L343" s="64">
        <f t="shared" si="42"/>
        <v>37821.800000000003</v>
      </c>
    </row>
    <row r="344" spans="1:12" ht="44.25" customHeight="1" x14ac:dyDescent="0.3">
      <c r="A344" s="13" t="s">
        <v>276</v>
      </c>
      <c r="B344" s="67">
        <v>543</v>
      </c>
      <c r="C344" s="68" t="s">
        <v>184</v>
      </c>
      <c r="D344" s="68" t="s">
        <v>61</v>
      </c>
      <c r="E344" s="68" t="s">
        <v>277</v>
      </c>
      <c r="F344" s="68" t="s">
        <v>64</v>
      </c>
      <c r="G344" s="64">
        <f>G345+G348+G357+G354</f>
        <v>16071.9</v>
      </c>
      <c r="H344" s="64">
        <f>H345+H348+H357+H354+H351</f>
        <v>0</v>
      </c>
      <c r="I344" s="64">
        <f t="shared" si="41"/>
        <v>16071.9</v>
      </c>
      <c r="J344" s="64">
        <f>J345+J348+J357+J354</f>
        <v>15554.9</v>
      </c>
      <c r="K344" s="64">
        <f>K345+K348+K357+K354+K351</f>
        <v>10.399999999999636</v>
      </c>
      <c r="L344" s="64">
        <f t="shared" si="42"/>
        <v>15565.3</v>
      </c>
    </row>
    <row r="345" spans="1:12" ht="45" hidden="1" customHeight="1" x14ac:dyDescent="0.3">
      <c r="A345" s="13" t="s">
        <v>278</v>
      </c>
      <c r="B345" s="67">
        <v>543</v>
      </c>
      <c r="C345" s="68" t="s">
        <v>184</v>
      </c>
      <c r="D345" s="68" t="s">
        <v>61</v>
      </c>
      <c r="E345" s="68" t="s">
        <v>279</v>
      </c>
      <c r="F345" s="68" t="s">
        <v>64</v>
      </c>
      <c r="G345" s="64">
        <f>G346</f>
        <v>11697.3</v>
      </c>
      <c r="H345" s="64">
        <f>H346</f>
        <v>-11697.3</v>
      </c>
      <c r="I345" s="64">
        <f t="shared" si="41"/>
        <v>0</v>
      </c>
      <c r="J345" s="64">
        <f>J346</f>
        <v>10527.6</v>
      </c>
      <c r="K345" s="64">
        <f>K346</f>
        <v>-10527.6</v>
      </c>
      <c r="L345" s="64">
        <f t="shared" si="42"/>
        <v>0</v>
      </c>
    </row>
    <row r="346" spans="1:12" ht="15" hidden="1" customHeight="1" x14ac:dyDescent="0.3">
      <c r="A346" s="13" t="s">
        <v>167</v>
      </c>
      <c r="B346" s="67">
        <v>543</v>
      </c>
      <c r="C346" s="68" t="s">
        <v>184</v>
      </c>
      <c r="D346" s="68" t="s">
        <v>61</v>
      </c>
      <c r="E346" s="68" t="s">
        <v>279</v>
      </c>
      <c r="F346" s="68">
        <v>600</v>
      </c>
      <c r="G346" s="64">
        <f>G347</f>
        <v>11697.3</v>
      </c>
      <c r="H346" s="64">
        <f>H347</f>
        <v>-11697.3</v>
      </c>
      <c r="I346" s="64">
        <f t="shared" si="41"/>
        <v>0</v>
      </c>
      <c r="J346" s="64">
        <f>J347</f>
        <v>10527.6</v>
      </c>
      <c r="K346" s="64">
        <f>K347</f>
        <v>-10527.6</v>
      </c>
      <c r="L346" s="64">
        <f t="shared" si="42"/>
        <v>0</v>
      </c>
    </row>
    <row r="347" spans="1:12" ht="20.45" hidden="1" customHeight="1" x14ac:dyDescent="0.3">
      <c r="A347" s="13" t="s">
        <v>175</v>
      </c>
      <c r="B347" s="67">
        <v>543</v>
      </c>
      <c r="C347" s="68" t="s">
        <v>184</v>
      </c>
      <c r="D347" s="68" t="s">
        <v>61</v>
      </c>
      <c r="E347" s="68" t="s">
        <v>279</v>
      </c>
      <c r="F347" s="68">
        <v>610</v>
      </c>
      <c r="G347" s="64">
        <v>11697.3</v>
      </c>
      <c r="H347" s="127">
        <v>-11697.3</v>
      </c>
      <c r="I347" s="64">
        <f t="shared" si="41"/>
        <v>0</v>
      </c>
      <c r="J347" s="64">
        <v>10527.6</v>
      </c>
      <c r="K347" s="64">
        <v>-10527.6</v>
      </c>
      <c r="L347" s="64">
        <f t="shared" si="42"/>
        <v>0</v>
      </c>
    </row>
    <row r="348" spans="1:12" ht="45" x14ac:dyDescent="0.3">
      <c r="A348" s="13" t="s">
        <v>280</v>
      </c>
      <c r="B348" s="67">
        <v>543</v>
      </c>
      <c r="C348" s="68" t="s">
        <v>184</v>
      </c>
      <c r="D348" s="68" t="s">
        <v>61</v>
      </c>
      <c r="E348" s="68" t="s">
        <v>281</v>
      </c>
      <c r="F348" s="68" t="s">
        <v>64</v>
      </c>
      <c r="G348" s="64">
        <f>G349</f>
        <v>4019.7</v>
      </c>
      <c r="H348" s="64">
        <f>H349</f>
        <v>0</v>
      </c>
      <c r="I348" s="64">
        <f t="shared" si="41"/>
        <v>4019.7</v>
      </c>
      <c r="J348" s="64">
        <f>J349</f>
        <v>4172.3999999999996</v>
      </c>
      <c r="K348" s="64">
        <f>K349</f>
        <v>0</v>
      </c>
      <c r="L348" s="64">
        <f t="shared" si="42"/>
        <v>4172.3999999999996</v>
      </c>
    </row>
    <row r="349" spans="1:12" ht="45" x14ac:dyDescent="0.3">
      <c r="A349" s="13" t="s">
        <v>167</v>
      </c>
      <c r="B349" s="67">
        <v>543</v>
      </c>
      <c r="C349" s="68" t="s">
        <v>184</v>
      </c>
      <c r="D349" s="68" t="s">
        <v>61</v>
      </c>
      <c r="E349" s="68" t="s">
        <v>281</v>
      </c>
      <c r="F349" s="68">
        <v>600</v>
      </c>
      <c r="G349" s="64">
        <f>G350</f>
        <v>4019.7</v>
      </c>
      <c r="H349" s="64">
        <f>H350</f>
        <v>0</v>
      </c>
      <c r="I349" s="64">
        <f t="shared" si="41"/>
        <v>4019.7</v>
      </c>
      <c r="J349" s="64">
        <f>J350</f>
        <v>4172.3999999999996</v>
      </c>
      <c r="K349" s="64">
        <f>K350</f>
        <v>0</v>
      </c>
      <c r="L349" s="64">
        <f t="shared" si="42"/>
        <v>4172.3999999999996</v>
      </c>
    </row>
    <row r="350" spans="1:12" ht="18.75" customHeight="1" x14ac:dyDescent="0.3">
      <c r="A350" s="13" t="s">
        <v>175</v>
      </c>
      <c r="B350" s="67">
        <v>543</v>
      </c>
      <c r="C350" s="68" t="s">
        <v>184</v>
      </c>
      <c r="D350" s="68" t="s">
        <v>61</v>
      </c>
      <c r="E350" s="68" t="s">
        <v>281</v>
      </c>
      <c r="F350" s="68">
        <v>610</v>
      </c>
      <c r="G350" s="64">
        <v>4019.7</v>
      </c>
      <c r="H350" s="64"/>
      <c r="I350" s="64">
        <f t="shared" si="41"/>
        <v>4019.7</v>
      </c>
      <c r="J350" s="64">
        <v>4172.3999999999996</v>
      </c>
      <c r="K350" s="64"/>
      <c r="L350" s="64">
        <f t="shared" si="42"/>
        <v>4172.3999999999996</v>
      </c>
    </row>
    <row r="351" spans="1:12" ht="45" x14ac:dyDescent="0.3">
      <c r="A351" s="13" t="s">
        <v>278</v>
      </c>
      <c r="B351" s="67">
        <v>543</v>
      </c>
      <c r="C351" s="68" t="s">
        <v>184</v>
      </c>
      <c r="D351" s="68" t="s">
        <v>61</v>
      </c>
      <c r="E351" s="68" t="s">
        <v>1024</v>
      </c>
      <c r="F351" s="68" t="s">
        <v>64</v>
      </c>
      <c r="G351" s="64"/>
      <c r="H351" s="127">
        <f>H352</f>
        <v>11697.3</v>
      </c>
      <c r="I351" s="64">
        <f t="shared" si="41"/>
        <v>11697.3</v>
      </c>
      <c r="J351" s="64"/>
      <c r="K351" s="64">
        <f>K352</f>
        <v>10527.6</v>
      </c>
      <c r="L351" s="64">
        <f t="shared" si="42"/>
        <v>10527.6</v>
      </c>
    </row>
    <row r="352" spans="1:12" ht="45" x14ac:dyDescent="0.3">
      <c r="A352" s="13" t="s">
        <v>167</v>
      </c>
      <c r="B352" s="67">
        <v>543</v>
      </c>
      <c r="C352" s="68" t="s">
        <v>184</v>
      </c>
      <c r="D352" s="68" t="s">
        <v>61</v>
      </c>
      <c r="E352" s="68" t="s">
        <v>1024</v>
      </c>
      <c r="F352" s="68">
        <v>600</v>
      </c>
      <c r="G352" s="64"/>
      <c r="H352" s="127">
        <f>H353</f>
        <v>11697.3</v>
      </c>
      <c r="I352" s="64">
        <f t="shared" ref="I352:I353" si="51">G352+H352</f>
        <v>11697.3</v>
      </c>
      <c r="J352" s="64"/>
      <c r="K352" s="64">
        <f>K353</f>
        <v>10527.6</v>
      </c>
      <c r="L352" s="64">
        <f t="shared" ref="L352:L353" si="52">J352+K352</f>
        <v>10527.6</v>
      </c>
    </row>
    <row r="353" spans="1:12" ht="18" customHeight="1" x14ac:dyDescent="0.3">
      <c r="A353" s="13" t="s">
        <v>175</v>
      </c>
      <c r="B353" s="67">
        <v>543</v>
      </c>
      <c r="C353" s="68" t="s">
        <v>184</v>
      </c>
      <c r="D353" s="68" t="s">
        <v>61</v>
      </c>
      <c r="E353" s="68" t="s">
        <v>1024</v>
      </c>
      <c r="F353" s="68">
        <v>610</v>
      </c>
      <c r="G353" s="64"/>
      <c r="H353" s="127">
        <v>11697.3</v>
      </c>
      <c r="I353" s="64">
        <f t="shared" si="51"/>
        <v>11697.3</v>
      </c>
      <c r="J353" s="64"/>
      <c r="K353" s="64">
        <v>10527.6</v>
      </c>
      <c r="L353" s="64">
        <f t="shared" si="52"/>
        <v>10527.6</v>
      </c>
    </row>
    <row r="354" spans="1:12" ht="45" x14ac:dyDescent="0.3">
      <c r="A354" s="13" t="s">
        <v>823</v>
      </c>
      <c r="B354" s="67" t="s">
        <v>757</v>
      </c>
      <c r="C354" s="68" t="s">
        <v>184</v>
      </c>
      <c r="D354" s="68" t="s">
        <v>61</v>
      </c>
      <c r="E354" s="68" t="s">
        <v>851</v>
      </c>
      <c r="F354" s="68" t="s">
        <v>64</v>
      </c>
      <c r="G354" s="64">
        <f>G355</f>
        <v>353.9</v>
      </c>
      <c r="H354" s="64">
        <f>H355</f>
        <v>0</v>
      </c>
      <c r="I354" s="64">
        <f t="shared" ref="I354:I417" si="53">G354+H354</f>
        <v>353.9</v>
      </c>
      <c r="J354" s="64">
        <f>J355</f>
        <v>853.9</v>
      </c>
      <c r="K354" s="64">
        <f>K355</f>
        <v>10.4</v>
      </c>
      <c r="L354" s="64">
        <f t="shared" ref="L354:L417" si="54">J354+K354</f>
        <v>864.3</v>
      </c>
    </row>
    <row r="355" spans="1:12" ht="46.5" customHeight="1" x14ac:dyDescent="0.3">
      <c r="A355" s="13" t="s">
        <v>167</v>
      </c>
      <c r="B355" s="67" t="s">
        <v>757</v>
      </c>
      <c r="C355" s="68" t="s">
        <v>184</v>
      </c>
      <c r="D355" s="68" t="s">
        <v>61</v>
      </c>
      <c r="E355" s="68" t="s">
        <v>851</v>
      </c>
      <c r="F355" s="68">
        <v>600</v>
      </c>
      <c r="G355" s="64">
        <f>G356</f>
        <v>353.9</v>
      </c>
      <c r="H355" s="64">
        <f>H356</f>
        <v>0</v>
      </c>
      <c r="I355" s="64">
        <f t="shared" si="53"/>
        <v>353.9</v>
      </c>
      <c r="J355" s="64">
        <f>J356</f>
        <v>853.9</v>
      </c>
      <c r="K355" s="64">
        <f>K356</f>
        <v>10.4</v>
      </c>
      <c r="L355" s="64">
        <f t="shared" si="54"/>
        <v>864.3</v>
      </c>
    </row>
    <row r="356" spans="1:12" ht="19.5" customHeight="1" x14ac:dyDescent="0.3">
      <c r="A356" s="13" t="s">
        <v>175</v>
      </c>
      <c r="B356" s="67" t="s">
        <v>757</v>
      </c>
      <c r="C356" s="68" t="s">
        <v>184</v>
      </c>
      <c r="D356" s="68" t="s">
        <v>61</v>
      </c>
      <c r="E356" s="68" t="s">
        <v>851</v>
      </c>
      <c r="F356" s="68">
        <v>610</v>
      </c>
      <c r="G356" s="64">
        <v>353.9</v>
      </c>
      <c r="H356" s="64"/>
      <c r="I356" s="64">
        <f t="shared" si="53"/>
        <v>353.9</v>
      </c>
      <c r="J356" s="64">
        <v>853.9</v>
      </c>
      <c r="K356" s="64">
        <v>10.4</v>
      </c>
      <c r="L356" s="64">
        <f t="shared" si="54"/>
        <v>864.3</v>
      </c>
    </row>
    <row r="357" spans="1:12" ht="43.15" customHeight="1" x14ac:dyDescent="0.3">
      <c r="A357" s="13" t="s">
        <v>756</v>
      </c>
      <c r="B357" s="67" t="s">
        <v>757</v>
      </c>
      <c r="C357" s="68" t="s">
        <v>184</v>
      </c>
      <c r="D357" s="68" t="s">
        <v>61</v>
      </c>
      <c r="E357" s="68" t="s">
        <v>758</v>
      </c>
      <c r="F357" s="68" t="s">
        <v>64</v>
      </c>
      <c r="G357" s="64">
        <f>G358</f>
        <v>1</v>
      </c>
      <c r="H357" s="64">
        <f>H358</f>
        <v>0</v>
      </c>
      <c r="I357" s="64">
        <f t="shared" si="53"/>
        <v>1</v>
      </c>
      <c r="J357" s="64">
        <f>J358</f>
        <v>1</v>
      </c>
      <c r="K357" s="64">
        <f>K358</f>
        <v>0</v>
      </c>
      <c r="L357" s="64">
        <f t="shared" si="54"/>
        <v>1</v>
      </c>
    </row>
    <row r="358" spans="1:12" ht="45" x14ac:dyDescent="0.3">
      <c r="A358" s="13" t="s">
        <v>167</v>
      </c>
      <c r="B358" s="67" t="s">
        <v>757</v>
      </c>
      <c r="C358" s="68" t="s">
        <v>184</v>
      </c>
      <c r="D358" s="68" t="s">
        <v>61</v>
      </c>
      <c r="E358" s="68" t="s">
        <v>758</v>
      </c>
      <c r="F358" s="68">
        <v>600</v>
      </c>
      <c r="G358" s="64">
        <f>G359</f>
        <v>1</v>
      </c>
      <c r="H358" s="64">
        <f>H359</f>
        <v>0</v>
      </c>
      <c r="I358" s="64">
        <f t="shared" si="53"/>
        <v>1</v>
      </c>
      <c r="J358" s="64">
        <f>J359</f>
        <v>1</v>
      </c>
      <c r="K358" s="64">
        <f>K359</f>
        <v>0</v>
      </c>
      <c r="L358" s="64">
        <f t="shared" si="54"/>
        <v>1</v>
      </c>
    </row>
    <row r="359" spans="1:12" x14ac:dyDescent="0.3">
      <c r="A359" s="13" t="s">
        <v>175</v>
      </c>
      <c r="B359" s="67" t="s">
        <v>757</v>
      </c>
      <c r="C359" s="68" t="s">
        <v>184</v>
      </c>
      <c r="D359" s="68" t="s">
        <v>61</v>
      </c>
      <c r="E359" s="68" t="s">
        <v>758</v>
      </c>
      <c r="F359" s="68">
        <v>610</v>
      </c>
      <c r="G359" s="64">
        <v>1</v>
      </c>
      <c r="H359" s="64"/>
      <c r="I359" s="64">
        <f t="shared" si="53"/>
        <v>1</v>
      </c>
      <c r="J359" s="64">
        <v>1</v>
      </c>
      <c r="K359" s="64"/>
      <c r="L359" s="64">
        <f t="shared" si="54"/>
        <v>1</v>
      </c>
    </row>
    <row r="360" spans="1:12" ht="36.6" customHeight="1" x14ac:dyDescent="0.3">
      <c r="A360" s="13" t="s">
        <v>398</v>
      </c>
      <c r="B360" s="67">
        <v>543</v>
      </c>
      <c r="C360" s="68" t="s">
        <v>184</v>
      </c>
      <c r="D360" s="68" t="s">
        <v>61</v>
      </c>
      <c r="E360" s="68" t="s">
        <v>283</v>
      </c>
      <c r="F360" s="68" t="s">
        <v>64</v>
      </c>
      <c r="G360" s="64">
        <f>G361+G367+G364</f>
        <v>21515.7</v>
      </c>
      <c r="H360" s="64">
        <f>H361+H367+H364</f>
        <v>0</v>
      </c>
      <c r="I360" s="64">
        <f t="shared" si="53"/>
        <v>21515.7</v>
      </c>
      <c r="J360" s="64">
        <f>J361+J367+J364</f>
        <v>22256.5</v>
      </c>
      <c r="K360" s="64">
        <f>K361+K367+K364</f>
        <v>0</v>
      </c>
      <c r="L360" s="64">
        <f t="shared" si="54"/>
        <v>22256.5</v>
      </c>
    </row>
    <row r="361" spans="1:12" ht="45" x14ac:dyDescent="0.3">
      <c r="A361" s="13" t="s">
        <v>284</v>
      </c>
      <c r="B361" s="67">
        <v>543</v>
      </c>
      <c r="C361" s="68" t="s">
        <v>184</v>
      </c>
      <c r="D361" s="68" t="s">
        <v>61</v>
      </c>
      <c r="E361" s="68" t="s">
        <v>285</v>
      </c>
      <c r="F361" s="68" t="s">
        <v>64</v>
      </c>
      <c r="G361" s="64">
        <f>G362</f>
        <v>21155.5</v>
      </c>
      <c r="H361" s="64">
        <f>H362</f>
        <v>0</v>
      </c>
      <c r="I361" s="64">
        <f t="shared" si="53"/>
        <v>21155.5</v>
      </c>
      <c r="J361" s="64">
        <f>J362</f>
        <v>21886.9</v>
      </c>
      <c r="K361" s="64">
        <f>K362</f>
        <v>0</v>
      </c>
      <c r="L361" s="64">
        <f t="shared" si="54"/>
        <v>21886.9</v>
      </c>
    </row>
    <row r="362" spans="1:12" ht="45" x14ac:dyDescent="0.3">
      <c r="A362" s="13" t="s">
        <v>167</v>
      </c>
      <c r="B362" s="67">
        <v>543</v>
      </c>
      <c r="C362" s="68" t="s">
        <v>184</v>
      </c>
      <c r="D362" s="68" t="s">
        <v>61</v>
      </c>
      <c r="E362" s="68" t="s">
        <v>285</v>
      </c>
      <c r="F362" s="68">
        <v>600</v>
      </c>
      <c r="G362" s="64">
        <f>G363</f>
        <v>21155.5</v>
      </c>
      <c r="H362" s="64">
        <f>H363</f>
        <v>0</v>
      </c>
      <c r="I362" s="64">
        <f t="shared" si="53"/>
        <v>21155.5</v>
      </c>
      <c r="J362" s="64">
        <f>J363</f>
        <v>21886.9</v>
      </c>
      <c r="K362" s="64">
        <f>K363</f>
        <v>0</v>
      </c>
      <c r="L362" s="64">
        <f t="shared" si="54"/>
        <v>21886.9</v>
      </c>
    </row>
    <row r="363" spans="1:12" x14ac:dyDescent="0.3">
      <c r="A363" s="13" t="s">
        <v>175</v>
      </c>
      <c r="B363" s="67">
        <v>543</v>
      </c>
      <c r="C363" s="68" t="s">
        <v>184</v>
      </c>
      <c r="D363" s="68" t="s">
        <v>61</v>
      </c>
      <c r="E363" s="68" t="s">
        <v>285</v>
      </c>
      <c r="F363" s="68">
        <v>610</v>
      </c>
      <c r="G363" s="64">
        <v>21155.5</v>
      </c>
      <c r="H363" s="64"/>
      <c r="I363" s="64">
        <f t="shared" si="53"/>
        <v>21155.5</v>
      </c>
      <c r="J363" s="64">
        <v>21886.9</v>
      </c>
      <c r="K363" s="64"/>
      <c r="L363" s="64">
        <f t="shared" si="54"/>
        <v>21886.9</v>
      </c>
    </row>
    <row r="364" spans="1:12" ht="30" x14ac:dyDescent="0.3">
      <c r="A364" s="13" t="s">
        <v>902</v>
      </c>
      <c r="B364" s="67">
        <v>543</v>
      </c>
      <c r="C364" s="68" t="s">
        <v>184</v>
      </c>
      <c r="D364" s="68" t="s">
        <v>61</v>
      </c>
      <c r="E364" s="68" t="s">
        <v>901</v>
      </c>
      <c r="F364" s="68" t="s">
        <v>64</v>
      </c>
      <c r="G364" s="64">
        <f>G365</f>
        <v>360.2</v>
      </c>
      <c r="H364" s="64">
        <f>H365</f>
        <v>0</v>
      </c>
      <c r="I364" s="64">
        <f t="shared" si="53"/>
        <v>360.2</v>
      </c>
      <c r="J364" s="64">
        <f>J365</f>
        <v>369.6</v>
      </c>
      <c r="K364" s="64">
        <f>K365</f>
        <v>0</v>
      </c>
      <c r="L364" s="64">
        <f t="shared" si="54"/>
        <v>369.6</v>
      </c>
    </row>
    <row r="365" spans="1:12" ht="45" x14ac:dyDescent="0.3">
      <c r="A365" s="13" t="s">
        <v>167</v>
      </c>
      <c r="B365" s="67">
        <v>543</v>
      </c>
      <c r="C365" s="68" t="s">
        <v>184</v>
      </c>
      <c r="D365" s="68" t="s">
        <v>61</v>
      </c>
      <c r="E365" s="68" t="s">
        <v>901</v>
      </c>
      <c r="F365" s="68">
        <v>600</v>
      </c>
      <c r="G365" s="64">
        <f>G366</f>
        <v>360.2</v>
      </c>
      <c r="H365" s="64">
        <f>H366</f>
        <v>0</v>
      </c>
      <c r="I365" s="64">
        <f t="shared" si="53"/>
        <v>360.2</v>
      </c>
      <c r="J365" s="64">
        <f>J366</f>
        <v>369.6</v>
      </c>
      <c r="K365" s="64">
        <f>K366</f>
        <v>0</v>
      </c>
      <c r="L365" s="64">
        <f t="shared" si="54"/>
        <v>369.6</v>
      </c>
    </row>
    <row r="366" spans="1:12" ht="19.5" customHeight="1" x14ac:dyDescent="0.3">
      <c r="A366" s="13" t="s">
        <v>175</v>
      </c>
      <c r="B366" s="67">
        <v>543</v>
      </c>
      <c r="C366" s="68" t="s">
        <v>184</v>
      </c>
      <c r="D366" s="68" t="s">
        <v>61</v>
      </c>
      <c r="E366" s="68" t="s">
        <v>901</v>
      </c>
      <c r="F366" s="68">
        <v>610</v>
      </c>
      <c r="G366" s="64">
        <v>360.2</v>
      </c>
      <c r="H366" s="64"/>
      <c r="I366" s="64">
        <f t="shared" si="53"/>
        <v>360.2</v>
      </c>
      <c r="J366" s="64">
        <v>369.6</v>
      </c>
      <c r="K366" s="64"/>
      <c r="L366" s="64">
        <f t="shared" si="54"/>
        <v>369.6</v>
      </c>
    </row>
    <row r="367" spans="1:12" ht="26.45" hidden="1" customHeight="1" x14ac:dyDescent="0.3">
      <c r="A367" s="13" t="s">
        <v>651</v>
      </c>
      <c r="B367" s="67">
        <v>543</v>
      </c>
      <c r="C367" s="68" t="s">
        <v>184</v>
      </c>
      <c r="D367" s="68" t="s">
        <v>61</v>
      </c>
      <c r="E367" s="68" t="s">
        <v>652</v>
      </c>
      <c r="F367" s="68" t="s">
        <v>64</v>
      </c>
      <c r="G367" s="64">
        <f>G368</f>
        <v>0</v>
      </c>
      <c r="H367" s="64">
        <f>H368</f>
        <v>0</v>
      </c>
      <c r="I367" s="64">
        <f t="shared" si="53"/>
        <v>0</v>
      </c>
      <c r="J367" s="64">
        <f>J368</f>
        <v>0</v>
      </c>
      <c r="K367" s="64">
        <f>K368</f>
        <v>0</v>
      </c>
      <c r="L367" s="64">
        <f t="shared" si="54"/>
        <v>0</v>
      </c>
    </row>
    <row r="368" spans="1:12" ht="17.45" hidden="1" customHeight="1" x14ac:dyDescent="0.3">
      <c r="A368" s="13" t="s">
        <v>167</v>
      </c>
      <c r="B368" s="67">
        <v>543</v>
      </c>
      <c r="C368" s="68" t="s">
        <v>184</v>
      </c>
      <c r="D368" s="68" t="s">
        <v>61</v>
      </c>
      <c r="E368" s="68" t="s">
        <v>652</v>
      </c>
      <c r="F368" s="68">
        <v>600</v>
      </c>
      <c r="G368" s="64">
        <f>G369</f>
        <v>0</v>
      </c>
      <c r="H368" s="64">
        <f>H369</f>
        <v>0</v>
      </c>
      <c r="I368" s="64">
        <f t="shared" si="53"/>
        <v>0</v>
      </c>
      <c r="J368" s="64">
        <f>J369</f>
        <v>0</v>
      </c>
      <c r="K368" s="64">
        <f>K369</f>
        <v>0</v>
      </c>
      <c r="L368" s="64">
        <f t="shared" si="54"/>
        <v>0</v>
      </c>
    </row>
    <row r="369" spans="1:12" ht="13.15" hidden="1" customHeight="1" x14ac:dyDescent="0.3">
      <c r="A369" s="13" t="s">
        <v>175</v>
      </c>
      <c r="B369" s="67">
        <v>543</v>
      </c>
      <c r="C369" s="68" t="s">
        <v>184</v>
      </c>
      <c r="D369" s="68" t="s">
        <v>61</v>
      </c>
      <c r="E369" s="68" t="s">
        <v>652</v>
      </c>
      <c r="F369" s="68">
        <v>610</v>
      </c>
      <c r="G369" s="64"/>
      <c r="H369" s="64"/>
      <c r="I369" s="64">
        <f t="shared" si="53"/>
        <v>0</v>
      </c>
      <c r="J369" s="64"/>
      <c r="K369" s="64"/>
      <c r="L369" s="64">
        <f t="shared" si="54"/>
        <v>0</v>
      </c>
    </row>
    <row r="370" spans="1:12" ht="31.5" customHeight="1" x14ac:dyDescent="0.3">
      <c r="A370" s="18" t="s">
        <v>399</v>
      </c>
      <c r="B370" s="67">
        <v>543</v>
      </c>
      <c r="C370" s="68" t="s">
        <v>184</v>
      </c>
      <c r="D370" s="68" t="s">
        <v>90</v>
      </c>
      <c r="E370" s="68" t="s">
        <v>63</v>
      </c>
      <c r="F370" s="68" t="s">
        <v>64</v>
      </c>
      <c r="G370" s="64">
        <f t="shared" ref="G370:K372" si="55">G371</f>
        <v>7004</v>
      </c>
      <c r="H370" s="64">
        <f t="shared" si="55"/>
        <v>0</v>
      </c>
      <c r="I370" s="64">
        <f t="shared" si="53"/>
        <v>7004</v>
      </c>
      <c r="J370" s="64">
        <f t="shared" si="55"/>
        <v>7453.1</v>
      </c>
      <c r="K370" s="64">
        <f t="shared" si="55"/>
        <v>0</v>
      </c>
      <c r="L370" s="64">
        <f t="shared" si="54"/>
        <v>7453.1</v>
      </c>
    </row>
    <row r="371" spans="1:12" ht="30" x14ac:dyDescent="0.3">
      <c r="A371" s="13" t="s">
        <v>677</v>
      </c>
      <c r="B371" s="67">
        <v>543</v>
      </c>
      <c r="C371" s="68" t="s">
        <v>184</v>
      </c>
      <c r="D371" s="68" t="s">
        <v>90</v>
      </c>
      <c r="E371" s="68" t="s">
        <v>257</v>
      </c>
      <c r="F371" s="68" t="s">
        <v>64</v>
      </c>
      <c r="G371" s="64">
        <f t="shared" si="55"/>
        <v>7004</v>
      </c>
      <c r="H371" s="64">
        <f t="shared" si="55"/>
        <v>0</v>
      </c>
      <c r="I371" s="64">
        <f t="shared" si="53"/>
        <v>7004</v>
      </c>
      <c r="J371" s="64">
        <f t="shared" si="55"/>
        <v>7453.1</v>
      </c>
      <c r="K371" s="64">
        <f t="shared" si="55"/>
        <v>0</v>
      </c>
      <c r="L371" s="64">
        <f t="shared" si="54"/>
        <v>7453.1</v>
      </c>
    </row>
    <row r="372" spans="1:12" ht="45" x14ac:dyDescent="0.3">
      <c r="A372" s="13" t="s">
        <v>686</v>
      </c>
      <c r="B372" s="67">
        <v>543</v>
      </c>
      <c r="C372" s="68" t="s">
        <v>184</v>
      </c>
      <c r="D372" s="68" t="s">
        <v>90</v>
      </c>
      <c r="E372" s="68" t="s">
        <v>286</v>
      </c>
      <c r="F372" s="68" t="s">
        <v>64</v>
      </c>
      <c r="G372" s="64">
        <f t="shared" si="55"/>
        <v>7004</v>
      </c>
      <c r="H372" s="64">
        <f t="shared" si="55"/>
        <v>0</v>
      </c>
      <c r="I372" s="64">
        <f t="shared" si="53"/>
        <v>7004</v>
      </c>
      <c r="J372" s="64">
        <f t="shared" si="55"/>
        <v>7453.1</v>
      </c>
      <c r="K372" s="64">
        <f t="shared" si="55"/>
        <v>0</v>
      </c>
      <c r="L372" s="64">
        <f t="shared" si="54"/>
        <v>7453.1</v>
      </c>
    </row>
    <row r="373" spans="1:12" ht="27.75" customHeight="1" x14ac:dyDescent="0.3">
      <c r="A373" s="13" t="s">
        <v>287</v>
      </c>
      <c r="B373" s="67">
        <v>543</v>
      </c>
      <c r="C373" s="68" t="s">
        <v>184</v>
      </c>
      <c r="D373" s="68" t="s">
        <v>90</v>
      </c>
      <c r="E373" s="68" t="s">
        <v>288</v>
      </c>
      <c r="F373" s="68" t="s">
        <v>64</v>
      </c>
      <c r="G373" s="64">
        <f>G374+G377</f>
        <v>7004</v>
      </c>
      <c r="H373" s="64">
        <f>H374+H377</f>
        <v>0</v>
      </c>
      <c r="I373" s="64">
        <f t="shared" si="53"/>
        <v>7004</v>
      </c>
      <c r="J373" s="64">
        <f>J374+J377</f>
        <v>7453.1</v>
      </c>
      <c r="K373" s="64">
        <f>K374+K377</f>
        <v>0</v>
      </c>
      <c r="L373" s="64">
        <f t="shared" si="54"/>
        <v>7453.1</v>
      </c>
    </row>
    <row r="374" spans="1:12" ht="30" x14ac:dyDescent="0.3">
      <c r="A374" s="13" t="s">
        <v>71</v>
      </c>
      <c r="B374" s="67">
        <v>543</v>
      </c>
      <c r="C374" s="68" t="s">
        <v>184</v>
      </c>
      <c r="D374" s="68" t="s">
        <v>90</v>
      </c>
      <c r="E374" s="68" t="s">
        <v>295</v>
      </c>
      <c r="F374" s="68" t="s">
        <v>64</v>
      </c>
      <c r="G374" s="64">
        <f>G375</f>
        <v>2316.3000000000002</v>
      </c>
      <c r="H374" s="64">
        <f>H375</f>
        <v>0</v>
      </c>
      <c r="I374" s="64">
        <f t="shared" si="53"/>
        <v>2316.3000000000002</v>
      </c>
      <c r="J374" s="64">
        <f>J375</f>
        <v>2478.4</v>
      </c>
      <c r="K374" s="64">
        <f>K375</f>
        <v>0</v>
      </c>
      <c r="L374" s="64">
        <f t="shared" si="54"/>
        <v>2478.4</v>
      </c>
    </row>
    <row r="375" spans="1:12" ht="28.5" customHeight="1" x14ac:dyDescent="0.3">
      <c r="A375" s="13" t="s">
        <v>73</v>
      </c>
      <c r="B375" s="67">
        <v>543</v>
      </c>
      <c r="C375" s="68" t="s">
        <v>184</v>
      </c>
      <c r="D375" s="68" t="s">
        <v>90</v>
      </c>
      <c r="E375" s="68" t="s">
        <v>295</v>
      </c>
      <c r="F375" s="68">
        <v>100</v>
      </c>
      <c r="G375" s="64">
        <f>G376</f>
        <v>2316.3000000000002</v>
      </c>
      <c r="H375" s="64">
        <f>H376</f>
        <v>0</v>
      </c>
      <c r="I375" s="64">
        <f t="shared" si="53"/>
        <v>2316.3000000000002</v>
      </c>
      <c r="J375" s="64">
        <f>J376</f>
        <v>2478.4</v>
      </c>
      <c r="K375" s="64">
        <f>K376</f>
        <v>0</v>
      </c>
      <c r="L375" s="64">
        <f t="shared" si="54"/>
        <v>2478.4</v>
      </c>
    </row>
    <row r="376" spans="1:12" ht="30" customHeight="1" x14ac:dyDescent="0.3">
      <c r="A376" s="13" t="s">
        <v>74</v>
      </c>
      <c r="B376" s="67">
        <v>543</v>
      </c>
      <c r="C376" s="68" t="s">
        <v>184</v>
      </c>
      <c r="D376" s="68" t="s">
        <v>90</v>
      </c>
      <c r="E376" s="68" t="s">
        <v>295</v>
      </c>
      <c r="F376" s="68">
        <v>120</v>
      </c>
      <c r="G376" s="64">
        <v>2316.3000000000002</v>
      </c>
      <c r="H376" s="64"/>
      <c r="I376" s="64">
        <f t="shared" si="53"/>
        <v>2316.3000000000002</v>
      </c>
      <c r="J376" s="64">
        <v>2478.4</v>
      </c>
      <c r="K376" s="64"/>
      <c r="L376" s="64">
        <f t="shared" si="54"/>
        <v>2478.4</v>
      </c>
    </row>
    <row r="377" spans="1:12" ht="30" x14ac:dyDescent="0.3">
      <c r="A377" s="13" t="s">
        <v>400</v>
      </c>
      <c r="B377" s="67">
        <v>543</v>
      </c>
      <c r="C377" s="68" t="s">
        <v>184</v>
      </c>
      <c r="D377" s="68" t="s">
        <v>90</v>
      </c>
      <c r="E377" s="68" t="s">
        <v>298</v>
      </c>
      <c r="F377" s="68" t="s">
        <v>64</v>
      </c>
      <c r="G377" s="64">
        <f>G378+G380+G382</f>
        <v>4687.7</v>
      </c>
      <c r="H377" s="64">
        <f>H378+H380+H382</f>
        <v>0</v>
      </c>
      <c r="I377" s="64">
        <f t="shared" si="53"/>
        <v>4687.7</v>
      </c>
      <c r="J377" s="64">
        <f>J378+J380+J382</f>
        <v>4974.7</v>
      </c>
      <c r="K377" s="64">
        <f>K378+K380+K382</f>
        <v>0</v>
      </c>
      <c r="L377" s="64">
        <f t="shared" si="54"/>
        <v>4974.7</v>
      </c>
    </row>
    <row r="378" spans="1:12" ht="31.5" customHeight="1" x14ac:dyDescent="0.3">
      <c r="A378" s="13" t="s">
        <v>73</v>
      </c>
      <c r="B378" s="67">
        <v>543</v>
      </c>
      <c r="C378" s="68" t="s">
        <v>184</v>
      </c>
      <c r="D378" s="68" t="s">
        <v>90</v>
      </c>
      <c r="E378" s="68" t="s">
        <v>298</v>
      </c>
      <c r="F378" s="68">
        <v>100</v>
      </c>
      <c r="G378" s="64">
        <f>G379</f>
        <v>3302.7</v>
      </c>
      <c r="H378" s="64">
        <f>H379</f>
        <v>0</v>
      </c>
      <c r="I378" s="64">
        <f t="shared" si="53"/>
        <v>3302.7</v>
      </c>
      <c r="J378" s="64">
        <f>J379</f>
        <v>3533.9</v>
      </c>
      <c r="K378" s="64">
        <f>K379</f>
        <v>0</v>
      </c>
      <c r="L378" s="64">
        <f t="shared" si="54"/>
        <v>3533.9</v>
      </c>
    </row>
    <row r="379" spans="1:12" ht="30" x14ac:dyDescent="0.3">
      <c r="A379" s="13" t="s">
        <v>130</v>
      </c>
      <c r="B379" s="67">
        <v>543</v>
      </c>
      <c r="C379" s="68" t="s">
        <v>184</v>
      </c>
      <c r="D379" s="68" t="s">
        <v>90</v>
      </c>
      <c r="E379" s="68" t="s">
        <v>298</v>
      </c>
      <c r="F379" s="68">
        <v>110</v>
      </c>
      <c r="G379" s="64">
        <v>3302.7</v>
      </c>
      <c r="H379" s="64"/>
      <c r="I379" s="64">
        <f t="shared" si="53"/>
        <v>3302.7</v>
      </c>
      <c r="J379" s="64">
        <v>3533.9</v>
      </c>
      <c r="K379" s="64"/>
      <c r="L379" s="64">
        <f t="shared" si="54"/>
        <v>3533.9</v>
      </c>
    </row>
    <row r="380" spans="1:12" ht="30" x14ac:dyDescent="0.3">
      <c r="A380" s="13" t="s">
        <v>85</v>
      </c>
      <c r="B380" s="67">
        <v>543</v>
      </c>
      <c r="C380" s="68" t="s">
        <v>184</v>
      </c>
      <c r="D380" s="68" t="s">
        <v>90</v>
      </c>
      <c r="E380" s="68" t="s">
        <v>298</v>
      </c>
      <c r="F380" s="68">
        <v>200</v>
      </c>
      <c r="G380" s="64">
        <f>G381</f>
        <v>1381</v>
      </c>
      <c r="H380" s="64">
        <f>H381</f>
        <v>0</v>
      </c>
      <c r="I380" s="64">
        <f t="shared" si="53"/>
        <v>1381</v>
      </c>
      <c r="J380" s="64">
        <f>J381</f>
        <v>1436.8</v>
      </c>
      <c r="K380" s="64">
        <f>K381</f>
        <v>0</v>
      </c>
      <c r="L380" s="64">
        <f t="shared" si="54"/>
        <v>1436.8</v>
      </c>
    </row>
    <row r="381" spans="1:12" ht="45" x14ac:dyDescent="0.3">
      <c r="A381" s="13" t="s">
        <v>86</v>
      </c>
      <c r="B381" s="67">
        <v>543</v>
      </c>
      <c r="C381" s="68" t="s">
        <v>184</v>
      </c>
      <c r="D381" s="68" t="s">
        <v>90</v>
      </c>
      <c r="E381" s="68" t="s">
        <v>298</v>
      </c>
      <c r="F381" s="68">
        <v>240</v>
      </c>
      <c r="G381" s="64">
        <v>1381</v>
      </c>
      <c r="H381" s="64"/>
      <c r="I381" s="64">
        <f t="shared" si="53"/>
        <v>1381</v>
      </c>
      <c r="J381" s="64">
        <v>1436.8</v>
      </c>
      <c r="K381" s="64"/>
      <c r="L381" s="64">
        <f t="shared" si="54"/>
        <v>1436.8</v>
      </c>
    </row>
    <row r="382" spans="1:12" x14ac:dyDescent="0.3">
      <c r="A382" s="13" t="s">
        <v>87</v>
      </c>
      <c r="B382" s="67">
        <v>543</v>
      </c>
      <c r="C382" s="68" t="s">
        <v>184</v>
      </c>
      <c r="D382" s="68" t="s">
        <v>90</v>
      </c>
      <c r="E382" s="68" t="s">
        <v>298</v>
      </c>
      <c r="F382" s="68">
        <v>800</v>
      </c>
      <c r="G382" s="64">
        <f>G383</f>
        <v>4</v>
      </c>
      <c r="H382" s="64">
        <f>H383</f>
        <v>0</v>
      </c>
      <c r="I382" s="64">
        <f t="shared" si="53"/>
        <v>4</v>
      </c>
      <c r="J382" s="64">
        <f>J383</f>
        <v>4</v>
      </c>
      <c r="K382" s="64">
        <f>K383</f>
        <v>0</v>
      </c>
      <c r="L382" s="64">
        <f t="shared" si="54"/>
        <v>4</v>
      </c>
    </row>
    <row r="383" spans="1:12" x14ac:dyDescent="0.3">
      <c r="A383" s="13" t="s">
        <v>88</v>
      </c>
      <c r="B383" s="67">
        <v>543</v>
      </c>
      <c r="C383" s="68" t="s">
        <v>184</v>
      </c>
      <c r="D383" s="68" t="s">
        <v>90</v>
      </c>
      <c r="E383" s="68" t="s">
        <v>298</v>
      </c>
      <c r="F383" s="68">
        <v>850</v>
      </c>
      <c r="G383" s="64">
        <v>4</v>
      </c>
      <c r="H383" s="64"/>
      <c r="I383" s="64">
        <f t="shared" si="53"/>
        <v>4</v>
      </c>
      <c r="J383" s="64">
        <v>4</v>
      </c>
      <c r="K383" s="64"/>
      <c r="L383" s="64">
        <f t="shared" si="54"/>
        <v>4</v>
      </c>
    </row>
    <row r="384" spans="1:12" ht="13.15" hidden="1" customHeight="1" x14ac:dyDescent="0.3">
      <c r="A384" s="13" t="s">
        <v>379</v>
      </c>
      <c r="B384" s="67">
        <v>543</v>
      </c>
      <c r="C384" s="68" t="s">
        <v>184</v>
      </c>
      <c r="D384" s="68" t="s">
        <v>90</v>
      </c>
      <c r="E384" s="68" t="s">
        <v>110</v>
      </c>
      <c r="F384" s="68" t="s">
        <v>64</v>
      </c>
      <c r="G384" s="64"/>
      <c r="H384" s="64"/>
      <c r="I384" s="64">
        <f t="shared" si="53"/>
        <v>0</v>
      </c>
      <c r="J384" s="64"/>
      <c r="K384" s="64"/>
      <c r="L384" s="64">
        <f t="shared" si="54"/>
        <v>0</v>
      </c>
    </row>
    <row r="385" spans="1:12" ht="13.15" hidden="1" customHeight="1" x14ac:dyDescent="0.3">
      <c r="A385" s="13" t="s">
        <v>111</v>
      </c>
      <c r="B385" s="67">
        <v>543</v>
      </c>
      <c r="C385" s="68" t="s">
        <v>184</v>
      </c>
      <c r="D385" s="68" t="s">
        <v>90</v>
      </c>
      <c r="E385" s="68" t="s">
        <v>112</v>
      </c>
      <c r="F385" s="68" t="s">
        <v>64</v>
      </c>
      <c r="G385" s="64"/>
      <c r="H385" s="64"/>
      <c r="I385" s="64">
        <f t="shared" si="53"/>
        <v>0</v>
      </c>
      <c r="J385" s="64"/>
      <c r="K385" s="64"/>
      <c r="L385" s="64">
        <f t="shared" si="54"/>
        <v>0</v>
      </c>
    </row>
    <row r="386" spans="1:12" ht="51.75" hidden="1" customHeight="1" x14ac:dyDescent="0.3">
      <c r="A386" s="13" t="s">
        <v>946</v>
      </c>
      <c r="B386" s="67">
        <v>543</v>
      </c>
      <c r="C386" s="68" t="s">
        <v>184</v>
      </c>
      <c r="D386" s="68" t="s">
        <v>90</v>
      </c>
      <c r="E386" s="68" t="s">
        <v>947</v>
      </c>
      <c r="F386" s="68" t="s">
        <v>64</v>
      </c>
      <c r="G386" s="64"/>
      <c r="H386" s="64"/>
      <c r="I386" s="64">
        <f t="shared" si="53"/>
        <v>0</v>
      </c>
      <c r="J386" s="64"/>
      <c r="K386" s="64"/>
      <c r="L386" s="64">
        <f t="shared" si="54"/>
        <v>0</v>
      </c>
    </row>
    <row r="387" spans="1:12" ht="79.150000000000006" hidden="1" customHeight="1" x14ac:dyDescent="0.3">
      <c r="A387" s="13" t="s">
        <v>73</v>
      </c>
      <c r="B387" s="67">
        <v>543</v>
      </c>
      <c r="C387" s="68" t="s">
        <v>184</v>
      </c>
      <c r="D387" s="68" t="s">
        <v>90</v>
      </c>
      <c r="E387" s="68" t="s">
        <v>947</v>
      </c>
      <c r="F387" s="68" t="s">
        <v>469</v>
      </c>
      <c r="G387" s="64"/>
      <c r="H387" s="64"/>
      <c r="I387" s="64">
        <f t="shared" si="53"/>
        <v>0</v>
      </c>
      <c r="J387" s="64"/>
      <c r="K387" s="64"/>
      <c r="L387" s="64">
        <f t="shared" si="54"/>
        <v>0</v>
      </c>
    </row>
    <row r="388" spans="1:12" ht="26.45" hidden="1" customHeight="1" x14ac:dyDescent="0.3">
      <c r="A388" s="13" t="s">
        <v>74</v>
      </c>
      <c r="B388" s="67">
        <v>543</v>
      </c>
      <c r="C388" s="68" t="s">
        <v>184</v>
      </c>
      <c r="D388" s="68" t="s">
        <v>90</v>
      </c>
      <c r="E388" s="68" t="s">
        <v>947</v>
      </c>
      <c r="F388" s="68" t="s">
        <v>468</v>
      </c>
      <c r="G388" s="64"/>
      <c r="H388" s="64"/>
      <c r="I388" s="64">
        <f t="shared" si="53"/>
        <v>0</v>
      </c>
      <c r="J388" s="64"/>
      <c r="K388" s="64"/>
      <c r="L388" s="64">
        <f t="shared" si="54"/>
        <v>0</v>
      </c>
    </row>
    <row r="389" spans="1:12" x14ac:dyDescent="0.3">
      <c r="A389" s="12" t="s">
        <v>299</v>
      </c>
      <c r="B389" s="69">
        <v>543</v>
      </c>
      <c r="C389" s="74">
        <v>10</v>
      </c>
      <c r="D389" s="74" t="s">
        <v>62</v>
      </c>
      <c r="E389" s="74" t="s">
        <v>63</v>
      </c>
      <c r="F389" s="74" t="s">
        <v>64</v>
      </c>
      <c r="G389" s="3">
        <f t="shared" ref="G389:L395" si="56">G390</f>
        <v>926.6</v>
      </c>
      <c r="H389" s="3">
        <f t="shared" si="56"/>
        <v>0</v>
      </c>
      <c r="I389" s="3">
        <f t="shared" si="56"/>
        <v>926.6</v>
      </c>
      <c r="J389" s="3">
        <f t="shared" si="56"/>
        <v>991.5</v>
      </c>
      <c r="K389" s="3">
        <f t="shared" si="56"/>
        <v>0</v>
      </c>
      <c r="L389" s="3">
        <f t="shared" si="56"/>
        <v>991.5</v>
      </c>
    </row>
    <row r="390" spans="1:12" x14ac:dyDescent="0.3">
      <c r="A390" s="13" t="s">
        <v>302</v>
      </c>
      <c r="B390" s="67">
        <v>543</v>
      </c>
      <c r="C390" s="68">
        <v>10</v>
      </c>
      <c r="D390" s="68" t="s">
        <v>61</v>
      </c>
      <c r="E390" s="68" t="s">
        <v>63</v>
      </c>
      <c r="F390" s="68" t="s">
        <v>64</v>
      </c>
      <c r="G390" s="64">
        <f t="shared" si="56"/>
        <v>926.6</v>
      </c>
      <c r="H390" s="64">
        <f t="shared" si="56"/>
        <v>0</v>
      </c>
      <c r="I390" s="64">
        <f t="shared" si="53"/>
        <v>926.6</v>
      </c>
      <c r="J390" s="64">
        <f t="shared" si="56"/>
        <v>991.5</v>
      </c>
      <c r="K390" s="64">
        <f t="shared" si="56"/>
        <v>0</v>
      </c>
      <c r="L390" s="64">
        <f t="shared" si="54"/>
        <v>991.5</v>
      </c>
    </row>
    <row r="391" spans="1:12" ht="30" x14ac:dyDescent="0.3">
      <c r="A391" s="13" t="s">
        <v>653</v>
      </c>
      <c r="B391" s="67">
        <v>543</v>
      </c>
      <c r="C391" s="68">
        <v>10</v>
      </c>
      <c r="D391" s="68" t="s">
        <v>61</v>
      </c>
      <c r="E391" s="68" t="s">
        <v>303</v>
      </c>
      <c r="F391" s="68" t="s">
        <v>64</v>
      </c>
      <c r="G391" s="64">
        <f t="shared" si="56"/>
        <v>926.6</v>
      </c>
      <c r="H391" s="64">
        <f t="shared" si="56"/>
        <v>0</v>
      </c>
      <c r="I391" s="64">
        <f t="shared" si="53"/>
        <v>926.6</v>
      </c>
      <c r="J391" s="64">
        <f t="shared" si="56"/>
        <v>991.5</v>
      </c>
      <c r="K391" s="64">
        <f t="shared" si="56"/>
        <v>0</v>
      </c>
      <c r="L391" s="64">
        <f t="shared" si="54"/>
        <v>991.5</v>
      </c>
    </row>
    <row r="392" spans="1:12" ht="90" x14ac:dyDescent="0.3">
      <c r="A392" s="18" t="s">
        <v>723</v>
      </c>
      <c r="B392" s="67">
        <v>543</v>
      </c>
      <c r="C392" s="68">
        <v>10</v>
      </c>
      <c r="D392" s="68" t="s">
        <v>61</v>
      </c>
      <c r="E392" s="68" t="s">
        <v>304</v>
      </c>
      <c r="F392" s="68" t="s">
        <v>64</v>
      </c>
      <c r="G392" s="64">
        <f t="shared" si="56"/>
        <v>926.6</v>
      </c>
      <c r="H392" s="64">
        <f t="shared" si="56"/>
        <v>0</v>
      </c>
      <c r="I392" s="64">
        <f t="shared" si="53"/>
        <v>926.6</v>
      </c>
      <c r="J392" s="64">
        <f t="shared" si="56"/>
        <v>991.5</v>
      </c>
      <c r="K392" s="64">
        <f t="shared" si="56"/>
        <v>0</v>
      </c>
      <c r="L392" s="64">
        <f t="shared" si="54"/>
        <v>991.5</v>
      </c>
    </row>
    <row r="393" spans="1:12" ht="75.75" customHeight="1" x14ac:dyDescent="0.3">
      <c r="A393" s="18" t="s">
        <v>585</v>
      </c>
      <c r="B393" s="67">
        <v>543</v>
      </c>
      <c r="C393" s="68">
        <v>10</v>
      </c>
      <c r="D393" s="68" t="s">
        <v>61</v>
      </c>
      <c r="E393" s="68" t="s">
        <v>305</v>
      </c>
      <c r="F393" s="68" t="s">
        <v>64</v>
      </c>
      <c r="G393" s="64">
        <f t="shared" si="56"/>
        <v>926.6</v>
      </c>
      <c r="H393" s="64">
        <f t="shared" si="56"/>
        <v>0</v>
      </c>
      <c r="I393" s="64">
        <f t="shared" si="53"/>
        <v>926.6</v>
      </c>
      <c r="J393" s="64">
        <f t="shared" si="56"/>
        <v>991.5</v>
      </c>
      <c r="K393" s="64">
        <f t="shared" si="56"/>
        <v>0</v>
      </c>
      <c r="L393" s="64">
        <f t="shared" si="54"/>
        <v>991.5</v>
      </c>
    </row>
    <row r="394" spans="1:12" ht="60" x14ac:dyDescent="0.3">
      <c r="A394" s="18" t="s">
        <v>587</v>
      </c>
      <c r="B394" s="67">
        <v>543</v>
      </c>
      <c r="C394" s="68">
        <v>10</v>
      </c>
      <c r="D394" s="68" t="s">
        <v>61</v>
      </c>
      <c r="E394" s="68" t="s">
        <v>306</v>
      </c>
      <c r="F394" s="68" t="s">
        <v>64</v>
      </c>
      <c r="G394" s="64">
        <f t="shared" si="56"/>
        <v>926.6</v>
      </c>
      <c r="H394" s="64">
        <f t="shared" si="56"/>
        <v>0</v>
      </c>
      <c r="I394" s="64">
        <f t="shared" si="53"/>
        <v>926.6</v>
      </c>
      <c r="J394" s="64">
        <f t="shared" si="56"/>
        <v>991.5</v>
      </c>
      <c r="K394" s="64">
        <f t="shared" si="56"/>
        <v>0</v>
      </c>
      <c r="L394" s="64">
        <f t="shared" si="54"/>
        <v>991.5</v>
      </c>
    </row>
    <row r="395" spans="1:12" ht="29.25" customHeight="1" x14ac:dyDescent="0.3">
      <c r="A395" s="13" t="s">
        <v>307</v>
      </c>
      <c r="B395" s="67">
        <v>543</v>
      </c>
      <c r="C395" s="68">
        <v>10</v>
      </c>
      <c r="D395" s="68" t="s">
        <v>61</v>
      </c>
      <c r="E395" s="68" t="s">
        <v>306</v>
      </c>
      <c r="F395" s="68">
        <v>300</v>
      </c>
      <c r="G395" s="64">
        <f t="shared" si="56"/>
        <v>926.6</v>
      </c>
      <c r="H395" s="64">
        <f t="shared" si="56"/>
        <v>0</v>
      </c>
      <c r="I395" s="64">
        <f t="shared" si="53"/>
        <v>926.6</v>
      </c>
      <c r="J395" s="64">
        <f t="shared" si="56"/>
        <v>991.5</v>
      </c>
      <c r="K395" s="64">
        <f t="shared" si="56"/>
        <v>0</v>
      </c>
      <c r="L395" s="64">
        <f t="shared" si="54"/>
        <v>991.5</v>
      </c>
    </row>
    <row r="396" spans="1:12" ht="30" x14ac:dyDescent="0.3">
      <c r="A396" s="13" t="s">
        <v>308</v>
      </c>
      <c r="B396" s="67">
        <v>543</v>
      </c>
      <c r="C396" s="68">
        <v>10</v>
      </c>
      <c r="D396" s="68" t="s">
        <v>61</v>
      </c>
      <c r="E396" s="68" t="s">
        <v>306</v>
      </c>
      <c r="F396" s="68">
        <v>310</v>
      </c>
      <c r="G396" s="64">
        <v>926.6</v>
      </c>
      <c r="H396" s="64"/>
      <c r="I396" s="64">
        <f t="shared" si="53"/>
        <v>926.6</v>
      </c>
      <c r="J396" s="64">
        <v>991.5</v>
      </c>
      <c r="K396" s="64"/>
      <c r="L396" s="64">
        <f t="shared" si="54"/>
        <v>991.5</v>
      </c>
    </row>
    <row r="397" spans="1:12" ht="38.25" x14ac:dyDescent="0.3">
      <c r="A397" s="12" t="s">
        <v>15</v>
      </c>
      <c r="B397" s="69">
        <v>544</v>
      </c>
      <c r="C397" s="69" t="s">
        <v>62</v>
      </c>
      <c r="D397" s="69" t="s">
        <v>62</v>
      </c>
      <c r="E397" s="69" t="s">
        <v>63</v>
      </c>
      <c r="F397" s="69" t="s">
        <v>64</v>
      </c>
      <c r="G397" s="3">
        <f t="shared" ref="G397:L397" si="57">G398+G409+G430+G438+G594</f>
        <v>1358037.8000000003</v>
      </c>
      <c r="H397" s="3">
        <f t="shared" si="57"/>
        <v>-41179.906000000025</v>
      </c>
      <c r="I397" s="3">
        <f t="shared" si="57"/>
        <v>1316857.8940000001</v>
      </c>
      <c r="J397" s="3">
        <f t="shared" si="57"/>
        <v>1307785.3000000003</v>
      </c>
      <c r="K397" s="3">
        <f t="shared" si="57"/>
        <v>-894.60000000001128</v>
      </c>
      <c r="L397" s="3">
        <f t="shared" si="57"/>
        <v>1306890.7000000002</v>
      </c>
    </row>
    <row r="398" spans="1:12" ht="25.5" x14ac:dyDescent="0.3">
      <c r="A398" s="12" t="s">
        <v>402</v>
      </c>
      <c r="B398" s="69">
        <v>544</v>
      </c>
      <c r="C398" s="74" t="s">
        <v>78</v>
      </c>
      <c r="D398" s="74" t="s">
        <v>62</v>
      </c>
      <c r="E398" s="74" t="s">
        <v>63</v>
      </c>
      <c r="F398" s="74" t="s">
        <v>64</v>
      </c>
      <c r="G398" s="3">
        <f t="shared" ref="G398:L404" si="58">G399</f>
        <v>2674.2</v>
      </c>
      <c r="H398" s="3">
        <f t="shared" si="58"/>
        <v>0</v>
      </c>
      <c r="I398" s="3">
        <f t="shared" si="58"/>
        <v>2674.2</v>
      </c>
      <c r="J398" s="3">
        <f t="shared" si="58"/>
        <v>1977.4</v>
      </c>
      <c r="K398" s="3">
        <f t="shared" si="58"/>
        <v>0</v>
      </c>
      <c r="L398" s="3">
        <f t="shared" si="58"/>
        <v>1977.4</v>
      </c>
    </row>
    <row r="399" spans="1:12" ht="45" x14ac:dyDescent="0.3">
      <c r="A399" s="13" t="s">
        <v>158</v>
      </c>
      <c r="B399" s="67">
        <v>544</v>
      </c>
      <c r="C399" s="68" t="s">
        <v>78</v>
      </c>
      <c r="D399" s="68">
        <v>14</v>
      </c>
      <c r="E399" s="68" t="s">
        <v>63</v>
      </c>
      <c r="F399" s="68" t="s">
        <v>64</v>
      </c>
      <c r="G399" s="64">
        <f>G400+G406</f>
        <v>2674.2</v>
      </c>
      <c r="H399" s="64">
        <f>H400+H406</f>
        <v>0</v>
      </c>
      <c r="I399" s="64">
        <f t="shared" si="53"/>
        <v>2674.2</v>
      </c>
      <c r="J399" s="64">
        <f>J400+J406</f>
        <v>1977.4</v>
      </c>
      <c r="K399" s="64">
        <f>K400+K406</f>
        <v>0</v>
      </c>
      <c r="L399" s="64">
        <f t="shared" si="54"/>
        <v>1977.4</v>
      </c>
    </row>
    <row r="400" spans="1:12" ht="52.15" customHeight="1" x14ac:dyDescent="0.3">
      <c r="A400" s="13" t="s">
        <v>644</v>
      </c>
      <c r="B400" s="67">
        <v>544</v>
      </c>
      <c r="C400" s="68" t="s">
        <v>78</v>
      </c>
      <c r="D400" s="68">
        <v>14</v>
      </c>
      <c r="E400" s="68" t="s">
        <v>160</v>
      </c>
      <c r="F400" s="68" t="s">
        <v>64</v>
      </c>
      <c r="G400" s="64">
        <f t="shared" si="58"/>
        <v>2026.2</v>
      </c>
      <c r="H400" s="64">
        <f t="shared" si="58"/>
        <v>0</v>
      </c>
      <c r="I400" s="64">
        <f t="shared" si="53"/>
        <v>2026.2</v>
      </c>
      <c r="J400" s="64">
        <f t="shared" si="58"/>
        <v>1329.4</v>
      </c>
      <c r="K400" s="64">
        <f t="shared" si="58"/>
        <v>0</v>
      </c>
      <c r="L400" s="64">
        <f t="shared" si="54"/>
        <v>1329.4</v>
      </c>
    </row>
    <row r="401" spans="1:12" ht="60" x14ac:dyDescent="0.3">
      <c r="A401" s="13" t="s">
        <v>161</v>
      </c>
      <c r="B401" s="67">
        <v>544</v>
      </c>
      <c r="C401" s="68" t="s">
        <v>78</v>
      </c>
      <c r="D401" s="68">
        <v>14</v>
      </c>
      <c r="E401" s="68" t="s">
        <v>162</v>
      </c>
      <c r="F401" s="68" t="s">
        <v>64</v>
      </c>
      <c r="G401" s="64">
        <f t="shared" si="58"/>
        <v>2026.2</v>
      </c>
      <c r="H401" s="64">
        <f t="shared" si="58"/>
        <v>0</v>
      </c>
      <c r="I401" s="64">
        <f t="shared" si="53"/>
        <v>2026.2</v>
      </c>
      <c r="J401" s="64">
        <f t="shared" si="58"/>
        <v>1329.4</v>
      </c>
      <c r="K401" s="64">
        <f t="shared" si="58"/>
        <v>0</v>
      </c>
      <c r="L401" s="64">
        <f t="shared" si="54"/>
        <v>1329.4</v>
      </c>
    </row>
    <row r="402" spans="1:12" ht="60" x14ac:dyDescent="0.3">
      <c r="A402" s="13" t="s">
        <v>163</v>
      </c>
      <c r="B402" s="67">
        <v>544</v>
      </c>
      <c r="C402" s="68" t="s">
        <v>78</v>
      </c>
      <c r="D402" s="68">
        <v>14</v>
      </c>
      <c r="E402" s="68" t="s">
        <v>164</v>
      </c>
      <c r="F402" s="68" t="s">
        <v>64</v>
      </c>
      <c r="G402" s="64">
        <f t="shared" si="58"/>
        <v>2026.2</v>
      </c>
      <c r="H402" s="64">
        <f t="shared" si="58"/>
        <v>0</v>
      </c>
      <c r="I402" s="64">
        <f t="shared" si="53"/>
        <v>2026.2</v>
      </c>
      <c r="J402" s="64">
        <f t="shared" si="58"/>
        <v>1329.4</v>
      </c>
      <c r="K402" s="64">
        <f t="shared" si="58"/>
        <v>0</v>
      </c>
      <c r="L402" s="64">
        <f t="shared" si="54"/>
        <v>1329.4</v>
      </c>
    </row>
    <row r="403" spans="1:12" ht="60" x14ac:dyDescent="0.3">
      <c r="A403" s="13" t="s">
        <v>165</v>
      </c>
      <c r="B403" s="67">
        <v>544</v>
      </c>
      <c r="C403" s="68" t="s">
        <v>78</v>
      </c>
      <c r="D403" s="68">
        <v>14</v>
      </c>
      <c r="E403" s="68" t="s">
        <v>166</v>
      </c>
      <c r="F403" s="68" t="s">
        <v>64</v>
      </c>
      <c r="G403" s="64">
        <f t="shared" si="58"/>
        <v>2026.2</v>
      </c>
      <c r="H403" s="64">
        <f t="shared" si="58"/>
        <v>0</v>
      </c>
      <c r="I403" s="64">
        <f t="shared" si="53"/>
        <v>2026.2</v>
      </c>
      <c r="J403" s="64">
        <f t="shared" si="58"/>
        <v>1329.4</v>
      </c>
      <c r="K403" s="64">
        <f t="shared" si="58"/>
        <v>0</v>
      </c>
      <c r="L403" s="64">
        <f t="shared" si="54"/>
        <v>1329.4</v>
      </c>
    </row>
    <row r="404" spans="1:12" ht="15.75" customHeight="1" x14ac:dyDescent="0.3">
      <c r="A404" s="13" t="s">
        <v>167</v>
      </c>
      <c r="B404" s="67">
        <v>544</v>
      </c>
      <c r="C404" s="68" t="s">
        <v>78</v>
      </c>
      <c r="D404" s="68">
        <v>14</v>
      </c>
      <c r="E404" s="68" t="s">
        <v>166</v>
      </c>
      <c r="F404" s="68">
        <v>600</v>
      </c>
      <c r="G404" s="64">
        <f t="shared" si="58"/>
        <v>2026.2</v>
      </c>
      <c r="H404" s="64">
        <f t="shared" si="58"/>
        <v>0</v>
      </c>
      <c r="I404" s="64">
        <f t="shared" si="53"/>
        <v>2026.2</v>
      </c>
      <c r="J404" s="64">
        <f t="shared" si="58"/>
        <v>1329.4</v>
      </c>
      <c r="K404" s="64">
        <f t="shared" si="58"/>
        <v>0</v>
      </c>
      <c r="L404" s="64">
        <f t="shared" si="54"/>
        <v>1329.4</v>
      </c>
    </row>
    <row r="405" spans="1:12" x14ac:dyDescent="0.3">
      <c r="A405" s="13" t="s">
        <v>175</v>
      </c>
      <c r="B405" s="67">
        <v>544</v>
      </c>
      <c r="C405" s="68" t="s">
        <v>78</v>
      </c>
      <c r="D405" s="68">
        <v>14</v>
      </c>
      <c r="E405" s="68" t="s">
        <v>166</v>
      </c>
      <c r="F405" s="68">
        <v>610</v>
      </c>
      <c r="G405" s="64">
        <v>2026.2</v>
      </c>
      <c r="H405" s="64"/>
      <c r="I405" s="64">
        <f t="shared" si="53"/>
        <v>2026.2</v>
      </c>
      <c r="J405" s="64">
        <v>1329.4</v>
      </c>
      <c r="K405" s="64"/>
      <c r="L405" s="64">
        <f t="shared" si="54"/>
        <v>1329.4</v>
      </c>
    </row>
    <row r="406" spans="1:12" ht="13.5" customHeight="1" x14ac:dyDescent="0.3">
      <c r="A406" s="75" t="s">
        <v>655</v>
      </c>
      <c r="B406" s="67">
        <v>544</v>
      </c>
      <c r="C406" s="68" t="s">
        <v>78</v>
      </c>
      <c r="D406" s="68">
        <v>14</v>
      </c>
      <c r="E406" s="77" t="s">
        <v>656</v>
      </c>
      <c r="F406" s="68" t="s">
        <v>64</v>
      </c>
      <c r="G406" s="64">
        <f>G407</f>
        <v>648</v>
      </c>
      <c r="H406" s="64">
        <f>H407</f>
        <v>0</v>
      </c>
      <c r="I406" s="64">
        <f t="shared" si="53"/>
        <v>648</v>
      </c>
      <c r="J406" s="64">
        <f>J407</f>
        <v>648</v>
      </c>
      <c r="K406" s="64">
        <f>K407</f>
        <v>0</v>
      </c>
      <c r="L406" s="64">
        <f t="shared" si="54"/>
        <v>648</v>
      </c>
    </row>
    <row r="407" spans="1:12" ht="15.75" customHeight="1" x14ac:dyDescent="0.3">
      <c r="A407" s="13" t="s">
        <v>167</v>
      </c>
      <c r="B407" s="67">
        <v>544</v>
      </c>
      <c r="C407" s="68" t="s">
        <v>78</v>
      </c>
      <c r="D407" s="68">
        <v>14</v>
      </c>
      <c r="E407" s="77" t="s">
        <v>656</v>
      </c>
      <c r="F407" s="68">
        <v>600</v>
      </c>
      <c r="G407" s="64">
        <f>G408</f>
        <v>648</v>
      </c>
      <c r="H407" s="64">
        <f>H408</f>
        <v>0</v>
      </c>
      <c r="I407" s="64">
        <f t="shared" si="53"/>
        <v>648</v>
      </c>
      <c r="J407" s="64">
        <f>J408</f>
        <v>648</v>
      </c>
      <c r="K407" s="64">
        <f>K408</f>
        <v>0</v>
      </c>
      <c r="L407" s="64">
        <f t="shared" si="54"/>
        <v>648</v>
      </c>
    </row>
    <row r="408" spans="1:12" ht="15" customHeight="1" x14ac:dyDescent="0.3">
      <c r="A408" s="13" t="s">
        <v>175</v>
      </c>
      <c r="B408" s="67">
        <v>544</v>
      </c>
      <c r="C408" s="68" t="s">
        <v>78</v>
      </c>
      <c r="D408" s="68">
        <v>14</v>
      </c>
      <c r="E408" s="77" t="s">
        <v>656</v>
      </c>
      <c r="F408" s="68">
        <v>610</v>
      </c>
      <c r="G408" s="64">
        <v>648</v>
      </c>
      <c r="H408" s="64"/>
      <c r="I408" s="64">
        <f t="shared" si="53"/>
        <v>648</v>
      </c>
      <c r="J408" s="64">
        <v>648</v>
      </c>
      <c r="K408" s="64"/>
      <c r="L408" s="64">
        <f t="shared" si="54"/>
        <v>648</v>
      </c>
    </row>
    <row r="409" spans="1:12" x14ac:dyDescent="0.3">
      <c r="A409" s="12" t="s">
        <v>169</v>
      </c>
      <c r="B409" s="69">
        <v>544</v>
      </c>
      <c r="C409" s="74" t="s">
        <v>90</v>
      </c>
      <c r="D409" s="74" t="s">
        <v>62</v>
      </c>
      <c r="E409" s="74" t="s">
        <v>63</v>
      </c>
      <c r="F409" s="74" t="s">
        <v>64</v>
      </c>
      <c r="G409" s="3">
        <f t="shared" ref="G409:L409" si="59">G410+G424</f>
        <v>1020.9</v>
      </c>
      <c r="H409" s="3">
        <f t="shared" si="59"/>
        <v>0</v>
      </c>
      <c r="I409" s="3">
        <f t="shared" si="59"/>
        <v>1020.9</v>
      </c>
      <c r="J409" s="3">
        <f t="shared" si="59"/>
        <v>1367.1</v>
      </c>
      <c r="K409" s="3">
        <f t="shared" si="59"/>
        <v>0</v>
      </c>
      <c r="L409" s="3">
        <f t="shared" si="59"/>
        <v>1367.1</v>
      </c>
    </row>
    <row r="410" spans="1:12" ht="18" customHeight="1" x14ac:dyDescent="0.3">
      <c r="A410" s="13" t="s">
        <v>170</v>
      </c>
      <c r="B410" s="67">
        <v>544</v>
      </c>
      <c r="C410" s="68" t="s">
        <v>90</v>
      </c>
      <c r="D410" s="68" t="s">
        <v>61</v>
      </c>
      <c r="E410" s="68" t="s">
        <v>63</v>
      </c>
      <c r="F410" s="68" t="s">
        <v>64</v>
      </c>
      <c r="G410" s="64">
        <f>G411+G416</f>
        <v>830.9</v>
      </c>
      <c r="H410" s="64">
        <f>H411+H416</f>
        <v>0</v>
      </c>
      <c r="I410" s="64">
        <f t="shared" si="53"/>
        <v>830.9</v>
      </c>
      <c r="J410" s="64">
        <f>J411+J416</f>
        <v>1177.0999999999999</v>
      </c>
      <c r="K410" s="64">
        <f>K411+K416</f>
        <v>0</v>
      </c>
      <c r="L410" s="64">
        <f t="shared" si="54"/>
        <v>1177.0999999999999</v>
      </c>
    </row>
    <row r="411" spans="1:12" ht="30" x14ac:dyDescent="0.3">
      <c r="A411" s="13" t="s">
        <v>646</v>
      </c>
      <c r="B411" s="67">
        <v>544</v>
      </c>
      <c r="C411" s="68" t="s">
        <v>90</v>
      </c>
      <c r="D411" s="68" t="s">
        <v>61</v>
      </c>
      <c r="E411" s="68" t="s">
        <v>171</v>
      </c>
      <c r="F411" s="68" t="s">
        <v>64</v>
      </c>
      <c r="G411" s="64">
        <f t="shared" ref="G411:K414" si="60">G412</f>
        <v>700.9</v>
      </c>
      <c r="H411" s="64">
        <f t="shared" si="60"/>
        <v>0</v>
      </c>
      <c r="I411" s="64">
        <f t="shared" si="53"/>
        <v>700.9</v>
      </c>
      <c r="J411" s="64">
        <f t="shared" si="60"/>
        <v>1047.0999999999999</v>
      </c>
      <c r="K411" s="64">
        <f t="shared" si="60"/>
        <v>0</v>
      </c>
      <c r="L411" s="64">
        <f t="shared" si="54"/>
        <v>1047.0999999999999</v>
      </c>
    </row>
    <row r="412" spans="1:12" ht="30.6" customHeight="1" x14ac:dyDescent="0.3">
      <c r="A412" s="13" t="s">
        <v>173</v>
      </c>
      <c r="B412" s="67">
        <v>544</v>
      </c>
      <c r="C412" s="68" t="s">
        <v>90</v>
      </c>
      <c r="D412" s="68" t="s">
        <v>61</v>
      </c>
      <c r="E412" s="68" t="s">
        <v>549</v>
      </c>
      <c r="F412" s="68" t="s">
        <v>64</v>
      </c>
      <c r="G412" s="64">
        <f t="shared" si="60"/>
        <v>700.9</v>
      </c>
      <c r="H412" s="64">
        <f t="shared" si="60"/>
        <v>0</v>
      </c>
      <c r="I412" s="64">
        <f t="shared" si="53"/>
        <v>700.9</v>
      </c>
      <c r="J412" s="64">
        <f t="shared" si="60"/>
        <v>1047.0999999999999</v>
      </c>
      <c r="K412" s="64">
        <f t="shared" si="60"/>
        <v>0</v>
      </c>
      <c r="L412" s="64">
        <f t="shared" si="54"/>
        <v>1047.0999999999999</v>
      </c>
    </row>
    <row r="413" spans="1:12" ht="30" x14ac:dyDescent="0.3">
      <c r="A413" s="13" t="s">
        <v>174</v>
      </c>
      <c r="B413" s="67">
        <v>544</v>
      </c>
      <c r="C413" s="68" t="s">
        <v>90</v>
      </c>
      <c r="D413" s="68" t="s">
        <v>61</v>
      </c>
      <c r="E413" s="68" t="s">
        <v>759</v>
      </c>
      <c r="F413" s="68" t="s">
        <v>64</v>
      </c>
      <c r="G413" s="64">
        <f t="shared" si="60"/>
        <v>700.9</v>
      </c>
      <c r="H413" s="64">
        <f t="shared" si="60"/>
        <v>0</v>
      </c>
      <c r="I413" s="64">
        <f t="shared" si="53"/>
        <v>700.9</v>
      </c>
      <c r="J413" s="64">
        <f t="shared" si="60"/>
        <v>1047.0999999999999</v>
      </c>
      <c r="K413" s="64">
        <f t="shared" si="60"/>
        <v>0</v>
      </c>
      <c r="L413" s="64">
        <f t="shared" si="54"/>
        <v>1047.0999999999999</v>
      </c>
    </row>
    <row r="414" spans="1:12" ht="45" x14ac:dyDescent="0.3">
      <c r="A414" s="13" t="s">
        <v>167</v>
      </c>
      <c r="B414" s="67">
        <v>544</v>
      </c>
      <c r="C414" s="68" t="s">
        <v>90</v>
      </c>
      <c r="D414" s="68" t="s">
        <v>61</v>
      </c>
      <c r="E414" s="68" t="s">
        <v>759</v>
      </c>
      <c r="F414" s="68">
        <v>600</v>
      </c>
      <c r="G414" s="64">
        <f t="shared" si="60"/>
        <v>700.9</v>
      </c>
      <c r="H414" s="64">
        <f t="shared" si="60"/>
        <v>0</v>
      </c>
      <c r="I414" s="64">
        <f t="shared" si="53"/>
        <v>700.9</v>
      </c>
      <c r="J414" s="64">
        <f t="shared" si="60"/>
        <v>1047.0999999999999</v>
      </c>
      <c r="K414" s="64">
        <f t="shared" si="60"/>
        <v>0</v>
      </c>
      <c r="L414" s="64">
        <f t="shared" si="54"/>
        <v>1047.0999999999999</v>
      </c>
    </row>
    <row r="415" spans="1:12" x14ac:dyDescent="0.3">
      <c r="A415" s="13" t="s">
        <v>175</v>
      </c>
      <c r="B415" s="67">
        <v>544</v>
      </c>
      <c r="C415" s="68" t="s">
        <v>90</v>
      </c>
      <c r="D415" s="68" t="s">
        <v>61</v>
      </c>
      <c r="E415" s="68" t="s">
        <v>759</v>
      </c>
      <c r="F415" s="68">
        <v>610</v>
      </c>
      <c r="G415" s="64">
        <v>700.9</v>
      </c>
      <c r="H415" s="64"/>
      <c r="I415" s="64">
        <f t="shared" si="53"/>
        <v>700.9</v>
      </c>
      <c r="J415" s="64">
        <v>1047.0999999999999</v>
      </c>
      <c r="K415" s="64"/>
      <c r="L415" s="64">
        <f t="shared" si="54"/>
        <v>1047.0999999999999</v>
      </c>
    </row>
    <row r="416" spans="1:12" ht="45" customHeight="1" x14ac:dyDescent="0.3">
      <c r="A416" s="13" t="s">
        <v>654</v>
      </c>
      <c r="B416" s="67">
        <v>544</v>
      </c>
      <c r="C416" s="68" t="s">
        <v>90</v>
      </c>
      <c r="D416" s="68" t="s">
        <v>61</v>
      </c>
      <c r="E416" s="68" t="s">
        <v>176</v>
      </c>
      <c r="F416" s="68" t="s">
        <v>64</v>
      </c>
      <c r="G416" s="64">
        <f t="shared" ref="G416:K420" si="61">G417</f>
        <v>130</v>
      </c>
      <c r="H416" s="64">
        <f t="shared" si="61"/>
        <v>0</v>
      </c>
      <c r="I416" s="64">
        <f t="shared" si="53"/>
        <v>130</v>
      </c>
      <c r="J416" s="64">
        <f t="shared" si="61"/>
        <v>130</v>
      </c>
      <c r="K416" s="64">
        <f t="shared" si="61"/>
        <v>0</v>
      </c>
      <c r="L416" s="64">
        <f t="shared" si="54"/>
        <v>130</v>
      </c>
    </row>
    <row r="417" spans="1:12" ht="45" x14ac:dyDescent="0.3">
      <c r="A417" s="13" t="s">
        <v>724</v>
      </c>
      <c r="B417" s="67">
        <v>544</v>
      </c>
      <c r="C417" s="68" t="s">
        <v>90</v>
      </c>
      <c r="D417" s="68" t="s">
        <v>61</v>
      </c>
      <c r="E417" s="68" t="s">
        <v>178</v>
      </c>
      <c r="F417" s="68" t="s">
        <v>64</v>
      </c>
      <c r="G417" s="64">
        <f t="shared" si="61"/>
        <v>130</v>
      </c>
      <c r="H417" s="64">
        <f t="shared" si="61"/>
        <v>0</v>
      </c>
      <c r="I417" s="64">
        <f t="shared" si="53"/>
        <v>130</v>
      </c>
      <c r="J417" s="64">
        <f t="shared" si="61"/>
        <v>130</v>
      </c>
      <c r="K417" s="64">
        <f t="shared" si="61"/>
        <v>0</v>
      </c>
      <c r="L417" s="64">
        <f t="shared" si="54"/>
        <v>130</v>
      </c>
    </row>
    <row r="418" spans="1:12" ht="30" x14ac:dyDescent="0.3">
      <c r="A418" s="13" t="s">
        <v>179</v>
      </c>
      <c r="B418" s="67">
        <v>544</v>
      </c>
      <c r="C418" s="68" t="s">
        <v>90</v>
      </c>
      <c r="D418" s="68" t="s">
        <v>61</v>
      </c>
      <c r="E418" s="68" t="s">
        <v>180</v>
      </c>
      <c r="F418" s="68" t="s">
        <v>64</v>
      </c>
      <c r="G418" s="64">
        <f t="shared" si="61"/>
        <v>130</v>
      </c>
      <c r="H418" s="64">
        <f t="shared" si="61"/>
        <v>0</v>
      </c>
      <c r="I418" s="64">
        <f t="shared" ref="I418:I486" si="62">G418+H418</f>
        <v>130</v>
      </c>
      <c r="J418" s="64">
        <f t="shared" si="61"/>
        <v>130</v>
      </c>
      <c r="K418" s="64">
        <f t="shared" si="61"/>
        <v>0</v>
      </c>
      <c r="L418" s="64">
        <f t="shared" ref="L418:L486" si="63">J418+K418</f>
        <v>130</v>
      </c>
    </row>
    <row r="419" spans="1:12" ht="60" x14ac:dyDescent="0.3">
      <c r="A419" s="13" t="s">
        <v>181</v>
      </c>
      <c r="B419" s="67">
        <v>544</v>
      </c>
      <c r="C419" s="68" t="s">
        <v>90</v>
      </c>
      <c r="D419" s="68" t="s">
        <v>61</v>
      </c>
      <c r="E419" s="68" t="s">
        <v>182</v>
      </c>
      <c r="F419" s="68" t="s">
        <v>64</v>
      </c>
      <c r="G419" s="64">
        <f t="shared" si="61"/>
        <v>130</v>
      </c>
      <c r="H419" s="64">
        <f>H420+H422</f>
        <v>0</v>
      </c>
      <c r="I419" s="64">
        <f t="shared" si="62"/>
        <v>130</v>
      </c>
      <c r="J419" s="64">
        <f t="shared" si="61"/>
        <v>130</v>
      </c>
      <c r="K419" s="64">
        <f>K420+K422</f>
        <v>0</v>
      </c>
      <c r="L419" s="64">
        <f t="shared" si="63"/>
        <v>130</v>
      </c>
    </row>
    <row r="420" spans="1:12" ht="14.25" hidden="1" customHeight="1" x14ac:dyDescent="0.3">
      <c r="A420" s="14" t="s">
        <v>307</v>
      </c>
      <c r="B420" s="67">
        <v>544</v>
      </c>
      <c r="C420" s="68" t="s">
        <v>90</v>
      </c>
      <c r="D420" s="68" t="s">
        <v>61</v>
      </c>
      <c r="E420" s="68" t="s">
        <v>182</v>
      </c>
      <c r="F420" s="68" t="s">
        <v>575</v>
      </c>
      <c r="G420" s="64">
        <f t="shared" si="61"/>
        <v>130</v>
      </c>
      <c r="H420" s="64">
        <f t="shared" si="61"/>
        <v>-130</v>
      </c>
      <c r="I420" s="64">
        <f t="shared" si="62"/>
        <v>0</v>
      </c>
      <c r="J420" s="64">
        <f t="shared" si="61"/>
        <v>130</v>
      </c>
      <c r="K420" s="64">
        <f t="shared" si="61"/>
        <v>-130</v>
      </c>
      <c r="L420" s="64">
        <f t="shared" si="63"/>
        <v>0</v>
      </c>
    </row>
    <row r="421" spans="1:12" hidden="1" x14ac:dyDescent="0.3">
      <c r="A421" s="14" t="s">
        <v>183</v>
      </c>
      <c r="B421" s="67">
        <v>544</v>
      </c>
      <c r="C421" s="68" t="s">
        <v>90</v>
      </c>
      <c r="D421" s="68" t="s">
        <v>61</v>
      </c>
      <c r="E421" s="68" t="s">
        <v>182</v>
      </c>
      <c r="F421" s="68" t="s">
        <v>1000</v>
      </c>
      <c r="G421" s="64">
        <v>130</v>
      </c>
      <c r="H421" s="127">
        <v>-130</v>
      </c>
      <c r="I421" s="64">
        <f t="shared" si="62"/>
        <v>0</v>
      </c>
      <c r="J421" s="64">
        <v>130</v>
      </c>
      <c r="K421" s="64">
        <v>-130</v>
      </c>
      <c r="L421" s="64">
        <f t="shared" si="63"/>
        <v>0</v>
      </c>
    </row>
    <row r="422" spans="1:12" ht="45" x14ac:dyDescent="0.3">
      <c r="A422" s="13" t="s">
        <v>167</v>
      </c>
      <c r="B422" s="67">
        <v>544</v>
      </c>
      <c r="C422" s="68" t="s">
        <v>90</v>
      </c>
      <c r="D422" s="68" t="s">
        <v>61</v>
      </c>
      <c r="E422" s="68" t="s">
        <v>182</v>
      </c>
      <c r="F422" s="68" t="s">
        <v>488</v>
      </c>
      <c r="G422" s="64"/>
      <c r="H422" s="127">
        <f>H423</f>
        <v>130</v>
      </c>
      <c r="I422" s="64">
        <f t="shared" si="62"/>
        <v>130</v>
      </c>
      <c r="J422" s="64"/>
      <c r="K422" s="64">
        <f>K423</f>
        <v>130</v>
      </c>
      <c r="L422" s="64">
        <f t="shared" si="63"/>
        <v>130</v>
      </c>
    </row>
    <row r="423" spans="1:12" x14ac:dyDescent="0.3">
      <c r="A423" s="13" t="s">
        <v>175</v>
      </c>
      <c r="B423" s="67">
        <v>544</v>
      </c>
      <c r="C423" s="68" t="s">
        <v>90</v>
      </c>
      <c r="D423" s="68" t="s">
        <v>61</v>
      </c>
      <c r="E423" s="68" t="s">
        <v>182</v>
      </c>
      <c r="F423" s="68" t="s">
        <v>489</v>
      </c>
      <c r="G423" s="64"/>
      <c r="H423" s="127">
        <v>130</v>
      </c>
      <c r="I423" s="64">
        <f t="shared" si="62"/>
        <v>130</v>
      </c>
      <c r="J423" s="64"/>
      <c r="K423" s="64">
        <v>130</v>
      </c>
      <c r="L423" s="64">
        <f t="shared" si="63"/>
        <v>130</v>
      </c>
    </row>
    <row r="424" spans="1:12" ht="30" x14ac:dyDescent="0.3">
      <c r="A424" s="13" t="s">
        <v>193</v>
      </c>
      <c r="B424" s="67">
        <v>544</v>
      </c>
      <c r="C424" s="68" t="s">
        <v>90</v>
      </c>
      <c r="D424" s="68" t="s">
        <v>194</v>
      </c>
      <c r="E424" s="68" t="s">
        <v>543</v>
      </c>
      <c r="F424" s="68" t="s">
        <v>64</v>
      </c>
      <c r="G424" s="64">
        <f t="shared" ref="G424:K428" si="64">G425</f>
        <v>190</v>
      </c>
      <c r="H424" s="64">
        <f t="shared" si="64"/>
        <v>0</v>
      </c>
      <c r="I424" s="64">
        <f t="shared" si="62"/>
        <v>190</v>
      </c>
      <c r="J424" s="64">
        <f t="shared" si="64"/>
        <v>190</v>
      </c>
      <c r="K424" s="64">
        <f t="shared" si="64"/>
        <v>0</v>
      </c>
      <c r="L424" s="64">
        <f t="shared" si="63"/>
        <v>190</v>
      </c>
    </row>
    <row r="425" spans="1:12" ht="60" x14ac:dyDescent="0.3">
      <c r="A425" s="13" t="s">
        <v>698</v>
      </c>
      <c r="B425" s="67">
        <v>544</v>
      </c>
      <c r="C425" s="68" t="s">
        <v>90</v>
      </c>
      <c r="D425" s="68" t="s">
        <v>194</v>
      </c>
      <c r="E425" s="63" t="s">
        <v>543</v>
      </c>
      <c r="F425" s="68" t="s">
        <v>64</v>
      </c>
      <c r="G425" s="65">
        <f t="shared" si="64"/>
        <v>190</v>
      </c>
      <c r="H425" s="65">
        <f t="shared" si="64"/>
        <v>0</v>
      </c>
      <c r="I425" s="64">
        <f t="shared" si="62"/>
        <v>190</v>
      </c>
      <c r="J425" s="65">
        <f t="shared" si="64"/>
        <v>190</v>
      </c>
      <c r="K425" s="65">
        <f t="shared" si="64"/>
        <v>0</v>
      </c>
      <c r="L425" s="64">
        <f t="shared" si="63"/>
        <v>190</v>
      </c>
    </row>
    <row r="426" spans="1:12" ht="90" x14ac:dyDescent="0.3">
      <c r="A426" s="13" t="s">
        <v>696</v>
      </c>
      <c r="B426" s="67">
        <v>544</v>
      </c>
      <c r="C426" s="68" t="s">
        <v>90</v>
      </c>
      <c r="D426" s="68" t="s">
        <v>194</v>
      </c>
      <c r="E426" s="63" t="s">
        <v>544</v>
      </c>
      <c r="F426" s="68" t="s">
        <v>64</v>
      </c>
      <c r="G426" s="65">
        <f t="shared" si="64"/>
        <v>190</v>
      </c>
      <c r="H426" s="65">
        <f t="shared" si="64"/>
        <v>0</v>
      </c>
      <c r="I426" s="64">
        <f t="shared" si="62"/>
        <v>190</v>
      </c>
      <c r="J426" s="65">
        <f t="shared" si="64"/>
        <v>190</v>
      </c>
      <c r="K426" s="65">
        <f t="shared" si="64"/>
        <v>0</v>
      </c>
      <c r="L426" s="64">
        <f t="shared" si="63"/>
        <v>190</v>
      </c>
    </row>
    <row r="427" spans="1:12" ht="75" x14ac:dyDescent="0.3">
      <c r="A427" s="13" t="s">
        <v>545</v>
      </c>
      <c r="B427" s="67">
        <v>544</v>
      </c>
      <c r="C427" s="68" t="s">
        <v>90</v>
      </c>
      <c r="D427" s="68" t="s">
        <v>194</v>
      </c>
      <c r="E427" s="63" t="s">
        <v>546</v>
      </c>
      <c r="F427" s="68" t="s">
        <v>64</v>
      </c>
      <c r="G427" s="65">
        <f t="shared" si="64"/>
        <v>190</v>
      </c>
      <c r="H427" s="65">
        <f t="shared" si="64"/>
        <v>0</v>
      </c>
      <c r="I427" s="64">
        <f t="shared" si="62"/>
        <v>190</v>
      </c>
      <c r="J427" s="65">
        <f t="shared" si="64"/>
        <v>190</v>
      </c>
      <c r="K427" s="65">
        <f t="shared" si="64"/>
        <v>0</v>
      </c>
      <c r="L427" s="64">
        <f t="shared" si="63"/>
        <v>190</v>
      </c>
    </row>
    <row r="428" spans="1:12" ht="15.75" customHeight="1" x14ac:dyDescent="0.3">
      <c r="A428" s="13" t="s">
        <v>167</v>
      </c>
      <c r="B428" s="67">
        <v>544</v>
      </c>
      <c r="C428" s="68" t="s">
        <v>90</v>
      </c>
      <c r="D428" s="68" t="s">
        <v>194</v>
      </c>
      <c r="E428" s="63" t="s">
        <v>546</v>
      </c>
      <c r="F428" s="68" t="s">
        <v>488</v>
      </c>
      <c r="G428" s="65">
        <f t="shared" si="64"/>
        <v>190</v>
      </c>
      <c r="H428" s="65">
        <f t="shared" si="64"/>
        <v>0</v>
      </c>
      <c r="I428" s="64">
        <f t="shared" si="62"/>
        <v>190</v>
      </c>
      <c r="J428" s="65">
        <f t="shared" si="64"/>
        <v>190</v>
      </c>
      <c r="K428" s="65">
        <f t="shared" si="64"/>
        <v>0</v>
      </c>
      <c r="L428" s="64">
        <f t="shared" si="63"/>
        <v>190</v>
      </c>
    </row>
    <row r="429" spans="1:12" ht="16.5" customHeight="1" x14ac:dyDescent="0.3">
      <c r="A429" s="13" t="s">
        <v>175</v>
      </c>
      <c r="B429" s="67">
        <v>544</v>
      </c>
      <c r="C429" s="68" t="s">
        <v>90</v>
      </c>
      <c r="D429" s="68" t="s">
        <v>194</v>
      </c>
      <c r="E429" s="63" t="s">
        <v>546</v>
      </c>
      <c r="F429" s="68" t="s">
        <v>489</v>
      </c>
      <c r="G429" s="65">
        <v>190</v>
      </c>
      <c r="H429" s="65"/>
      <c r="I429" s="64">
        <f t="shared" si="62"/>
        <v>190</v>
      </c>
      <c r="J429" s="65">
        <v>190</v>
      </c>
      <c r="K429" s="65"/>
      <c r="L429" s="64">
        <f t="shared" si="63"/>
        <v>190</v>
      </c>
    </row>
    <row r="430" spans="1:12" x14ac:dyDescent="0.3">
      <c r="A430" s="12" t="s">
        <v>207</v>
      </c>
      <c r="B430" s="69">
        <v>544</v>
      </c>
      <c r="C430" s="74" t="s">
        <v>208</v>
      </c>
      <c r="D430" s="74" t="s">
        <v>62</v>
      </c>
      <c r="E430" s="74" t="s">
        <v>63</v>
      </c>
      <c r="F430" s="74" t="s">
        <v>64</v>
      </c>
      <c r="G430" s="3">
        <f t="shared" ref="G430:L436" si="65">G431</f>
        <v>1094.4000000000001</v>
      </c>
      <c r="H430" s="3">
        <f t="shared" si="65"/>
        <v>0</v>
      </c>
      <c r="I430" s="3">
        <f t="shared" si="65"/>
        <v>1094.4000000000001</v>
      </c>
      <c r="J430" s="3">
        <f t="shared" si="65"/>
        <v>1323.7</v>
      </c>
      <c r="K430" s="3">
        <f t="shared" si="65"/>
        <v>0</v>
      </c>
      <c r="L430" s="3">
        <f t="shared" si="65"/>
        <v>1323.7</v>
      </c>
    </row>
    <row r="431" spans="1:12" x14ac:dyDescent="0.3">
      <c r="A431" s="13" t="s">
        <v>210</v>
      </c>
      <c r="B431" s="67">
        <v>544</v>
      </c>
      <c r="C431" s="68" t="s">
        <v>208</v>
      </c>
      <c r="D431" s="68" t="s">
        <v>66</v>
      </c>
      <c r="E431" s="68" t="s">
        <v>63</v>
      </c>
      <c r="F431" s="68" t="s">
        <v>64</v>
      </c>
      <c r="G431" s="64">
        <f t="shared" si="65"/>
        <v>1094.4000000000001</v>
      </c>
      <c r="H431" s="64">
        <f t="shared" si="65"/>
        <v>0</v>
      </c>
      <c r="I431" s="64">
        <f t="shared" si="62"/>
        <v>1094.4000000000001</v>
      </c>
      <c r="J431" s="64">
        <f t="shared" si="65"/>
        <v>1323.7</v>
      </c>
      <c r="K431" s="64">
        <f t="shared" si="65"/>
        <v>0</v>
      </c>
      <c r="L431" s="64">
        <f t="shared" si="63"/>
        <v>1323.7</v>
      </c>
    </row>
    <row r="432" spans="1:12" ht="42" customHeight="1" x14ac:dyDescent="0.3">
      <c r="A432" s="13" t="s">
        <v>657</v>
      </c>
      <c r="B432" s="67">
        <v>544</v>
      </c>
      <c r="C432" s="68" t="s">
        <v>208</v>
      </c>
      <c r="D432" s="68" t="s">
        <v>66</v>
      </c>
      <c r="E432" s="68" t="s">
        <v>211</v>
      </c>
      <c r="F432" s="68" t="s">
        <v>64</v>
      </c>
      <c r="G432" s="64">
        <f t="shared" si="65"/>
        <v>1094.4000000000001</v>
      </c>
      <c r="H432" s="64">
        <f t="shared" si="65"/>
        <v>0</v>
      </c>
      <c r="I432" s="64">
        <f t="shared" si="62"/>
        <v>1094.4000000000001</v>
      </c>
      <c r="J432" s="64">
        <f t="shared" si="65"/>
        <v>1323.7</v>
      </c>
      <c r="K432" s="64">
        <f t="shared" si="65"/>
        <v>0</v>
      </c>
      <c r="L432" s="64">
        <f t="shared" si="63"/>
        <v>1323.7</v>
      </c>
    </row>
    <row r="433" spans="1:12" ht="45" x14ac:dyDescent="0.3">
      <c r="A433" s="13" t="s">
        <v>794</v>
      </c>
      <c r="B433" s="67">
        <v>544</v>
      </c>
      <c r="C433" s="68" t="s">
        <v>208</v>
      </c>
      <c r="D433" s="68" t="s">
        <v>66</v>
      </c>
      <c r="E433" s="68" t="s">
        <v>325</v>
      </c>
      <c r="F433" s="68" t="s">
        <v>64</v>
      </c>
      <c r="G433" s="64">
        <f t="shared" si="65"/>
        <v>1094.4000000000001</v>
      </c>
      <c r="H433" s="64">
        <f t="shared" si="65"/>
        <v>0</v>
      </c>
      <c r="I433" s="64">
        <f t="shared" si="62"/>
        <v>1094.4000000000001</v>
      </c>
      <c r="J433" s="64">
        <f t="shared" si="65"/>
        <v>1323.7</v>
      </c>
      <c r="K433" s="64">
        <f t="shared" si="65"/>
        <v>0</v>
      </c>
      <c r="L433" s="64">
        <f t="shared" si="63"/>
        <v>1323.7</v>
      </c>
    </row>
    <row r="434" spans="1:12" ht="60" x14ac:dyDescent="0.3">
      <c r="A434" s="13" t="s">
        <v>404</v>
      </c>
      <c r="B434" s="67">
        <v>544</v>
      </c>
      <c r="C434" s="68" t="s">
        <v>208</v>
      </c>
      <c r="D434" s="68" t="s">
        <v>66</v>
      </c>
      <c r="E434" s="68" t="s">
        <v>327</v>
      </c>
      <c r="F434" s="68" t="s">
        <v>64</v>
      </c>
      <c r="G434" s="64">
        <f t="shared" si="65"/>
        <v>1094.4000000000001</v>
      </c>
      <c r="H434" s="64">
        <f t="shared" si="65"/>
        <v>0</v>
      </c>
      <c r="I434" s="64">
        <f t="shared" si="62"/>
        <v>1094.4000000000001</v>
      </c>
      <c r="J434" s="64">
        <f t="shared" si="65"/>
        <v>1323.7</v>
      </c>
      <c r="K434" s="64">
        <f t="shared" si="65"/>
        <v>0</v>
      </c>
      <c r="L434" s="64">
        <f t="shared" si="63"/>
        <v>1323.7</v>
      </c>
    </row>
    <row r="435" spans="1:12" ht="45" customHeight="1" x14ac:dyDescent="0.3">
      <c r="A435" s="13" t="s">
        <v>215</v>
      </c>
      <c r="B435" s="67">
        <v>544</v>
      </c>
      <c r="C435" s="68" t="s">
        <v>208</v>
      </c>
      <c r="D435" s="68" t="s">
        <v>66</v>
      </c>
      <c r="E435" s="68" t="s">
        <v>760</v>
      </c>
      <c r="F435" s="68" t="s">
        <v>64</v>
      </c>
      <c r="G435" s="64">
        <f t="shared" si="65"/>
        <v>1094.4000000000001</v>
      </c>
      <c r="H435" s="64">
        <f t="shared" si="65"/>
        <v>0</v>
      </c>
      <c r="I435" s="64">
        <f t="shared" si="62"/>
        <v>1094.4000000000001</v>
      </c>
      <c r="J435" s="64">
        <f t="shared" si="65"/>
        <v>1323.7</v>
      </c>
      <c r="K435" s="64">
        <f t="shared" si="65"/>
        <v>0</v>
      </c>
      <c r="L435" s="64">
        <f t="shared" si="63"/>
        <v>1323.7</v>
      </c>
    </row>
    <row r="436" spans="1:12" ht="16.5" customHeight="1" x14ac:dyDescent="0.3">
      <c r="A436" s="13" t="s">
        <v>167</v>
      </c>
      <c r="B436" s="67">
        <v>544</v>
      </c>
      <c r="C436" s="68" t="s">
        <v>208</v>
      </c>
      <c r="D436" s="68" t="s">
        <v>66</v>
      </c>
      <c r="E436" s="68" t="s">
        <v>760</v>
      </c>
      <c r="F436" s="68">
        <v>600</v>
      </c>
      <c r="G436" s="64">
        <f t="shared" si="65"/>
        <v>1094.4000000000001</v>
      </c>
      <c r="H436" s="64">
        <f t="shared" si="65"/>
        <v>0</v>
      </c>
      <c r="I436" s="64">
        <f t="shared" si="62"/>
        <v>1094.4000000000001</v>
      </c>
      <c r="J436" s="64">
        <f t="shared" si="65"/>
        <v>1323.7</v>
      </c>
      <c r="K436" s="64">
        <f t="shared" si="65"/>
        <v>0</v>
      </c>
      <c r="L436" s="64">
        <f t="shared" si="63"/>
        <v>1323.7</v>
      </c>
    </row>
    <row r="437" spans="1:12" x14ac:dyDescent="0.3">
      <c r="A437" s="13" t="s">
        <v>175</v>
      </c>
      <c r="B437" s="67">
        <v>544</v>
      </c>
      <c r="C437" s="68" t="s">
        <v>208</v>
      </c>
      <c r="D437" s="68" t="s">
        <v>66</v>
      </c>
      <c r="E437" s="68" t="s">
        <v>760</v>
      </c>
      <c r="F437" s="68">
        <v>610</v>
      </c>
      <c r="G437" s="64">
        <v>1094.4000000000001</v>
      </c>
      <c r="H437" s="64"/>
      <c r="I437" s="64">
        <f t="shared" si="62"/>
        <v>1094.4000000000001</v>
      </c>
      <c r="J437" s="64">
        <v>1323.7</v>
      </c>
      <c r="K437" s="64"/>
      <c r="L437" s="64">
        <f t="shared" si="63"/>
        <v>1323.7</v>
      </c>
    </row>
    <row r="438" spans="1:12" x14ac:dyDescent="0.3">
      <c r="A438" s="12" t="s">
        <v>219</v>
      </c>
      <c r="B438" s="69">
        <v>544</v>
      </c>
      <c r="C438" s="74" t="s">
        <v>108</v>
      </c>
      <c r="D438" s="74" t="s">
        <v>62</v>
      </c>
      <c r="E438" s="74" t="s">
        <v>63</v>
      </c>
      <c r="F438" s="74" t="s">
        <v>64</v>
      </c>
      <c r="G438" s="3">
        <f t="shared" ref="G438:L438" si="66">G439+G472+G541+G570</f>
        <v>1348673.5000000002</v>
      </c>
      <c r="H438" s="3">
        <f t="shared" si="66"/>
        <v>-41179.906000000025</v>
      </c>
      <c r="I438" s="3">
        <f t="shared" si="66"/>
        <v>1307493.594</v>
      </c>
      <c r="J438" s="3">
        <f t="shared" si="66"/>
        <v>1298493.5000000002</v>
      </c>
      <c r="K438" s="3">
        <f t="shared" si="66"/>
        <v>-894.60000000001128</v>
      </c>
      <c r="L438" s="3">
        <f t="shared" si="66"/>
        <v>1297598.9000000001</v>
      </c>
    </row>
    <row r="439" spans="1:12" x14ac:dyDescent="0.3">
      <c r="A439" s="13" t="s">
        <v>220</v>
      </c>
      <c r="B439" s="67">
        <v>544</v>
      </c>
      <c r="C439" s="68" t="s">
        <v>108</v>
      </c>
      <c r="D439" s="68" t="s">
        <v>61</v>
      </c>
      <c r="E439" s="68" t="s">
        <v>63</v>
      </c>
      <c r="F439" s="68" t="s">
        <v>64</v>
      </c>
      <c r="G439" s="64">
        <f>G440+G467</f>
        <v>472979.20000000001</v>
      </c>
      <c r="H439" s="64">
        <f>H440+H467</f>
        <v>0</v>
      </c>
      <c r="I439" s="64">
        <f t="shared" si="62"/>
        <v>472979.20000000001</v>
      </c>
      <c r="J439" s="64">
        <f>J440+J467</f>
        <v>460420.4</v>
      </c>
      <c r="K439" s="64">
        <f>K440+K467</f>
        <v>0</v>
      </c>
      <c r="L439" s="64">
        <f t="shared" si="63"/>
        <v>460420.4</v>
      </c>
    </row>
    <row r="440" spans="1:12" ht="45" x14ac:dyDescent="0.3">
      <c r="A440" s="13" t="s">
        <v>658</v>
      </c>
      <c r="B440" s="67">
        <v>544</v>
      </c>
      <c r="C440" s="68" t="s">
        <v>108</v>
      </c>
      <c r="D440" s="68" t="s">
        <v>61</v>
      </c>
      <c r="E440" s="68" t="s">
        <v>211</v>
      </c>
      <c r="F440" s="68" t="s">
        <v>64</v>
      </c>
      <c r="G440" s="64">
        <f>G441+G452+G457+G462</f>
        <v>472479.2</v>
      </c>
      <c r="H440" s="64">
        <f>H441+H452+H457+H462</f>
        <v>0</v>
      </c>
      <c r="I440" s="64">
        <f t="shared" si="62"/>
        <v>472479.2</v>
      </c>
      <c r="J440" s="64">
        <f>J441+J452+J457+J462</f>
        <v>460420.4</v>
      </c>
      <c r="K440" s="64">
        <f>K441+K452+K457+K462</f>
        <v>0</v>
      </c>
      <c r="L440" s="64">
        <f t="shared" si="63"/>
        <v>460420.4</v>
      </c>
    </row>
    <row r="441" spans="1:12" ht="30" x14ac:dyDescent="0.3">
      <c r="A441" s="13" t="s">
        <v>405</v>
      </c>
      <c r="B441" s="67">
        <v>544</v>
      </c>
      <c r="C441" s="68" t="s">
        <v>108</v>
      </c>
      <c r="D441" s="68" t="s">
        <v>61</v>
      </c>
      <c r="E441" s="68" t="s">
        <v>222</v>
      </c>
      <c r="F441" s="68" t="s">
        <v>64</v>
      </c>
      <c r="G441" s="64">
        <f>G442</f>
        <v>379392.8</v>
      </c>
      <c r="H441" s="64">
        <f>H442</f>
        <v>0</v>
      </c>
      <c r="I441" s="64">
        <f t="shared" si="62"/>
        <v>379392.8</v>
      </c>
      <c r="J441" s="64">
        <f>J442</f>
        <v>368818.3</v>
      </c>
      <c r="K441" s="64">
        <f>K442</f>
        <v>0</v>
      </c>
      <c r="L441" s="64">
        <f t="shared" si="63"/>
        <v>368818.3</v>
      </c>
    </row>
    <row r="442" spans="1:12" ht="13.15" customHeight="1" x14ac:dyDescent="0.3">
      <c r="A442" s="13" t="s">
        <v>223</v>
      </c>
      <c r="B442" s="67">
        <v>544</v>
      </c>
      <c r="C442" s="68" t="s">
        <v>108</v>
      </c>
      <c r="D442" s="68" t="s">
        <v>61</v>
      </c>
      <c r="E442" s="68" t="s">
        <v>224</v>
      </c>
      <c r="F442" s="68" t="s">
        <v>64</v>
      </c>
      <c r="G442" s="64">
        <f>G443+G446</f>
        <v>379392.8</v>
      </c>
      <c r="H442" s="64">
        <f>H443+H446+H449</f>
        <v>0</v>
      </c>
      <c r="I442" s="64">
        <f t="shared" si="62"/>
        <v>379392.8</v>
      </c>
      <c r="J442" s="64">
        <f>J443+J446</f>
        <v>368818.3</v>
      </c>
      <c r="K442" s="64">
        <f>K443+K446+K449</f>
        <v>0</v>
      </c>
      <c r="L442" s="64">
        <f t="shared" si="63"/>
        <v>368818.3</v>
      </c>
    </row>
    <row r="443" spans="1:12" ht="49.5" hidden="1" customHeight="1" x14ac:dyDescent="0.3">
      <c r="A443" s="13" t="s">
        <v>406</v>
      </c>
      <c r="B443" s="67">
        <v>544</v>
      </c>
      <c r="C443" s="68" t="s">
        <v>108</v>
      </c>
      <c r="D443" s="68" t="s">
        <v>61</v>
      </c>
      <c r="E443" s="68" t="s">
        <v>226</v>
      </c>
      <c r="F443" s="68" t="s">
        <v>64</v>
      </c>
      <c r="G443" s="64">
        <f>G444</f>
        <v>240537</v>
      </c>
      <c r="H443" s="64">
        <f>H444</f>
        <v>-240537</v>
      </c>
      <c r="I443" s="64">
        <f t="shared" si="62"/>
        <v>0</v>
      </c>
      <c r="J443" s="64">
        <f>J444</f>
        <v>228360.5</v>
      </c>
      <c r="K443" s="64">
        <f>K444</f>
        <v>-228360.5</v>
      </c>
      <c r="L443" s="64">
        <f t="shared" si="63"/>
        <v>0</v>
      </c>
    </row>
    <row r="444" spans="1:12" ht="17.25" hidden="1" customHeight="1" x14ac:dyDescent="0.3">
      <c r="A444" s="13" t="s">
        <v>167</v>
      </c>
      <c r="B444" s="67">
        <v>544</v>
      </c>
      <c r="C444" s="68" t="s">
        <v>108</v>
      </c>
      <c r="D444" s="68" t="s">
        <v>61</v>
      </c>
      <c r="E444" s="68" t="s">
        <v>226</v>
      </c>
      <c r="F444" s="68">
        <v>600</v>
      </c>
      <c r="G444" s="64">
        <f>G445</f>
        <v>240537</v>
      </c>
      <c r="H444" s="64">
        <f>H445</f>
        <v>-240537</v>
      </c>
      <c r="I444" s="64">
        <f t="shared" si="62"/>
        <v>0</v>
      </c>
      <c r="J444" s="64">
        <f>J445</f>
        <v>228360.5</v>
      </c>
      <c r="K444" s="64">
        <f>K445</f>
        <v>-228360.5</v>
      </c>
      <c r="L444" s="64">
        <f t="shared" si="63"/>
        <v>0</v>
      </c>
    </row>
    <row r="445" spans="1:12" hidden="1" x14ac:dyDescent="0.3">
      <c r="A445" s="13" t="s">
        <v>175</v>
      </c>
      <c r="B445" s="67">
        <v>544</v>
      </c>
      <c r="C445" s="68" t="s">
        <v>108</v>
      </c>
      <c r="D445" s="68" t="s">
        <v>61</v>
      </c>
      <c r="E445" s="68" t="s">
        <v>226</v>
      </c>
      <c r="F445" s="68">
        <v>610</v>
      </c>
      <c r="G445" s="64">
        <v>240537</v>
      </c>
      <c r="H445" s="127">
        <v>-240537</v>
      </c>
      <c r="I445" s="64">
        <f t="shared" si="62"/>
        <v>0</v>
      </c>
      <c r="J445" s="64">
        <v>228360.5</v>
      </c>
      <c r="K445" s="64">
        <v>-228360.5</v>
      </c>
      <c r="L445" s="64">
        <f t="shared" si="63"/>
        <v>0</v>
      </c>
    </row>
    <row r="446" spans="1:12" ht="49.5" customHeight="1" x14ac:dyDescent="0.3">
      <c r="A446" s="13" t="s">
        <v>227</v>
      </c>
      <c r="B446" s="67">
        <v>544</v>
      </c>
      <c r="C446" s="68" t="s">
        <v>108</v>
      </c>
      <c r="D446" s="68" t="s">
        <v>61</v>
      </c>
      <c r="E446" s="68" t="s">
        <v>228</v>
      </c>
      <c r="F446" s="68" t="s">
        <v>64</v>
      </c>
      <c r="G446" s="64">
        <f>G447</f>
        <v>138855.79999999999</v>
      </c>
      <c r="H446" s="64">
        <f>H447</f>
        <v>0</v>
      </c>
      <c r="I446" s="64">
        <f t="shared" si="62"/>
        <v>138855.79999999999</v>
      </c>
      <c r="J446" s="64">
        <f>J447</f>
        <v>140457.79999999999</v>
      </c>
      <c r="K446" s="64">
        <f>K447</f>
        <v>0</v>
      </c>
      <c r="L446" s="64">
        <f t="shared" si="63"/>
        <v>140457.79999999999</v>
      </c>
    </row>
    <row r="447" spans="1:12" ht="42" customHeight="1" x14ac:dyDescent="0.3">
      <c r="A447" s="13" t="s">
        <v>167</v>
      </c>
      <c r="B447" s="67">
        <v>544</v>
      </c>
      <c r="C447" s="68" t="s">
        <v>108</v>
      </c>
      <c r="D447" s="68" t="s">
        <v>61</v>
      </c>
      <c r="E447" s="68" t="s">
        <v>228</v>
      </c>
      <c r="F447" s="68">
        <v>600</v>
      </c>
      <c r="G447" s="64">
        <f>G448</f>
        <v>138855.79999999999</v>
      </c>
      <c r="H447" s="64">
        <f>H448</f>
        <v>0</v>
      </c>
      <c r="I447" s="64">
        <f t="shared" si="62"/>
        <v>138855.79999999999</v>
      </c>
      <c r="J447" s="64">
        <f>J448</f>
        <v>140457.79999999999</v>
      </c>
      <c r="K447" s="64">
        <f>K448</f>
        <v>0</v>
      </c>
      <c r="L447" s="64">
        <f t="shared" si="63"/>
        <v>140457.79999999999</v>
      </c>
    </row>
    <row r="448" spans="1:12" x14ac:dyDescent="0.3">
      <c r="A448" s="13" t="s">
        <v>175</v>
      </c>
      <c r="B448" s="67">
        <v>544</v>
      </c>
      <c r="C448" s="68" t="s">
        <v>108</v>
      </c>
      <c r="D448" s="68" t="s">
        <v>61</v>
      </c>
      <c r="E448" s="68" t="s">
        <v>228</v>
      </c>
      <c r="F448" s="68">
        <v>610</v>
      </c>
      <c r="G448" s="64">
        <v>138855.79999999999</v>
      </c>
      <c r="H448" s="64"/>
      <c r="I448" s="64">
        <f t="shared" si="62"/>
        <v>138855.79999999999</v>
      </c>
      <c r="J448" s="64">
        <v>140457.79999999999</v>
      </c>
      <c r="K448" s="64"/>
      <c r="L448" s="64">
        <f t="shared" si="63"/>
        <v>140457.79999999999</v>
      </c>
    </row>
    <row r="449" spans="1:12" ht="45" x14ac:dyDescent="0.3">
      <c r="A449" s="13" t="s">
        <v>406</v>
      </c>
      <c r="B449" s="67">
        <v>544</v>
      </c>
      <c r="C449" s="68" t="s">
        <v>108</v>
      </c>
      <c r="D449" s="68" t="s">
        <v>61</v>
      </c>
      <c r="E449" s="68" t="s">
        <v>1029</v>
      </c>
      <c r="F449" s="68" t="s">
        <v>64</v>
      </c>
      <c r="G449" s="64"/>
      <c r="H449" s="64">
        <f>H450</f>
        <v>240537</v>
      </c>
      <c r="I449" s="64">
        <f t="shared" si="62"/>
        <v>240537</v>
      </c>
      <c r="J449" s="64"/>
      <c r="K449" s="64">
        <f>K450</f>
        <v>228360.5</v>
      </c>
      <c r="L449" s="64">
        <f t="shared" si="63"/>
        <v>228360.5</v>
      </c>
    </row>
    <row r="450" spans="1:12" ht="45" x14ac:dyDescent="0.3">
      <c r="A450" s="13" t="s">
        <v>167</v>
      </c>
      <c r="B450" s="67">
        <v>544</v>
      </c>
      <c r="C450" s="68" t="s">
        <v>108</v>
      </c>
      <c r="D450" s="68" t="s">
        <v>61</v>
      </c>
      <c r="E450" s="68" t="s">
        <v>1029</v>
      </c>
      <c r="F450" s="68">
        <v>600</v>
      </c>
      <c r="G450" s="64"/>
      <c r="H450" s="64">
        <f>H451</f>
        <v>240537</v>
      </c>
      <c r="I450" s="64">
        <f t="shared" si="62"/>
        <v>240537</v>
      </c>
      <c r="J450" s="64"/>
      <c r="K450" s="64">
        <f>K451</f>
        <v>228360.5</v>
      </c>
      <c r="L450" s="64">
        <f t="shared" si="63"/>
        <v>228360.5</v>
      </c>
    </row>
    <row r="451" spans="1:12" x14ac:dyDescent="0.3">
      <c r="A451" s="13" t="s">
        <v>175</v>
      </c>
      <c r="B451" s="67">
        <v>544</v>
      </c>
      <c r="C451" s="68" t="s">
        <v>108</v>
      </c>
      <c r="D451" s="68" t="s">
        <v>61</v>
      </c>
      <c r="E451" s="68" t="s">
        <v>1029</v>
      </c>
      <c r="F451" s="68">
        <v>610</v>
      </c>
      <c r="G451" s="64"/>
      <c r="H451" s="127">
        <v>240537</v>
      </c>
      <c r="I451" s="64">
        <f t="shared" si="62"/>
        <v>240537</v>
      </c>
      <c r="J451" s="64"/>
      <c r="K451" s="64">
        <v>228360.5</v>
      </c>
      <c r="L451" s="64">
        <f t="shared" si="63"/>
        <v>228360.5</v>
      </c>
    </row>
    <row r="452" spans="1:12" ht="31.5" customHeight="1" x14ac:dyDescent="0.3">
      <c r="A452" s="13" t="s">
        <v>407</v>
      </c>
      <c r="B452" s="67">
        <v>544</v>
      </c>
      <c r="C452" s="68" t="s">
        <v>108</v>
      </c>
      <c r="D452" s="68" t="s">
        <v>61</v>
      </c>
      <c r="E452" s="68" t="s">
        <v>235</v>
      </c>
      <c r="F452" s="68" t="s">
        <v>64</v>
      </c>
      <c r="G452" s="64">
        <f t="shared" ref="G452:K455" si="67">G453</f>
        <v>40</v>
      </c>
      <c r="H452" s="64">
        <f t="shared" si="67"/>
        <v>0</v>
      </c>
      <c r="I452" s="64">
        <f t="shared" si="62"/>
        <v>40</v>
      </c>
      <c r="J452" s="64">
        <f t="shared" si="67"/>
        <v>40</v>
      </c>
      <c r="K452" s="64">
        <f t="shared" si="67"/>
        <v>0</v>
      </c>
      <c r="L452" s="64">
        <f t="shared" si="63"/>
        <v>40</v>
      </c>
    </row>
    <row r="453" spans="1:12" ht="30" customHeight="1" x14ac:dyDescent="0.3">
      <c r="A453" s="13" t="s">
        <v>231</v>
      </c>
      <c r="B453" s="67">
        <v>544</v>
      </c>
      <c r="C453" s="68" t="s">
        <v>108</v>
      </c>
      <c r="D453" s="68" t="s">
        <v>61</v>
      </c>
      <c r="E453" s="68" t="s">
        <v>237</v>
      </c>
      <c r="F453" s="68" t="s">
        <v>64</v>
      </c>
      <c r="G453" s="64">
        <f t="shared" si="67"/>
        <v>40</v>
      </c>
      <c r="H453" s="64">
        <f t="shared" si="67"/>
        <v>0</v>
      </c>
      <c r="I453" s="64">
        <f t="shared" si="62"/>
        <v>40</v>
      </c>
      <c r="J453" s="64">
        <f t="shared" si="67"/>
        <v>40</v>
      </c>
      <c r="K453" s="64">
        <f t="shared" si="67"/>
        <v>0</v>
      </c>
      <c r="L453" s="64">
        <f t="shared" si="63"/>
        <v>40</v>
      </c>
    </row>
    <row r="454" spans="1:12" ht="30" x14ac:dyDescent="0.3">
      <c r="A454" s="13" t="s">
        <v>233</v>
      </c>
      <c r="B454" s="67">
        <v>544</v>
      </c>
      <c r="C454" s="68" t="s">
        <v>108</v>
      </c>
      <c r="D454" s="68" t="s">
        <v>61</v>
      </c>
      <c r="E454" s="68" t="s">
        <v>761</v>
      </c>
      <c r="F454" s="68" t="s">
        <v>64</v>
      </c>
      <c r="G454" s="64">
        <f t="shared" si="67"/>
        <v>40</v>
      </c>
      <c r="H454" s="64">
        <f t="shared" si="67"/>
        <v>0</v>
      </c>
      <c r="I454" s="64">
        <f t="shared" si="62"/>
        <v>40</v>
      </c>
      <c r="J454" s="64">
        <f t="shared" si="67"/>
        <v>40</v>
      </c>
      <c r="K454" s="64">
        <f t="shared" si="67"/>
        <v>0</v>
      </c>
      <c r="L454" s="64">
        <f t="shared" si="63"/>
        <v>40</v>
      </c>
    </row>
    <row r="455" spans="1:12" ht="17.25" customHeight="1" x14ac:dyDescent="0.3">
      <c r="A455" s="13" t="s">
        <v>167</v>
      </c>
      <c r="B455" s="67">
        <v>544</v>
      </c>
      <c r="C455" s="68" t="s">
        <v>108</v>
      </c>
      <c r="D455" s="68" t="s">
        <v>61</v>
      </c>
      <c r="E455" s="68" t="s">
        <v>761</v>
      </c>
      <c r="F455" s="68">
        <v>600</v>
      </c>
      <c r="G455" s="64">
        <f t="shared" si="67"/>
        <v>40</v>
      </c>
      <c r="H455" s="64">
        <f t="shared" si="67"/>
        <v>0</v>
      </c>
      <c r="I455" s="64">
        <f t="shared" si="62"/>
        <v>40</v>
      </c>
      <c r="J455" s="64">
        <f t="shared" si="67"/>
        <v>40</v>
      </c>
      <c r="K455" s="64">
        <f t="shared" si="67"/>
        <v>0</v>
      </c>
      <c r="L455" s="64">
        <f t="shared" si="63"/>
        <v>40</v>
      </c>
    </row>
    <row r="456" spans="1:12" ht="16.5" customHeight="1" x14ac:dyDescent="0.3">
      <c r="A456" s="13" t="s">
        <v>175</v>
      </c>
      <c r="B456" s="67">
        <v>544</v>
      </c>
      <c r="C456" s="68" t="s">
        <v>108</v>
      </c>
      <c r="D456" s="68" t="s">
        <v>61</v>
      </c>
      <c r="E456" s="68" t="s">
        <v>761</v>
      </c>
      <c r="F456" s="68">
        <v>610</v>
      </c>
      <c r="G456" s="64">
        <v>40</v>
      </c>
      <c r="H456" s="64"/>
      <c r="I456" s="64">
        <f t="shared" si="62"/>
        <v>40</v>
      </c>
      <c r="J456" s="64">
        <v>40</v>
      </c>
      <c r="K456" s="64"/>
      <c r="L456" s="64">
        <f t="shared" si="63"/>
        <v>40</v>
      </c>
    </row>
    <row r="457" spans="1:12" x14ac:dyDescent="0.3">
      <c r="A457" s="13" t="s">
        <v>234</v>
      </c>
      <c r="B457" s="67">
        <v>544</v>
      </c>
      <c r="C457" s="68" t="s">
        <v>108</v>
      </c>
      <c r="D457" s="68" t="s">
        <v>61</v>
      </c>
      <c r="E457" s="68" t="s">
        <v>212</v>
      </c>
      <c r="F457" s="68" t="s">
        <v>64</v>
      </c>
      <c r="G457" s="64">
        <f t="shared" ref="G457:K460" si="68">G458</f>
        <v>87224.2</v>
      </c>
      <c r="H457" s="64">
        <f t="shared" si="68"/>
        <v>0</v>
      </c>
      <c r="I457" s="64">
        <f t="shared" si="62"/>
        <v>87224.2</v>
      </c>
      <c r="J457" s="64">
        <f t="shared" si="68"/>
        <v>87573.2</v>
      </c>
      <c r="K457" s="64">
        <f t="shared" si="68"/>
        <v>0</v>
      </c>
      <c r="L457" s="64">
        <f t="shared" si="63"/>
        <v>87573.2</v>
      </c>
    </row>
    <row r="458" spans="1:12" ht="30" x14ac:dyDescent="0.3">
      <c r="A458" s="13" t="s">
        <v>253</v>
      </c>
      <c r="B458" s="67">
        <v>544</v>
      </c>
      <c r="C458" s="68" t="s">
        <v>108</v>
      </c>
      <c r="D458" s="68" t="s">
        <v>61</v>
      </c>
      <c r="E458" s="68" t="s">
        <v>214</v>
      </c>
      <c r="F458" s="68" t="s">
        <v>64</v>
      </c>
      <c r="G458" s="64">
        <f t="shared" si="68"/>
        <v>87224.2</v>
      </c>
      <c r="H458" s="64">
        <f t="shared" si="68"/>
        <v>0</v>
      </c>
      <c r="I458" s="64">
        <f t="shared" si="62"/>
        <v>87224.2</v>
      </c>
      <c r="J458" s="64">
        <f t="shared" si="68"/>
        <v>87573.2</v>
      </c>
      <c r="K458" s="64">
        <f t="shared" si="68"/>
        <v>0</v>
      </c>
      <c r="L458" s="64">
        <f t="shared" si="63"/>
        <v>87573.2</v>
      </c>
    </row>
    <row r="459" spans="1:12" x14ac:dyDescent="0.3">
      <c r="A459" s="13" t="s">
        <v>238</v>
      </c>
      <c r="B459" s="67">
        <v>544</v>
      </c>
      <c r="C459" s="68" t="s">
        <v>108</v>
      </c>
      <c r="D459" s="68" t="s">
        <v>61</v>
      </c>
      <c r="E459" s="68" t="s">
        <v>762</v>
      </c>
      <c r="F459" s="68" t="s">
        <v>64</v>
      </c>
      <c r="G459" s="64">
        <f t="shared" si="68"/>
        <v>87224.2</v>
      </c>
      <c r="H459" s="64">
        <f t="shared" si="68"/>
        <v>0</v>
      </c>
      <c r="I459" s="64">
        <f t="shared" si="62"/>
        <v>87224.2</v>
      </c>
      <c r="J459" s="64">
        <f t="shared" si="68"/>
        <v>87573.2</v>
      </c>
      <c r="K459" s="64">
        <f t="shared" si="68"/>
        <v>0</v>
      </c>
      <c r="L459" s="64">
        <f t="shared" si="63"/>
        <v>87573.2</v>
      </c>
    </row>
    <row r="460" spans="1:12" ht="16.149999999999999" customHeight="1" x14ac:dyDescent="0.3">
      <c r="A460" s="13" t="s">
        <v>167</v>
      </c>
      <c r="B460" s="67">
        <v>544</v>
      </c>
      <c r="C460" s="68" t="s">
        <v>108</v>
      </c>
      <c r="D460" s="68" t="s">
        <v>61</v>
      </c>
      <c r="E460" s="68" t="s">
        <v>762</v>
      </c>
      <c r="F460" s="68">
        <v>600</v>
      </c>
      <c r="G460" s="64">
        <f t="shared" si="68"/>
        <v>87224.2</v>
      </c>
      <c r="H460" s="64">
        <f t="shared" si="68"/>
        <v>0</v>
      </c>
      <c r="I460" s="64">
        <f t="shared" si="62"/>
        <v>87224.2</v>
      </c>
      <c r="J460" s="64">
        <f t="shared" si="68"/>
        <v>87573.2</v>
      </c>
      <c r="K460" s="64">
        <f t="shared" si="68"/>
        <v>0</v>
      </c>
      <c r="L460" s="64">
        <f t="shared" si="63"/>
        <v>87573.2</v>
      </c>
    </row>
    <row r="461" spans="1:12" ht="30" customHeight="1" x14ac:dyDescent="0.3">
      <c r="A461" s="13" t="s">
        <v>175</v>
      </c>
      <c r="B461" s="67">
        <v>544</v>
      </c>
      <c r="C461" s="68" t="s">
        <v>108</v>
      </c>
      <c r="D461" s="68" t="s">
        <v>61</v>
      </c>
      <c r="E461" s="68" t="s">
        <v>762</v>
      </c>
      <c r="F461" s="68">
        <v>610</v>
      </c>
      <c r="G461" s="64">
        <v>87224.2</v>
      </c>
      <c r="H461" s="64"/>
      <c r="I461" s="64">
        <f t="shared" si="62"/>
        <v>87224.2</v>
      </c>
      <c r="J461" s="64">
        <v>87573.2</v>
      </c>
      <c r="K461" s="64"/>
      <c r="L461" s="64">
        <f t="shared" si="63"/>
        <v>87573.2</v>
      </c>
    </row>
    <row r="462" spans="1:12" ht="30" x14ac:dyDescent="0.3">
      <c r="A462" s="13" t="s">
        <v>765</v>
      </c>
      <c r="B462" s="67">
        <v>544</v>
      </c>
      <c r="C462" s="68" t="s">
        <v>108</v>
      </c>
      <c r="D462" s="68" t="s">
        <v>61</v>
      </c>
      <c r="E462" s="68" t="s">
        <v>268</v>
      </c>
      <c r="F462" s="68" t="s">
        <v>64</v>
      </c>
      <c r="G462" s="64">
        <f t="shared" ref="G462:K465" si="69">G463</f>
        <v>5822.2</v>
      </c>
      <c r="H462" s="64">
        <f t="shared" si="69"/>
        <v>0</v>
      </c>
      <c r="I462" s="64">
        <f t="shared" si="62"/>
        <v>5822.2</v>
      </c>
      <c r="J462" s="64">
        <f t="shared" si="69"/>
        <v>3988.9</v>
      </c>
      <c r="K462" s="64">
        <f t="shared" si="69"/>
        <v>0</v>
      </c>
      <c r="L462" s="64">
        <f t="shared" si="63"/>
        <v>3988.9</v>
      </c>
    </row>
    <row r="463" spans="1:12" ht="30.75" customHeight="1" x14ac:dyDescent="0.3">
      <c r="A463" s="13" t="s">
        <v>240</v>
      </c>
      <c r="B463" s="67">
        <v>544</v>
      </c>
      <c r="C463" s="68" t="s">
        <v>108</v>
      </c>
      <c r="D463" s="68" t="s">
        <v>61</v>
      </c>
      <c r="E463" s="68" t="s">
        <v>270</v>
      </c>
      <c r="F463" s="68" t="s">
        <v>64</v>
      </c>
      <c r="G463" s="64">
        <f t="shared" si="69"/>
        <v>5822.2</v>
      </c>
      <c r="H463" s="64">
        <f t="shared" si="69"/>
        <v>0</v>
      </c>
      <c r="I463" s="64">
        <f t="shared" si="62"/>
        <v>5822.2</v>
      </c>
      <c r="J463" s="64">
        <f t="shared" si="69"/>
        <v>3988.9</v>
      </c>
      <c r="K463" s="64">
        <f t="shared" si="69"/>
        <v>0</v>
      </c>
      <c r="L463" s="64">
        <f t="shared" si="63"/>
        <v>3988.9</v>
      </c>
    </row>
    <row r="464" spans="1:12" ht="30" x14ac:dyDescent="0.3">
      <c r="A464" s="13" t="s">
        <v>408</v>
      </c>
      <c r="B464" s="67">
        <v>544</v>
      </c>
      <c r="C464" s="68" t="s">
        <v>108</v>
      </c>
      <c r="D464" s="68" t="s">
        <v>61</v>
      </c>
      <c r="E464" s="68" t="s">
        <v>763</v>
      </c>
      <c r="F464" s="68" t="s">
        <v>64</v>
      </c>
      <c r="G464" s="64">
        <f t="shared" si="69"/>
        <v>5822.2</v>
      </c>
      <c r="H464" s="64">
        <f t="shared" si="69"/>
        <v>0</v>
      </c>
      <c r="I464" s="64">
        <f t="shared" si="62"/>
        <v>5822.2</v>
      </c>
      <c r="J464" s="64">
        <f t="shared" si="69"/>
        <v>3988.9</v>
      </c>
      <c r="K464" s="64">
        <f t="shared" si="69"/>
        <v>0</v>
      </c>
      <c r="L464" s="64">
        <f t="shared" si="63"/>
        <v>3988.9</v>
      </c>
    </row>
    <row r="465" spans="1:12" ht="15" customHeight="1" x14ac:dyDescent="0.3">
      <c r="A465" s="13" t="s">
        <v>167</v>
      </c>
      <c r="B465" s="67">
        <v>544</v>
      </c>
      <c r="C465" s="68" t="s">
        <v>108</v>
      </c>
      <c r="D465" s="68" t="s">
        <v>61</v>
      </c>
      <c r="E465" s="68" t="s">
        <v>764</v>
      </c>
      <c r="F465" s="68">
        <v>600</v>
      </c>
      <c r="G465" s="64">
        <f t="shared" si="69"/>
        <v>5822.2</v>
      </c>
      <c r="H465" s="64">
        <f t="shared" si="69"/>
        <v>0</v>
      </c>
      <c r="I465" s="64">
        <f t="shared" si="62"/>
        <v>5822.2</v>
      </c>
      <c r="J465" s="64">
        <f t="shared" si="69"/>
        <v>3988.9</v>
      </c>
      <c r="K465" s="64">
        <f t="shared" si="69"/>
        <v>0</v>
      </c>
      <c r="L465" s="64">
        <f t="shared" si="63"/>
        <v>3988.9</v>
      </c>
    </row>
    <row r="466" spans="1:12" ht="15" customHeight="1" x14ac:dyDescent="0.3">
      <c r="A466" s="13" t="s">
        <v>175</v>
      </c>
      <c r="B466" s="67">
        <v>544</v>
      </c>
      <c r="C466" s="68" t="s">
        <v>108</v>
      </c>
      <c r="D466" s="68" t="s">
        <v>61</v>
      </c>
      <c r="E466" s="68" t="s">
        <v>764</v>
      </c>
      <c r="F466" s="68">
        <v>610</v>
      </c>
      <c r="G466" s="64">
        <v>5822.2</v>
      </c>
      <c r="H466" s="64"/>
      <c r="I466" s="64">
        <f t="shared" si="62"/>
        <v>5822.2</v>
      </c>
      <c r="J466" s="64">
        <v>3988.9</v>
      </c>
      <c r="K466" s="64"/>
      <c r="L466" s="64">
        <f t="shared" si="63"/>
        <v>3988.9</v>
      </c>
    </row>
    <row r="467" spans="1:12" ht="13.15" customHeight="1" x14ac:dyDescent="0.3">
      <c r="A467" s="13" t="s">
        <v>659</v>
      </c>
      <c r="B467" s="67">
        <v>544</v>
      </c>
      <c r="C467" s="68" t="s">
        <v>108</v>
      </c>
      <c r="D467" s="68" t="s">
        <v>61</v>
      </c>
      <c r="E467" s="68" t="s">
        <v>485</v>
      </c>
      <c r="F467" s="68" t="s">
        <v>64</v>
      </c>
      <c r="G467" s="64">
        <f t="shared" ref="G467:K470" si="70">G468</f>
        <v>500</v>
      </c>
      <c r="H467" s="64">
        <f t="shared" si="70"/>
        <v>0</v>
      </c>
      <c r="I467" s="64">
        <f t="shared" si="62"/>
        <v>500</v>
      </c>
      <c r="J467" s="64">
        <f t="shared" si="70"/>
        <v>0</v>
      </c>
      <c r="K467" s="64">
        <f t="shared" si="70"/>
        <v>0</v>
      </c>
      <c r="L467" s="64">
        <f t="shared" si="63"/>
        <v>0</v>
      </c>
    </row>
    <row r="468" spans="1:12" ht="57.6" customHeight="1" x14ac:dyDescent="0.3">
      <c r="A468" s="13" t="s">
        <v>486</v>
      </c>
      <c r="B468" s="67">
        <v>544</v>
      </c>
      <c r="C468" s="68" t="s">
        <v>108</v>
      </c>
      <c r="D468" s="68" t="s">
        <v>61</v>
      </c>
      <c r="E468" s="68" t="s">
        <v>487</v>
      </c>
      <c r="F468" s="68" t="s">
        <v>64</v>
      </c>
      <c r="G468" s="64">
        <f t="shared" si="70"/>
        <v>500</v>
      </c>
      <c r="H468" s="64">
        <f t="shared" si="70"/>
        <v>0</v>
      </c>
      <c r="I468" s="64">
        <f t="shared" si="62"/>
        <v>500</v>
      </c>
      <c r="J468" s="64">
        <f t="shared" si="70"/>
        <v>0</v>
      </c>
      <c r="K468" s="64">
        <f t="shared" si="70"/>
        <v>0</v>
      </c>
      <c r="L468" s="64">
        <f t="shared" si="63"/>
        <v>0</v>
      </c>
    </row>
    <row r="469" spans="1:12" ht="62.25" customHeight="1" x14ac:dyDescent="0.3">
      <c r="A469" s="13" t="s">
        <v>660</v>
      </c>
      <c r="B469" s="67">
        <v>544</v>
      </c>
      <c r="C469" s="68" t="s">
        <v>108</v>
      </c>
      <c r="D469" s="68" t="s">
        <v>61</v>
      </c>
      <c r="E469" s="68" t="s">
        <v>572</v>
      </c>
      <c r="F469" s="68" t="s">
        <v>64</v>
      </c>
      <c r="G469" s="64">
        <f t="shared" si="70"/>
        <v>500</v>
      </c>
      <c r="H469" s="64">
        <f t="shared" si="70"/>
        <v>0</v>
      </c>
      <c r="I469" s="64">
        <f t="shared" si="62"/>
        <v>500</v>
      </c>
      <c r="J469" s="64">
        <f t="shared" si="70"/>
        <v>0</v>
      </c>
      <c r="K469" s="64">
        <f t="shared" si="70"/>
        <v>0</v>
      </c>
      <c r="L469" s="64">
        <f t="shared" si="63"/>
        <v>0</v>
      </c>
    </row>
    <row r="470" spans="1:12" ht="15" customHeight="1" x14ac:dyDescent="0.3">
      <c r="A470" s="13" t="s">
        <v>167</v>
      </c>
      <c r="B470" s="67">
        <v>544</v>
      </c>
      <c r="C470" s="68" t="s">
        <v>108</v>
      </c>
      <c r="D470" s="68" t="s">
        <v>61</v>
      </c>
      <c r="E470" s="68" t="s">
        <v>572</v>
      </c>
      <c r="F470" s="68" t="s">
        <v>488</v>
      </c>
      <c r="G470" s="64">
        <f t="shared" si="70"/>
        <v>500</v>
      </c>
      <c r="H470" s="64">
        <f t="shared" si="70"/>
        <v>0</v>
      </c>
      <c r="I470" s="64">
        <f t="shared" si="62"/>
        <v>500</v>
      </c>
      <c r="J470" s="64">
        <f t="shared" si="70"/>
        <v>0</v>
      </c>
      <c r="K470" s="64">
        <f t="shared" si="70"/>
        <v>0</v>
      </c>
      <c r="L470" s="64">
        <f t="shared" si="63"/>
        <v>0</v>
      </c>
    </row>
    <row r="471" spans="1:12" ht="13.15" customHeight="1" x14ac:dyDescent="0.3">
      <c r="A471" s="13" t="s">
        <v>175</v>
      </c>
      <c r="B471" s="67">
        <v>544</v>
      </c>
      <c r="C471" s="68" t="s">
        <v>108</v>
      </c>
      <c r="D471" s="68" t="s">
        <v>61</v>
      </c>
      <c r="E471" s="68" t="s">
        <v>572</v>
      </c>
      <c r="F471" s="68" t="s">
        <v>489</v>
      </c>
      <c r="G471" s="64">
        <v>500</v>
      </c>
      <c r="H471" s="64"/>
      <c r="I471" s="64">
        <f t="shared" si="62"/>
        <v>500</v>
      </c>
      <c r="J471" s="64">
        <v>0</v>
      </c>
      <c r="K471" s="64"/>
      <c r="L471" s="64">
        <f t="shared" si="63"/>
        <v>0</v>
      </c>
    </row>
    <row r="472" spans="1:12" x14ac:dyDescent="0.3">
      <c r="A472" s="13" t="s">
        <v>243</v>
      </c>
      <c r="B472" s="67">
        <v>544</v>
      </c>
      <c r="C472" s="68" t="s">
        <v>108</v>
      </c>
      <c r="D472" s="68" t="s">
        <v>66</v>
      </c>
      <c r="E472" s="68" t="s">
        <v>63</v>
      </c>
      <c r="F472" s="68" t="s">
        <v>64</v>
      </c>
      <c r="G472" s="64">
        <f>G473+G536</f>
        <v>790332.20000000007</v>
      </c>
      <c r="H472" s="64">
        <f>H473+H536</f>
        <v>-41179.906000000025</v>
      </c>
      <c r="I472" s="64">
        <f t="shared" si="62"/>
        <v>749152.29399999999</v>
      </c>
      <c r="J472" s="64">
        <f>J473+J536</f>
        <v>754630.40000000014</v>
      </c>
      <c r="K472" s="64">
        <f>K473+K536</f>
        <v>-894.60000000001128</v>
      </c>
      <c r="L472" s="64">
        <f t="shared" si="63"/>
        <v>753735.80000000016</v>
      </c>
    </row>
    <row r="473" spans="1:12" ht="45" x14ac:dyDescent="0.3">
      <c r="A473" s="13" t="s">
        <v>657</v>
      </c>
      <c r="B473" s="67">
        <v>544</v>
      </c>
      <c r="C473" s="68" t="s">
        <v>108</v>
      </c>
      <c r="D473" s="68" t="s">
        <v>66</v>
      </c>
      <c r="E473" s="68" t="s">
        <v>211</v>
      </c>
      <c r="F473" s="68" t="s">
        <v>64</v>
      </c>
      <c r="G473" s="64">
        <f>G474+G512+G517+G531</f>
        <v>789632.20000000007</v>
      </c>
      <c r="H473" s="64">
        <f>H474+H512+H517+H531</f>
        <v>-41179.906000000025</v>
      </c>
      <c r="I473" s="64">
        <f t="shared" si="62"/>
        <v>748452.29399999999</v>
      </c>
      <c r="J473" s="64">
        <f>J474+J512+J517+J531</f>
        <v>754630.40000000014</v>
      </c>
      <c r="K473" s="64">
        <f>K474+K512+K517+K531</f>
        <v>-894.60000000001128</v>
      </c>
      <c r="L473" s="64">
        <f t="shared" si="63"/>
        <v>753735.80000000016</v>
      </c>
    </row>
    <row r="474" spans="1:12" x14ac:dyDescent="0.3">
      <c r="A474" s="13" t="s">
        <v>725</v>
      </c>
      <c r="B474" s="67">
        <v>544</v>
      </c>
      <c r="C474" s="68" t="s">
        <v>108</v>
      </c>
      <c r="D474" s="68" t="s">
        <v>66</v>
      </c>
      <c r="E474" s="68" t="s">
        <v>244</v>
      </c>
      <c r="F474" s="68" t="s">
        <v>64</v>
      </c>
      <c r="G474" s="64">
        <f>G475</f>
        <v>687578.9</v>
      </c>
      <c r="H474" s="64">
        <f>H475+H509</f>
        <v>-41318.000000000022</v>
      </c>
      <c r="I474" s="64">
        <f t="shared" si="62"/>
        <v>646260.9</v>
      </c>
      <c r="J474" s="64">
        <f>J475</f>
        <v>655653.50000000012</v>
      </c>
      <c r="K474" s="64">
        <f>K475+K509</f>
        <v>9.9999999989449861E-2</v>
      </c>
      <c r="L474" s="64">
        <f t="shared" si="63"/>
        <v>655653.60000000009</v>
      </c>
    </row>
    <row r="475" spans="1:12" ht="105" x14ac:dyDescent="0.3">
      <c r="A475" s="13" t="s">
        <v>245</v>
      </c>
      <c r="B475" s="67">
        <v>544</v>
      </c>
      <c r="C475" s="68" t="s">
        <v>108</v>
      </c>
      <c r="D475" s="68" t="s">
        <v>66</v>
      </c>
      <c r="E475" s="68" t="s">
        <v>246</v>
      </c>
      <c r="F475" s="68" t="s">
        <v>64</v>
      </c>
      <c r="G475" s="64">
        <f>G479+G488+G491+G494+G476+G485+G503</f>
        <v>687578.9</v>
      </c>
      <c r="H475" s="64">
        <f>H479+H488+H491+H494+H476+H485+H503+H497+H500+H506</f>
        <v>-45223.000000000022</v>
      </c>
      <c r="I475" s="64">
        <f t="shared" si="62"/>
        <v>642355.9</v>
      </c>
      <c r="J475" s="64">
        <f>J479+J488+J491+J494+J476+J485+J503</f>
        <v>655653.50000000012</v>
      </c>
      <c r="K475" s="64">
        <f>K479+K488+K491+K494+K476+K485+K503+K497+K500+K506</f>
        <v>-4444.8000000000102</v>
      </c>
      <c r="L475" s="64">
        <f t="shared" si="63"/>
        <v>651208.70000000007</v>
      </c>
    </row>
    <row r="476" spans="1:12" ht="90" hidden="1" x14ac:dyDescent="0.3">
      <c r="A476" s="13" t="s">
        <v>927</v>
      </c>
      <c r="B476" s="67">
        <v>544</v>
      </c>
      <c r="C476" s="68" t="s">
        <v>108</v>
      </c>
      <c r="D476" s="68" t="s">
        <v>66</v>
      </c>
      <c r="E476" s="68" t="s">
        <v>926</v>
      </c>
      <c r="F476" s="68" t="s">
        <v>64</v>
      </c>
      <c r="G476" s="64">
        <f>G477</f>
        <v>388</v>
      </c>
      <c r="H476" s="64">
        <f>H477</f>
        <v>-388</v>
      </c>
      <c r="I476" s="64">
        <f t="shared" si="62"/>
        <v>0</v>
      </c>
      <c r="J476" s="64">
        <f>J477</f>
        <v>388</v>
      </c>
      <c r="K476" s="64">
        <f>K477</f>
        <v>-388</v>
      </c>
      <c r="L476" s="64">
        <f t="shared" si="63"/>
        <v>0</v>
      </c>
    </row>
    <row r="477" spans="1:12" ht="45" hidden="1" x14ac:dyDescent="0.3">
      <c r="A477" s="13" t="s">
        <v>167</v>
      </c>
      <c r="B477" s="67">
        <v>544</v>
      </c>
      <c r="C477" s="68" t="s">
        <v>108</v>
      </c>
      <c r="D477" s="68" t="s">
        <v>66</v>
      </c>
      <c r="E477" s="68" t="s">
        <v>926</v>
      </c>
      <c r="F477" s="68">
        <v>600</v>
      </c>
      <c r="G477" s="64">
        <f>G478</f>
        <v>388</v>
      </c>
      <c r="H477" s="64">
        <f>H478</f>
        <v>-388</v>
      </c>
      <c r="I477" s="64">
        <f t="shared" si="62"/>
        <v>0</v>
      </c>
      <c r="J477" s="64">
        <f>J478</f>
        <v>388</v>
      </c>
      <c r="K477" s="64">
        <f>K478</f>
        <v>-388</v>
      </c>
      <c r="L477" s="64">
        <f t="shared" si="63"/>
        <v>0</v>
      </c>
    </row>
    <row r="478" spans="1:12" hidden="1" x14ac:dyDescent="0.3">
      <c r="A478" s="13" t="s">
        <v>175</v>
      </c>
      <c r="B478" s="67">
        <v>544</v>
      </c>
      <c r="C478" s="68" t="s">
        <v>108</v>
      </c>
      <c r="D478" s="68" t="s">
        <v>66</v>
      </c>
      <c r="E478" s="68" t="s">
        <v>926</v>
      </c>
      <c r="F478" s="68">
        <v>610</v>
      </c>
      <c r="G478" s="64">
        <v>388</v>
      </c>
      <c r="H478" s="127">
        <v>-388</v>
      </c>
      <c r="I478" s="64">
        <f t="shared" si="62"/>
        <v>0</v>
      </c>
      <c r="J478" s="64">
        <v>388</v>
      </c>
      <c r="K478" s="64">
        <v>-388</v>
      </c>
      <c r="L478" s="64">
        <f t="shared" si="63"/>
        <v>0</v>
      </c>
    </row>
    <row r="479" spans="1:12" ht="45" hidden="1" customHeight="1" x14ac:dyDescent="0.3">
      <c r="A479" s="13" t="s">
        <v>247</v>
      </c>
      <c r="B479" s="67">
        <v>544</v>
      </c>
      <c r="C479" s="68" t="s">
        <v>108</v>
      </c>
      <c r="D479" s="68" t="s">
        <v>66</v>
      </c>
      <c r="E479" s="68" t="s">
        <v>248</v>
      </c>
      <c r="F479" s="68" t="s">
        <v>64</v>
      </c>
      <c r="G479" s="64">
        <f>G480</f>
        <v>449022</v>
      </c>
      <c r="H479" s="64">
        <f>H480</f>
        <v>-449022</v>
      </c>
      <c r="I479" s="64">
        <f t="shared" si="62"/>
        <v>0</v>
      </c>
      <c r="J479" s="64">
        <f>J480</f>
        <v>431981</v>
      </c>
      <c r="K479" s="64">
        <f>K480</f>
        <v>-431981</v>
      </c>
      <c r="L479" s="64">
        <f t="shared" si="63"/>
        <v>0</v>
      </c>
    </row>
    <row r="480" spans="1:12" ht="15" hidden="1" customHeight="1" x14ac:dyDescent="0.3">
      <c r="A480" s="13" t="s">
        <v>167</v>
      </c>
      <c r="B480" s="67">
        <v>544</v>
      </c>
      <c r="C480" s="68" t="s">
        <v>108</v>
      </c>
      <c r="D480" s="68" t="s">
        <v>66</v>
      </c>
      <c r="E480" s="68" t="s">
        <v>248</v>
      </c>
      <c r="F480" s="68">
        <v>600</v>
      </c>
      <c r="G480" s="64">
        <f>G481</f>
        <v>449022</v>
      </c>
      <c r="H480" s="64">
        <f>H481</f>
        <v>-449022</v>
      </c>
      <c r="I480" s="64">
        <f t="shared" si="62"/>
        <v>0</v>
      </c>
      <c r="J480" s="64">
        <f>J481</f>
        <v>431981</v>
      </c>
      <c r="K480" s="64">
        <f>K481</f>
        <v>-431981</v>
      </c>
      <c r="L480" s="64">
        <f t="shared" si="63"/>
        <v>0</v>
      </c>
    </row>
    <row r="481" spans="1:12" hidden="1" x14ac:dyDescent="0.3">
      <c r="A481" s="13" t="s">
        <v>175</v>
      </c>
      <c r="B481" s="67">
        <v>544</v>
      </c>
      <c r="C481" s="68" t="s">
        <v>108</v>
      </c>
      <c r="D481" s="68" t="s">
        <v>66</v>
      </c>
      <c r="E481" s="68" t="s">
        <v>248</v>
      </c>
      <c r="F481" s="68">
        <v>610</v>
      </c>
      <c r="G481" s="64">
        <v>449022</v>
      </c>
      <c r="H481" s="127">
        <v>-449022</v>
      </c>
      <c r="I481" s="64">
        <f t="shared" si="62"/>
        <v>0</v>
      </c>
      <c r="J481" s="64">
        <v>431981</v>
      </c>
      <c r="K481" s="64">
        <v>-431981</v>
      </c>
      <c r="L481" s="64">
        <f t="shared" si="63"/>
        <v>0</v>
      </c>
    </row>
    <row r="482" spans="1:12" ht="145.15" hidden="1" customHeight="1" x14ac:dyDescent="0.3">
      <c r="A482" s="13" t="s">
        <v>969</v>
      </c>
      <c r="B482" s="67">
        <v>544</v>
      </c>
      <c r="C482" s="68" t="s">
        <v>108</v>
      </c>
      <c r="D482" s="68" t="s">
        <v>66</v>
      </c>
      <c r="E482" s="68" t="s">
        <v>970</v>
      </c>
      <c r="F482" s="68" t="s">
        <v>64</v>
      </c>
      <c r="G482" s="64"/>
      <c r="H482" s="64"/>
      <c r="I482" s="64">
        <f t="shared" si="62"/>
        <v>0</v>
      </c>
      <c r="J482" s="64"/>
      <c r="K482" s="64"/>
      <c r="L482" s="64">
        <f t="shared" si="63"/>
        <v>0</v>
      </c>
    </row>
    <row r="483" spans="1:12" ht="15" hidden="1" customHeight="1" x14ac:dyDescent="0.3">
      <c r="A483" s="13" t="s">
        <v>167</v>
      </c>
      <c r="B483" s="67">
        <v>544</v>
      </c>
      <c r="C483" s="68" t="s">
        <v>108</v>
      </c>
      <c r="D483" s="68" t="s">
        <v>66</v>
      </c>
      <c r="E483" s="68" t="s">
        <v>970</v>
      </c>
      <c r="F483" s="68">
        <v>600</v>
      </c>
      <c r="G483" s="64"/>
      <c r="H483" s="64"/>
      <c r="I483" s="64">
        <f t="shared" si="62"/>
        <v>0</v>
      </c>
      <c r="J483" s="64"/>
      <c r="K483" s="64"/>
      <c r="L483" s="64">
        <f t="shared" si="63"/>
        <v>0</v>
      </c>
    </row>
    <row r="484" spans="1:12" ht="24" hidden="1" customHeight="1" x14ac:dyDescent="0.3">
      <c r="A484" s="13" t="s">
        <v>175</v>
      </c>
      <c r="B484" s="67">
        <v>544</v>
      </c>
      <c r="C484" s="68" t="s">
        <v>108</v>
      </c>
      <c r="D484" s="68" t="s">
        <v>66</v>
      </c>
      <c r="E484" s="68" t="s">
        <v>970</v>
      </c>
      <c r="F484" s="68">
        <v>610</v>
      </c>
      <c r="G484" s="64"/>
      <c r="H484" s="64"/>
      <c r="I484" s="64">
        <f t="shared" si="62"/>
        <v>0</v>
      </c>
      <c r="J484" s="64"/>
      <c r="K484" s="64"/>
      <c r="L484" s="64">
        <f t="shared" si="63"/>
        <v>0</v>
      </c>
    </row>
    <row r="485" spans="1:12" ht="90" hidden="1" x14ac:dyDescent="0.3">
      <c r="A485" s="13" t="s">
        <v>929</v>
      </c>
      <c r="B485" s="67">
        <v>544</v>
      </c>
      <c r="C485" s="68" t="s">
        <v>108</v>
      </c>
      <c r="D485" s="68" t="s">
        <v>66</v>
      </c>
      <c r="E485" s="68" t="s">
        <v>928</v>
      </c>
      <c r="F485" s="68" t="s">
        <v>64</v>
      </c>
      <c r="G485" s="64">
        <f>G486</f>
        <v>3905</v>
      </c>
      <c r="H485" s="64">
        <f>H486</f>
        <v>-3905</v>
      </c>
      <c r="I485" s="64">
        <f t="shared" si="62"/>
        <v>0</v>
      </c>
      <c r="J485" s="64">
        <f>J486</f>
        <v>4444.8</v>
      </c>
      <c r="K485" s="64">
        <f>K486</f>
        <v>-4444.8</v>
      </c>
      <c r="L485" s="64">
        <f t="shared" si="63"/>
        <v>0</v>
      </c>
    </row>
    <row r="486" spans="1:12" ht="15" hidden="1" customHeight="1" x14ac:dyDescent="0.3">
      <c r="A486" s="13" t="s">
        <v>167</v>
      </c>
      <c r="B486" s="67">
        <v>544</v>
      </c>
      <c r="C486" s="68" t="s">
        <v>108</v>
      </c>
      <c r="D486" s="68" t="s">
        <v>66</v>
      </c>
      <c r="E486" s="68" t="s">
        <v>928</v>
      </c>
      <c r="F486" s="68">
        <v>600</v>
      </c>
      <c r="G486" s="64">
        <f>G487</f>
        <v>3905</v>
      </c>
      <c r="H486" s="64">
        <f>H487</f>
        <v>-3905</v>
      </c>
      <c r="I486" s="64">
        <f t="shared" si="62"/>
        <v>0</v>
      </c>
      <c r="J486" s="64">
        <f>J487</f>
        <v>4444.8</v>
      </c>
      <c r="K486" s="64">
        <f>K487</f>
        <v>-4444.8</v>
      </c>
      <c r="L486" s="64">
        <f t="shared" si="63"/>
        <v>0</v>
      </c>
    </row>
    <row r="487" spans="1:12" hidden="1" x14ac:dyDescent="0.3">
      <c r="A487" s="13" t="s">
        <v>175</v>
      </c>
      <c r="B487" s="67">
        <v>544</v>
      </c>
      <c r="C487" s="68" t="s">
        <v>108</v>
      </c>
      <c r="D487" s="68" t="s">
        <v>66</v>
      </c>
      <c r="E487" s="68" t="s">
        <v>928</v>
      </c>
      <c r="F487" s="68">
        <v>610</v>
      </c>
      <c r="G487" s="64">
        <v>3905</v>
      </c>
      <c r="H487" s="127">
        <v>-3905</v>
      </c>
      <c r="I487" s="64">
        <f t="shared" ref="I487:I565" si="71">G487+H487</f>
        <v>0</v>
      </c>
      <c r="J487" s="64">
        <v>4444.8</v>
      </c>
      <c r="K487" s="64">
        <v>-4444.8</v>
      </c>
      <c r="L487" s="64">
        <f t="shared" ref="L487:L565" si="72">J487+K487</f>
        <v>0</v>
      </c>
    </row>
    <row r="488" spans="1:12" ht="45.75" customHeight="1" x14ac:dyDescent="0.3">
      <c r="A488" s="13" t="s">
        <v>409</v>
      </c>
      <c r="B488" s="67">
        <v>544</v>
      </c>
      <c r="C488" s="68" t="s">
        <v>108</v>
      </c>
      <c r="D488" s="68" t="s">
        <v>66</v>
      </c>
      <c r="E488" s="68" t="s">
        <v>250</v>
      </c>
      <c r="F488" s="68" t="s">
        <v>64</v>
      </c>
      <c r="G488" s="64">
        <f>G489</f>
        <v>171532.7</v>
      </c>
      <c r="H488" s="64">
        <f>H489</f>
        <v>0</v>
      </c>
      <c r="I488" s="64">
        <f t="shared" si="71"/>
        <v>171532.7</v>
      </c>
      <c r="J488" s="64">
        <f>J489</f>
        <v>156000.9</v>
      </c>
      <c r="K488" s="64">
        <f>K489</f>
        <v>0</v>
      </c>
      <c r="L488" s="64">
        <f t="shared" si="72"/>
        <v>156000.9</v>
      </c>
    </row>
    <row r="489" spans="1:12" ht="15.75" customHeight="1" x14ac:dyDescent="0.3">
      <c r="A489" s="13" t="s">
        <v>167</v>
      </c>
      <c r="B489" s="67">
        <v>544</v>
      </c>
      <c r="C489" s="68" t="s">
        <v>108</v>
      </c>
      <c r="D489" s="68" t="s">
        <v>66</v>
      </c>
      <c r="E489" s="68" t="s">
        <v>250</v>
      </c>
      <c r="F489" s="68">
        <v>600</v>
      </c>
      <c r="G489" s="64">
        <f>G490</f>
        <v>171532.7</v>
      </c>
      <c r="H489" s="64">
        <f>H490</f>
        <v>0</v>
      </c>
      <c r="I489" s="64">
        <f t="shared" si="71"/>
        <v>171532.7</v>
      </c>
      <c r="J489" s="64">
        <f>J490</f>
        <v>156000.9</v>
      </c>
      <c r="K489" s="64">
        <f>K490</f>
        <v>0</v>
      </c>
      <c r="L489" s="64">
        <f t="shared" si="72"/>
        <v>156000.9</v>
      </c>
    </row>
    <row r="490" spans="1:12" x14ac:dyDescent="0.3">
      <c r="A490" s="13" t="s">
        <v>175</v>
      </c>
      <c r="B490" s="67">
        <v>544</v>
      </c>
      <c r="C490" s="68" t="s">
        <v>108</v>
      </c>
      <c r="D490" s="68" t="s">
        <v>66</v>
      </c>
      <c r="E490" s="68" t="s">
        <v>250</v>
      </c>
      <c r="F490" s="68">
        <v>610</v>
      </c>
      <c r="G490" s="64">
        <v>171532.7</v>
      </c>
      <c r="H490" s="64"/>
      <c r="I490" s="64">
        <f t="shared" si="71"/>
        <v>171532.7</v>
      </c>
      <c r="J490" s="64">
        <v>156000.9</v>
      </c>
      <c r="K490" s="64"/>
      <c r="L490" s="64">
        <f t="shared" si="72"/>
        <v>156000.9</v>
      </c>
    </row>
    <row r="491" spans="1:12" ht="30" x14ac:dyDescent="0.3">
      <c r="A491" s="13" t="s">
        <v>410</v>
      </c>
      <c r="B491" s="67">
        <v>544</v>
      </c>
      <c r="C491" s="68" t="s">
        <v>108</v>
      </c>
      <c r="D491" s="68" t="s">
        <v>66</v>
      </c>
      <c r="E491" s="68" t="s">
        <v>251</v>
      </c>
      <c r="F491" s="68" t="s">
        <v>64</v>
      </c>
      <c r="G491" s="64">
        <f>G492</f>
        <v>8394.7999999999993</v>
      </c>
      <c r="H491" s="64">
        <f>H492</f>
        <v>0</v>
      </c>
      <c r="I491" s="64">
        <f t="shared" si="71"/>
        <v>8394.7999999999993</v>
      </c>
      <c r="J491" s="64">
        <f>J492</f>
        <v>8502.4</v>
      </c>
      <c r="K491" s="64">
        <f>K492</f>
        <v>0</v>
      </c>
      <c r="L491" s="64">
        <f t="shared" si="72"/>
        <v>8502.4</v>
      </c>
    </row>
    <row r="492" spans="1:12" ht="15" customHeight="1" x14ac:dyDescent="0.3">
      <c r="A492" s="13" t="s">
        <v>167</v>
      </c>
      <c r="B492" s="67">
        <v>544</v>
      </c>
      <c r="C492" s="68" t="s">
        <v>108</v>
      </c>
      <c r="D492" s="68" t="s">
        <v>66</v>
      </c>
      <c r="E492" s="68" t="s">
        <v>251</v>
      </c>
      <c r="F492" s="68">
        <v>600</v>
      </c>
      <c r="G492" s="64">
        <f>G493</f>
        <v>8394.7999999999993</v>
      </c>
      <c r="H492" s="64">
        <f>H493</f>
        <v>0</v>
      </c>
      <c r="I492" s="64">
        <f t="shared" si="71"/>
        <v>8394.7999999999993</v>
      </c>
      <c r="J492" s="64">
        <f>J493</f>
        <v>8502.4</v>
      </c>
      <c r="K492" s="64">
        <f>K493</f>
        <v>0</v>
      </c>
      <c r="L492" s="64">
        <f t="shared" si="72"/>
        <v>8502.4</v>
      </c>
    </row>
    <row r="493" spans="1:12" x14ac:dyDescent="0.3">
      <c r="A493" s="13" t="s">
        <v>175</v>
      </c>
      <c r="B493" s="67">
        <v>544</v>
      </c>
      <c r="C493" s="68" t="s">
        <v>108</v>
      </c>
      <c r="D493" s="68" t="s">
        <v>66</v>
      </c>
      <c r="E493" s="68" t="s">
        <v>251</v>
      </c>
      <c r="F493" s="68">
        <v>610</v>
      </c>
      <c r="G493" s="64">
        <v>8394.7999999999993</v>
      </c>
      <c r="H493" s="64"/>
      <c r="I493" s="64">
        <f t="shared" si="71"/>
        <v>8394.7999999999993</v>
      </c>
      <c r="J493" s="64">
        <v>8502.4</v>
      </c>
      <c r="K493" s="64"/>
      <c r="L493" s="64">
        <f t="shared" si="72"/>
        <v>8502.4</v>
      </c>
    </row>
    <row r="494" spans="1:12" ht="150" hidden="1" x14ac:dyDescent="0.3">
      <c r="A494" s="79" t="s">
        <v>826</v>
      </c>
      <c r="B494" s="67">
        <v>544</v>
      </c>
      <c r="C494" s="68" t="s">
        <v>108</v>
      </c>
      <c r="D494" s="68" t="s">
        <v>66</v>
      </c>
      <c r="E494" s="68" t="s">
        <v>827</v>
      </c>
      <c r="F494" s="68" t="s">
        <v>64</v>
      </c>
      <c r="G494" s="64">
        <f>G495</f>
        <v>44528.4</v>
      </c>
      <c r="H494" s="64">
        <f>H495</f>
        <v>-44528.4</v>
      </c>
      <c r="I494" s="64">
        <f t="shared" si="71"/>
        <v>0</v>
      </c>
      <c r="J494" s="64">
        <f>J495</f>
        <v>44528.4</v>
      </c>
      <c r="K494" s="64">
        <f>K495</f>
        <v>-44528.4</v>
      </c>
      <c r="L494" s="64">
        <f t="shared" si="72"/>
        <v>0</v>
      </c>
    </row>
    <row r="495" spans="1:12" ht="45" hidden="1" x14ac:dyDescent="0.3">
      <c r="A495" s="13" t="s">
        <v>167</v>
      </c>
      <c r="B495" s="67">
        <v>544</v>
      </c>
      <c r="C495" s="68" t="s">
        <v>108</v>
      </c>
      <c r="D495" s="68" t="s">
        <v>66</v>
      </c>
      <c r="E495" s="68" t="s">
        <v>827</v>
      </c>
      <c r="F495" s="68">
        <v>600</v>
      </c>
      <c r="G495" s="64">
        <f>G496</f>
        <v>44528.4</v>
      </c>
      <c r="H495" s="64">
        <f>H496</f>
        <v>-44528.4</v>
      </c>
      <c r="I495" s="64">
        <f t="shared" si="71"/>
        <v>0</v>
      </c>
      <c r="J495" s="64">
        <f>J496</f>
        <v>44528.4</v>
      </c>
      <c r="K495" s="64">
        <f>K496</f>
        <v>-44528.4</v>
      </c>
      <c r="L495" s="64">
        <f t="shared" si="72"/>
        <v>0</v>
      </c>
    </row>
    <row r="496" spans="1:12" hidden="1" x14ac:dyDescent="0.3">
      <c r="A496" s="13" t="s">
        <v>175</v>
      </c>
      <c r="B496" s="67">
        <v>544</v>
      </c>
      <c r="C496" s="68" t="s">
        <v>108</v>
      </c>
      <c r="D496" s="68" t="s">
        <v>66</v>
      </c>
      <c r="E496" s="68" t="s">
        <v>827</v>
      </c>
      <c r="F496" s="68">
        <v>610</v>
      </c>
      <c r="G496" s="64">
        <v>44528.4</v>
      </c>
      <c r="H496" s="127">
        <v>-44528.4</v>
      </c>
      <c r="I496" s="64">
        <f t="shared" si="71"/>
        <v>0</v>
      </c>
      <c r="J496" s="64">
        <v>44528.4</v>
      </c>
      <c r="K496" s="64">
        <v>-44528.4</v>
      </c>
      <c r="L496" s="64">
        <f t="shared" si="72"/>
        <v>0</v>
      </c>
    </row>
    <row r="497" spans="1:12" ht="45" x14ac:dyDescent="0.3">
      <c r="A497" s="13" t="s">
        <v>247</v>
      </c>
      <c r="B497" s="67">
        <v>544</v>
      </c>
      <c r="C497" s="68" t="s">
        <v>108</v>
      </c>
      <c r="D497" s="68" t="s">
        <v>66</v>
      </c>
      <c r="E497" s="68" t="s">
        <v>1030</v>
      </c>
      <c r="F497" s="68" t="s">
        <v>64</v>
      </c>
      <c r="G497" s="64"/>
      <c r="H497" s="127">
        <f>H498</f>
        <v>417512</v>
      </c>
      <c r="I497" s="64">
        <f t="shared" si="71"/>
        <v>417512</v>
      </c>
      <c r="J497" s="64"/>
      <c r="K497" s="64">
        <f>K498</f>
        <v>441789</v>
      </c>
      <c r="L497" s="64">
        <f t="shared" si="72"/>
        <v>441789</v>
      </c>
    </row>
    <row r="498" spans="1:12" ht="45" x14ac:dyDescent="0.3">
      <c r="A498" s="13" t="s">
        <v>167</v>
      </c>
      <c r="B498" s="67">
        <v>544</v>
      </c>
      <c r="C498" s="68" t="s">
        <v>108</v>
      </c>
      <c r="D498" s="68" t="s">
        <v>66</v>
      </c>
      <c r="E498" s="68" t="s">
        <v>1030</v>
      </c>
      <c r="F498" s="68">
        <v>600</v>
      </c>
      <c r="G498" s="64"/>
      <c r="H498" s="127">
        <f>H499</f>
        <v>417512</v>
      </c>
      <c r="I498" s="64">
        <f t="shared" si="71"/>
        <v>417512</v>
      </c>
      <c r="J498" s="64"/>
      <c r="K498" s="64">
        <f>K499</f>
        <v>441789</v>
      </c>
      <c r="L498" s="64">
        <f t="shared" si="72"/>
        <v>441789</v>
      </c>
    </row>
    <row r="499" spans="1:12" x14ac:dyDescent="0.3">
      <c r="A499" s="13" t="s">
        <v>175</v>
      </c>
      <c r="B499" s="67">
        <v>544</v>
      </c>
      <c r="C499" s="68" t="s">
        <v>108</v>
      </c>
      <c r="D499" s="68" t="s">
        <v>66</v>
      </c>
      <c r="E499" s="68" t="s">
        <v>1030</v>
      </c>
      <c r="F499" s="68">
        <v>610</v>
      </c>
      <c r="G499" s="64"/>
      <c r="H499" s="127">
        <v>417512</v>
      </c>
      <c r="I499" s="64">
        <f t="shared" si="71"/>
        <v>417512</v>
      </c>
      <c r="J499" s="64"/>
      <c r="K499" s="64">
        <v>441789</v>
      </c>
      <c r="L499" s="64">
        <f t="shared" si="72"/>
        <v>441789</v>
      </c>
    </row>
    <row r="500" spans="1:12" ht="90" x14ac:dyDescent="0.3">
      <c r="A500" s="13" t="s">
        <v>927</v>
      </c>
      <c r="B500" s="67">
        <v>544</v>
      </c>
      <c r="C500" s="68" t="s">
        <v>108</v>
      </c>
      <c r="D500" s="68" t="s">
        <v>66</v>
      </c>
      <c r="E500" s="68" t="s">
        <v>1031</v>
      </c>
      <c r="F500" s="68" t="s">
        <v>64</v>
      </c>
      <c r="G500" s="64"/>
      <c r="H500" s="127">
        <f>H501</f>
        <v>388</v>
      </c>
      <c r="I500" s="64">
        <f t="shared" si="71"/>
        <v>388</v>
      </c>
      <c r="J500" s="64"/>
      <c r="K500" s="64">
        <f>K501</f>
        <v>388</v>
      </c>
      <c r="L500" s="64">
        <f t="shared" si="72"/>
        <v>388</v>
      </c>
    </row>
    <row r="501" spans="1:12" ht="45" x14ac:dyDescent="0.3">
      <c r="A501" s="13" t="s">
        <v>167</v>
      </c>
      <c r="B501" s="67">
        <v>544</v>
      </c>
      <c r="C501" s="68" t="s">
        <v>108</v>
      </c>
      <c r="D501" s="68" t="s">
        <v>66</v>
      </c>
      <c r="E501" s="68" t="s">
        <v>1031</v>
      </c>
      <c r="F501" s="68">
        <v>600</v>
      </c>
      <c r="G501" s="64"/>
      <c r="H501" s="127">
        <f>H502</f>
        <v>388</v>
      </c>
      <c r="I501" s="64">
        <f t="shared" si="71"/>
        <v>388</v>
      </c>
      <c r="J501" s="64"/>
      <c r="K501" s="64">
        <f>K502</f>
        <v>388</v>
      </c>
      <c r="L501" s="64">
        <f t="shared" si="72"/>
        <v>388</v>
      </c>
    </row>
    <row r="502" spans="1:12" x14ac:dyDescent="0.3">
      <c r="A502" s="13" t="s">
        <v>175</v>
      </c>
      <c r="B502" s="67">
        <v>544</v>
      </c>
      <c r="C502" s="68" t="s">
        <v>108</v>
      </c>
      <c r="D502" s="68" t="s">
        <v>66</v>
      </c>
      <c r="E502" s="68" t="s">
        <v>1031</v>
      </c>
      <c r="F502" s="68">
        <v>610</v>
      </c>
      <c r="G502" s="64"/>
      <c r="H502" s="127">
        <v>388</v>
      </c>
      <c r="I502" s="64">
        <f t="shared" si="71"/>
        <v>388</v>
      </c>
      <c r="J502" s="64"/>
      <c r="K502" s="64">
        <v>388</v>
      </c>
      <c r="L502" s="64">
        <f t="shared" si="72"/>
        <v>388</v>
      </c>
    </row>
    <row r="503" spans="1:12" ht="90" hidden="1" x14ac:dyDescent="0.3">
      <c r="A503" s="13" t="s">
        <v>1002</v>
      </c>
      <c r="B503" s="67" t="s">
        <v>1003</v>
      </c>
      <c r="C503" s="68" t="s">
        <v>108</v>
      </c>
      <c r="D503" s="68" t="s">
        <v>66</v>
      </c>
      <c r="E503" s="68" t="s">
        <v>1001</v>
      </c>
      <c r="F503" s="68" t="s">
        <v>64</v>
      </c>
      <c r="G503" s="64">
        <f>G504</f>
        <v>9808</v>
      </c>
      <c r="H503" s="64">
        <f>H504</f>
        <v>-9808</v>
      </c>
      <c r="I503" s="64">
        <f t="shared" si="71"/>
        <v>0</v>
      </c>
      <c r="J503" s="64">
        <f>J504</f>
        <v>9808</v>
      </c>
      <c r="K503" s="64">
        <f>K504</f>
        <v>-9808</v>
      </c>
      <c r="L503" s="64">
        <f t="shared" si="72"/>
        <v>0</v>
      </c>
    </row>
    <row r="504" spans="1:12" ht="28.5" hidden="1" customHeight="1" x14ac:dyDescent="0.3">
      <c r="A504" s="13" t="s">
        <v>167</v>
      </c>
      <c r="B504" s="67" t="s">
        <v>1003</v>
      </c>
      <c r="C504" s="68" t="s">
        <v>108</v>
      </c>
      <c r="D504" s="68" t="s">
        <v>66</v>
      </c>
      <c r="E504" s="68" t="s">
        <v>1001</v>
      </c>
      <c r="F504" s="68" t="s">
        <v>488</v>
      </c>
      <c r="G504" s="64">
        <f>G505</f>
        <v>9808</v>
      </c>
      <c r="H504" s="64">
        <f>H505</f>
        <v>-9808</v>
      </c>
      <c r="I504" s="64">
        <f t="shared" si="71"/>
        <v>0</v>
      </c>
      <c r="J504" s="64">
        <f>J505</f>
        <v>9808</v>
      </c>
      <c r="K504" s="64">
        <f>K505</f>
        <v>-9808</v>
      </c>
      <c r="L504" s="64">
        <f t="shared" si="72"/>
        <v>0</v>
      </c>
    </row>
    <row r="505" spans="1:12" hidden="1" x14ac:dyDescent="0.3">
      <c r="A505" s="13" t="s">
        <v>175</v>
      </c>
      <c r="B505" s="67"/>
      <c r="C505" s="68" t="s">
        <v>108</v>
      </c>
      <c r="D505" s="68" t="s">
        <v>66</v>
      </c>
      <c r="E505" s="68" t="s">
        <v>1001</v>
      </c>
      <c r="F505" s="68" t="s">
        <v>489</v>
      </c>
      <c r="G505" s="64">
        <v>9808</v>
      </c>
      <c r="H505" s="127">
        <v>-9808</v>
      </c>
      <c r="I505" s="64">
        <f t="shared" si="71"/>
        <v>0</v>
      </c>
      <c r="J505" s="64">
        <v>9808</v>
      </c>
      <c r="K505" s="64">
        <v>-9808</v>
      </c>
      <c r="L505" s="64">
        <f t="shared" si="72"/>
        <v>0</v>
      </c>
    </row>
    <row r="506" spans="1:12" ht="150" x14ac:dyDescent="0.3">
      <c r="A506" s="79" t="s">
        <v>826</v>
      </c>
      <c r="B506" s="67">
        <v>544</v>
      </c>
      <c r="C506" s="68" t="s">
        <v>108</v>
      </c>
      <c r="D506" s="68" t="s">
        <v>66</v>
      </c>
      <c r="E506" s="68" t="s">
        <v>1032</v>
      </c>
      <c r="F506" s="68" t="s">
        <v>64</v>
      </c>
      <c r="G506" s="64"/>
      <c r="H506" s="127">
        <f>H507</f>
        <v>44528.4</v>
      </c>
      <c r="I506" s="64">
        <f t="shared" si="71"/>
        <v>44528.4</v>
      </c>
      <c r="J506" s="64"/>
      <c r="K506" s="64">
        <f>K507</f>
        <v>44528.4</v>
      </c>
      <c r="L506" s="64">
        <f t="shared" si="72"/>
        <v>44528.4</v>
      </c>
    </row>
    <row r="507" spans="1:12" ht="45" x14ac:dyDescent="0.3">
      <c r="A507" s="13" t="s">
        <v>167</v>
      </c>
      <c r="B507" s="67">
        <v>544</v>
      </c>
      <c r="C507" s="68" t="s">
        <v>108</v>
      </c>
      <c r="D507" s="68" t="s">
        <v>66</v>
      </c>
      <c r="E507" s="68" t="s">
        <v>1032</v>
      </c>
      <c r="F507" s="68">
        <v>600</v>
      </c>
      <c r="G507" s="64"/>
      <c r="H507" s="127">
        <f>H508</f>
        <v>44528.4</v>
      </c>
      <c r="I507" s="64">
        <f t="shared" si="71"/>
        <v>44528.4</v>
      </c>
      <c r="J507" s="64"/>
      <c r="K507" s="64">
        <f>K508</f>
        <v>44528.4</v>
      </c>
      <c r="L507" s="64">
        <f t="shared" si="72"/>
        <v>44528.4</v>
      </c>
    </row>
    <row r="508" spans="1:12" x14ac:dyDescent="0.3">
      <c r="A508" s="13" t="s">
        <v>175</v>
      </c>
      <c r="B508" s="67">
        <v>544</v>
      </c>
      <c r="C508" s="68" t="s">
        <v>108</v>
      </c>
      <c r="D508" s="68" t="s">
        <v>66</v>
      </c>
      <c r="E508" s="68" t="s">
        <v>1032</v>
      </c>
      <c r="F508" s="68">
        <v>610</v>
      </c>
      <c r="G508" s="64"/>
      <c r="H508" s="127">
        <v>44528.4</v>
      </c>
      <c r="I508" s="64">
        <f t="shared" si="71"/>
        <v>44528.4</v>
      </c>
      <c r="J508" s="64"/>
      <c r="K508" s="64">
        <v>44528.4</v>
      </c>
      <c r="L508" s="64">
        <f t="shared" si="72"/>
        <v>44528.4</v>
      </c>
    </row>
    <row r="509" spans="1:12" ht="90" x14ac:dyDescent="0.3">
      <c r="A509" s="13" t="s">
        <v>929</v>
      </c>
      <c r="B509" s="67">
        <v>544</v>
      </c>
      <c r="C509" s="68" t="s">
        <v>108</v>
      </c>
      <c r="D509" s="68" t="s">
        <v>66</v>
      </c>
      <c r="E509" s="68" t="s">
        <v>1033</v>
      </c>
      <c r="F509" s="68" t="s">
        <v>64</v>
      </c>
      <c r="G509" s="64"/>
      <c r="H509" s="127">
        <f>H510</f>
        <v>3905</v>
      </c>
      <c r="I509" s="64">
        <f t="shared" si="71"/>
        <v>3905</v>
      </c>
      <c r="J509" s="64"/>
      <c r="K509" s="64">
        <f>K510</f>
        <v>4444.8999999999996</v>
      </c>
      <c r="L509" s="64">
        <f t="shared" si="72"/>
        <v>4444.8999999999996</v>
      </c>
    </row>
    <row r="510" spans="1:12" ht="45" x14ac:dyDescent="0.3">
      <c r="A510" s="13" t="s">
        <v>167</v>
      </c>
      <c r="B510" s="67">
        <v>544</v>
      </c>
      <c r="C510" s="68" t="s">
        <v>108</v>
      </c>
      <c r="D510" s="68" t="s">
        <v>66</v>
      </c>
      <c r="E510" s="68" t="s">
        <v>1033</v>
      </c>
      <c r="F510" s="68">
        <v>600</v>
      </c>
      <c r="G510" s="64"/>
      <c r="H510" s="127">
        <f>H511</f>
        <v>3905</v>
      </c>
      <c r="I510" s="64">
        <f t="shared" si="71"/>
        <v>3905</v>
      </c>
      <c r="J510" s="64"/>
      <c r="K510" s="64">
        <f>K511</f>
        <v>4444.8999999999996</v>
      </c>
      <c r="L510" s="64">
        <f t="shared" si="72"/>
        <v>4444.8999999999996</v>
      </c>
    </row>
    <row r="511" spans="1:12" x14ac:dyDescent="0.3">
      <c r="A511" s="13" t="s">
        <v>175</v>
      </c>
      <c r="B511" s="67">
        <v>544</v>
      </c>
      <c r="C511" s="68" t="s">
        <v>108</v>
      </c>
      <c r="D511" s="68" t="s">
        <v>66</v>
      </c>
      <c r="E511" s="68" t="s">
        <v>1033</v>
      </c>
      <c r="F511" s="68">
        <v>610</v>
      </c>
      <c r="G511" s="64"/>
      <c r="H511" s="127">
        <v>3905</v>
      </c>
      <c r="I511" s="64">
        <f t="shared" si="71"/>
        <v>3905</v>
      </c>
      <c r="J511" s="64"/>
      <c r="K511" s="64">
        <v>4444.8999999999996</v>
      </c>
      <c r="L511" s="64">
        <f t="shared" si="72"/>
        <v>4444.8999999999996</v>
      </c>
    </row>
    <row r="512" spans="1:12" ht="15" customHeight="1" x14ac:dyDescent="0.3">
      <c r="A512" s="13" t="s">
        <v>229</v>
      </c>
      <c r="B512" s="67">
        <v>544</v>
      </c>
      <c r="C512" s="68" t="s">
        <v>108</v>
      </c>
      <c r="D512" s="68" t="s">
        <v>66</v>
      </c>
      <c r="E512" s="68" t="s">
        <v>235</v>
      </c>
      <c r="F512" s="68" t="s">
        <v>64</v>
      </c>
      <c r="G512" s="64">
        <f>G513</f>
        <v>655</v>
      </c>
      <c r="H512" s="64">
        <f>H513</f>
        <v>0</v>
      </c>
      <c r="I512" s="64">
        <f t="shared" si="71"/>
        <v>655</v>
      </c>
      <c r="J512" s="64">
        <f>J513</f>
        <v>680.4</v>
      </c>
      <c r="K512" s="64">
        <f>K513</f>
        <v>0</v>
      </c>
      <c r="L512" s="64">
        <f t="shared" si="72"/>
        <v>680.4</v>
      </c>
    </row>
    <row r="513" spans="1:12" ht="15.75" customHeight="1" x14ac:dyDescent="0.3">
      <c r="A513" s="13" t="s">
        <v>231</v>
      </c>
      <c r="B513" s="67">
        <v>544</v>
      </c>
      <c r="C513" s="68" t="s">
        <v>108</v>
      </c>
      <c r="D513" s="68" t="s">
        <v>66</v>
      </c>
      <c r="E513" s="68" t="s">
        <v>237</v>
      </c>
      <c r="F513" s="68" t="s">
        <v>64</v>
      </c>
      <c r="G513" s="64">
        <f t="shared" ref="G513:K515" si="73">G514</f>
        <v>655</v>
      </c>
      <c r="H513" s="64">
        <f t="shared" si="73"/>
        <v>0</v>
      </c>
      <c r="I513" s="64">
        <f t="shared" si="71"/>
        <v>655</v>
      </c>
      <c r="J513" s="64">
        <f t="shared" si="73"/>
        <v>680.4</v>
      </c>
      <c r="K513" s="64">
        <f t="shared" si="73"/>
        <v>0</v>
      </c>
      <c r="L513" s="64">
        <f t="shared" si="72"/>
        <v>680.4</v>
      </c>
    </row>
    <row r="514" spans="1:12" ht="30" x14ac:dyDescent="0.3">
      <c r="A514" s="13" t="s">
        <v>252</v>
      </c>
      <c r="B514" s="67">
        <v>544</v>
      </c>
      <c r="C514" s="68" t="s">
        <v>108</v>
      </c>
      <c r="D514" s="68" t="s">
        <v>66</v>
      </c>
      <c r="E514" s="68" t="s">
        <v>766</v>
      </c>
      <c r="F514" s="68" t="s">
        <v>64</v>
      </c>
      <c r="G514" s="64">
        <f t="shared" si="73"/>
        <v>655</v>
      </c>
      <c r="H514" s="64">
        <f t="shared" si="73"/>
        <v>0</v>
      </c>
      <c r="I514" s="64">
        <f t="shared" si="71"/>
        <v>655</v>
      </c>
      <c r="J514" s="64">
        <f t="shared" si="73"/>
        <v>680.4</v>
      </c>
      <c r="K514" s="64">
        <f t="shared" si="73"/>
        <v>0</v>
      </c>
      <c r="L514" s="64">
        <f t="shared" si="72"/>
        <v>680.4</v>
      </c>
    </row>
    <row r="515" spans="1:12" ht="30.75" customHeight="1" x14ac:dyDescent="0.3">
      <c r="A515" s="13" t="s">
        <v>167</v>
      </c>
      <c r="B515" s="67">
        <v>544</v>
      </c>
      <c r="C515" s="68" t="s">
        <v>108</v>
      </c>
      <c r="D515" s="68" t="s">
        <v>66</v>
      </c>
      <c r="E515" s="68" t="s">
        <v>766</v>
      </c>
      <c r="F515" s="68">
        <v>600</v>
      </c>
      <c r="G515" s="64">
        <f t="shared" si="73"/>
        <v>655</v>
      </c>
      <c r="H515" s="64">
        <f t="shared" si="73"/>
        <v>0</v>
      </c>
      <c r="I515" s="64">
        <f t="shared" si="71"/>
        <v>655</v>
      </c>
      <c r="J515" s="64">
        <f t="shared" si="73"/>
        <v>680.4</v>
      </c>
      <c r="K515" s="64">
        <f t="shared" si="73"/>
        <v>0</v>
      </c>
      <c r="L515" s="64">
        <f t="shared" si="72"/>
        <v>680.4</v>
      </c>
    </row>
    <row r="516" spans="1:12" x14ac:dyDescent="0.3">
      <c r="A516" s="13" t="s">
        <v>175</v>
      </c>
      <c r="B516" s="67">
        <v>544</v>
      </c>
      <c r="C516" s="68" t="s">
        <v>108</v>
      </c>
      <c r="D516" s="68" t="s">
        <v>66</v>
      </c>
      <c r="E516" s="68" t="s">
        <v>766</v>
      </c>
      <c r="F516" s="68">
        <v>610</v>
      </c>
      <c r="G516" s="64">
        <v>655</v>
      </c>
      <c r="H516" s="64"/>
      <c r="I516" s="64">
        <f t="shared" si="71"/>
        <v>655</v>
      </c>
      <c r="J516" s="64">
        <v>680.4</v>
      </c>
      <c r="K516" s="64"/>
      <c r="L516" s="64">
        <f t="shared" si="72"/>
        <v>680.4</v>
      </c>
    </row>
    <row r="517" spans="1:12" ht="16.5" customHeight="1" x14ac:dyDescent="0.3">
      <c r="A517" s="13" t="s">
        <v>234</v>
      </c>
      <c r="B517" s="67">
        <v>544</v>
      </c>
      <c r="C517" s="68" t="s">
        <v>108</v>
      </c>
      <c r="D517" s="68" t="s">
        <v>66</v>
      </c>
      <c r="E517" s="68" t="s">
        <v>212</v>
      </c>
      <c r="F517" s="68" t="s">
        <v>64</v>
      </c>
      <c r="G517" s="64">
        <f>G518</f>
        <v>88372.4</v>
      </c>
      <c r="H517" s="64">
        <f>H518</f>
        <v>138.09399999999914</v>
      </c>
      <c r="I517" s="64">
        <f t="shared" si="71"/>
        <v>88510.493999999992</v>
      </c>
      <c r="J517" s="64">
        <f>J518</f>
        <v>88270.6</v>
      </c>
      <c r="K517" s="64">
        <f>K518</f>
        <v>-894.70000000000073</v>
      </c>
      <c r="L517" s="64">
        <f t="shared" si="72"/>
        <v>87375.900000000009</v>
      </c>
    </row>
    <row r="518" spans="1:12" ht="30" x14ac:dyDescent="0.3">
      <c r="A518" s="13" t="s">
        <v>253</v>
      </c>
      <c r="B518" s="67">
        <v>544</v>
      </c>
      <c r="C518" s="68" t="s">
        <v>108</v>
      </c>
      <c r="D518" s="68" t="s">
        <v>66</v>
      </c>
      <c r="E518" s="68" t="s">
        <v>214</v>
      </c>
      <c r="F518" s="68" t="s">
        <v>64</v>
      </c>
      <c r="G518" s="64">
        <f>G519+G525+G522</f>
        <v>88372.4</v>
      </c>
      <c r="H518" s="64">
        <f>H519+H525+H522+H528</f>
        <v>138.09399999999914</v>
      </c>
      <c r="I518" s="64">
        <f t="shared" si="71"/>
        <v>88510.493999999992</v>
      </c>
      <c r="J518" s="64">
        <f>J519+J525+J522</f>
        <v>88270.6</v>
      </c>
      <c r="K518" s="64">
        <f>K519+K525+K522+K528</f>
        <v>-894.70000000000073</v>
      </c>
      <c r="L518" s="64">
        <f t="shared" si="72"/>
        <v>87375.900000000009</v>
      </c>
    </row>
    <row r="519" spans="1:12" ht="30" x14ac:dyDescent="0.3">
      <c r="A519" s="13" t="s">
        <v>254</v>
      </c>
      <c r="B519" s="67">
        <v>544</v>
      </c>
      <c r="C519" s="68" t="s">
        <v>108</v>
      </c>
      <c r="D519" s="68" t="s">
        <v>66</v>
      </c>
      <c r="E519" s="68" t="s">
        <v>767</v>
      </c>
      <c r="F519" s="68" t="s">
        <v>64</v>
      </c>
      <c r="G519" s="64">
        <f>G520</f>
        <v>17000</v>
      </c>
      <c r="H519" s="64">
        <f>H520</f>
        <v>0</v>
      </c>
      <c r="I519" s="64">
        <f t="shared" si="71"/>
        <v>17000</v>
      </c>
      <c r="J519" s="64">
        <f>J520</f>
        <v>16000</v>
      </c>
      <c r="K519" s="64">
        <f>K520</f>
        <v>0</v>
      </c>
      <c r="L519" s="64">
        <f t="shared" si="72"/>
        <v>16000</v>
      </c>
    </row>
    <row r="520" spans="1:12" ht="16.899999999999999" customHeight="1" x14ac:dyDescent="0.3">
      <c r="A520" s="13" t="s">
        <v>167</v>
      </c>
      <c r="B520" s="67">
        <v>544</v>
      </c>
      <c r="C520" s="68" t="s">
        <v>108</v>
      </c>
      <c r="D520" s="68" t="s">
        <v>66</v>
      </c>
      <c r="E520" s="68" t="s">
        <v>767</v>
      </c>
      <c r="F520" s="68">
        <v>600</v>
      </c>
      <c r="G520" s="64">
        <f>G521</f>
        <v>17000</v>
      </c>
      <c r="H520" s="64">
        <f>H521</f>
        <v>0</v>
      </c>
      <c r="I520" s="64">
        <f t="shared" si="71"/>
        <v>17000</v>
      </c>
      <c r="J520" s="64">
        <f>J521</f>
        <v>16000</v>
      </c>
      <c r="K520" s="64">
        <f>K521</f>
        <v>0</v>
      </c>
      <c r="L520" s="64">
        <f t="shared" si="72"/>
        <v>16000</v>
      </c>
    </row>
    <row r="521" spans="1:12" x14ac:dyDescent="0.3">
      <c r="A521" s="13" t="s">
        <v>175</v>
      </c>
      <c r="B521" s="67">
        <v>544</v>
      </c>
      <c r="C521" s="68" t="s">
        <v>108</v>
      </c>
      <c r="D521" s="68" t="s">
        <v>66</v>
      </c>
      <c r="E521" s="68" t="s">
        <v>767</v>
      </c>
      <c r="F521" s="68">
        <v>610</v>
      </c>
      <c r="G521" s="64">
        <v>17000</v>
      </c>
      <c r="H521" s="64"/>
      <c r="I521" s="64">
        <f t="shared" si="71"/>
        <v>17000</v>
      </c>
      <c r="J521" s="64">
        <v>16000</v>
      </c>
      <c r="K521" s="64"/>
      <c r="L521" s="64">
        <f t="shared" si="72"/>
        <v>16000</v>
      </c>
    </row>
    <row r="522" spans="1:12" ht="90" x14ac:dyDescent="0.3">
      <c r="A522" s="79" t="s">
        <v>828</v>
      </c>
      <c r="B522" s="67">
        <v>544</v>
      </c>
      <c r="C522" s="68" t="s">
        <v>108</v>
      </c>
      <c r="D522" s="68" t="s">
        <v>66</v>
      </c>
      <c r="E522" s="68" t="s">
        <v>829</v>
      </c>
      <c r="F522" s="68" t="s">
        <v>64</v>
      </c>
      <c r="G522" s="64">
        <f>G523</f>
        <v>56781</v>
      </c>
      <c r="H522" s="64">
        <f>H523</f>
        <v>138.05000000000001</v>
      </c>
      <c r="I522" s="64">
        <f t="shared" si="71"/>
        <v>56919.05</v>
      </c>
      <c r="J522" s="64">
        <f>J523</f>
        <v>58232.3</v>
      </c>
      <c r="K522" s="64">
        <f>K523</f>
        <v>-894.7</v>
      </c>
      <c r="L522" s="64">
        <f t="shared" si="72"/>
        <v>57337.600000000006</v>
      </c>
    </row>
    <row r="523" spans="1:12" ht="31.15" customHeight="1" x14ac:dyDescent="0.3">
      <c r="A523" s="13" t="s">
        <v>167</v>
      </c>
      <c r="B523" s="67">
        <v>544</v>
      </c>
      <c r="C523" s="68" t="s">
        <v>108</v>
      </c>
      <c r="D523" s="68" t="s">
        <v>66</v>
      </c>
      <c r="E523" s="68" t="s">
        <v>829</v>
      </c>
      <c r="F523" s="68">
        <v>600</v>
      </c>
      <c r="G523" s="64">
        <f>G524</f>
        <v>56781</v>
      </c>
      <c r="H523" s="64">
        <f>H524</f>
        <v>138.05000000000001</v>
      </c>
      <c r="I523" s="64">
        <f t="shared" si="71"/>
        <v>56919.05</v>
      </c>
      <c r="J523" s="64">
        <f>J524</f>
        <v>58232.3</v>
      </c>
      <c r="K523" s="64">
        <f>K524</f>
        <v>-894.7</v>
      </c>
      <c r="L523" s="64">
        <f t="shared" si="72"/>
        <v>57337.600000000006</v>
      </c>
    </row>
    <row r="524" spans="1:12" x14ac:dyDescent="0.3">
      <c r="A524" s="13" t="s">
        <v>175</v>
      </c>
      <c r="B524" s="67">
        <v>544</v>
      </c>
      <c r="C524" s="68" t="s">
        <v>108</v>
      </c>
      <c r="D524" s="68" t="s">
        <v>66</v>
      </c>
      <c r="E524" s="68" t="s">
        <v>829</v>
      </c>
      <c r="F524" s="68">
        <v>610</v>
      </c>
      <c r="G524" s="64">
        <v>56781</v>
      </c>
      <c r="H524" s="127">
        <v>138.05000000000001</v>
      </c>
      <c r="I524" s="64">
        <f t="shared" si="71"/>
        <v>56919.05</v>
      </c>
      <c r="J524" s="64">
        <v>58232.3</v>
      </c>
      <c r="K524" s="64">
        <v>-894.7</v>
      </c>
      <c r="L524" s="64">
        <f t="shared" si="72"/>
        <v>57337.600000000006</v>
      </c>
    </row>
    <row r="525" spans="1:12" ht="105" hidden="1" x14ac:dyDescent="0.3">
      <c r="A525" s="78" t="s">
        <v>830</v>
      </c>
      <c r="B525" s="67">
        <v>544</v>
      </c>
      <c r="C525" s="68" t="s">
        <v>108</v>
      </c>
      <c r="D525" s="68" t="s">
        <v>66</v>
      </c>
      <c r="E525" s="68" t="s">
        <v>831</v>
      </c>
      <c r="F525" s="68" t="s">
        <v>64</v>
      </c>
      <c r="G525" s="64">
        <f>G526</f>
        <v>14591.4</v>
      </c>
      <c r="H525" s="64">
        <f>H526</f>
        <v>-14591.4</v>
      </c>
      <c r="I525" s="64">
        <f t="shared" si="71"/>
        <v>0</v>
      </c>
      <c r="J525" s="64">
        <f>J526</f>
        <v>14038.3</v>
      </c>
      <c r="K525" s="64">
        <f>K526</f>
        <v>-14038.3</v>
      </c>
      <c r="L525" s="64">
        <f t="shared" si="72"/>
        <v>0</v>
      </c>
    </row>
    <row r="526" spans="1:12" ht="45" hidden="1" x14ac:dyDescent="0.3">
      <c r="A526" s="13" t="s">
        <v>167</v>
      </c>
      <c r="B526" s="67">
        <v>544</v>
      </c>
      <c r="C526" s="68" t="s">
        <v>108</v>
      </c>
      <c r="D526" s="68" t="s">
        <v>66</v>
      </c>
      <c r="E526" s="68" t="s">
        <v>831</v>
      </c>
      <c r="F526" s="68" t="s">
        <v>488</v>
      </c>
      <c r="G526" s="64">
        <f>G527</f>
        <v>14591.4</v>
      </c>
      <c r="H526" s="64">
        <f>H527</f>
        <v>-14591.4</v>
      </c>
      <c r="I526" s="64">
        <f t="shared" si="71"/>
        <v>0</v>
      </c>
      <c r="J526" s="64">
        <f>J527</f>
        <v>14038.3</v>
      </c>
      <c r="K526" s="64">
        <f>K527</f>
        <v>-14038.3</v>
      </c>
      <c r="L526" s="64">
        <f t="shared" si="72"/>
        <v>0</v>
      </c>
    </row>
    <row r="527" spans="1:12" hidden="1" x14ac:dyDescent="0.3">
      <c r="A527" s="13" t="s">
        <v>175</v>
      </c>
      <c r="B527" s="67">
        <v>544</v>
      </c>
      <c r="C527" s="68" t="s">
        <v>108</v>
      </c>
      <c r="D527" s="68" t="s">
        <v>66</v>
      </c>
      <c r="E527" s="68" t="s">
        <v>831</v>
      </c>
      <c r="F527" s="68" t="s">
        <v>489</v>
      </c>
      <c r="G527" s="64">
        <v>14591.4</v>
      </c>
      <c r="H527" s="127">
        <v>-14591.4</v>
      </c>
      <c r="I527" s="64">
        <f t="shared" si="71"/>
        <v>0</v>
      </c>
      <c r="J527" s="64">
        <v>14038.3</v>
      </c>
      <c r="K527" s="64">
        <v>-14038.3</v>
      </c>
      <c r="L527" s="64">
        <f t="shared" si="72"/>
        <v>0</v>
      </c>
    </row>
    <row r="528" spans="1:12" ht="105" x14ac:dyDescent="0.3">
      <c r="A528" s="78" t="s">
        <v>830</v>
      </c>
      <c r="B528" s="67">
        <v>544</v>
      </c>
      <c r="C528" s="68" t="s">
        <v>108</v>
      </c>
      <c r="D528" s="68" t="s">
        <v>66</v>
      </c>
      <c r="E528" s="68" t="s">
        <v>1034</v>
      </c>
      <c r="F528" s="68" t="s">
        <v>64</v>
      </c>
      <c r="G528" s="64"/>
      <c r="H528" s="127">
        <f>H529</f>
        <v>14591.444</v>
      </c>
      <c r="I528" s="64">
        <f t="shared" si="71"/>
        <v>14591.444</v>
      </c>
      <c r="J528" s="64"/>
      <c r="K528" s="64">
        <f>K529</f>
        <v>14038.3</v>
      </c>
      <c r="L528" s="64">
        <f t="shared" si="72"/>
        <v>14038.3</v>
      </c>
    </row>
    <row r="529" spans="1:12" ht="45" x14ac:dyDescent="0.3">
      <c r="A529" s="13" t="s">
        <v>167</v>
      </c>
      <c r="B529" s="67">
        <v>544</v>
      </c>
      <c r="C529" s="68" t="s">
        <v>108</v>
      </c>
      <c r="D529" s="68" t="s">
        <v>66</v>
      </c>
      <c r="E529" s="68" t="s">
        <v>1034</v>
      </c>
      <c r="F529" s="68" t="s">
        <v>488</v>
      </c>
      <c r="G529" s="64"/>
      <c r="H529" s="127">
        <f>H530</f>
        <v>14591.444</v>
      </c>
      <c r="I529" s="64">
        <f t="shared" si="71"/>
        <v>14591.444</v>
      </c>
      <c r="J529" s="64"/>
      <c r="K529" s="64">
        <f>K530</f>
        <v>14038.3</v>
      </c>
      <c r="L529" s="64">
        <f t="shared" si="72"/>
        <v>14038.3</v>
      </c>
    </row>
    <row r="530" spans="1:12" x14ac:dyDescent="0.3">
      <c r="A530" s="13" t="s">
        <v>175</v>
      </c>
      <c r="B530" s="67">
        <v>544</v>
      </c>
      <c r="C530" s="68" t="s">
        <v>108</v>
      </c>
      <c r="D530" s="68" t="s">
        <v>66</v>
      </c>
      <c r="E530" s="68" t="s">
        <v>1034</v>
      </c>
      <c r="F530" s="68" t="s">
        <v>489</v>
      </c>
      <c r="G530" s="64"/>
      <c r="H530" s="127">
        <v>14591.444</v>
      </c>
      <c r="I530" s="64">
        <f t="shared" si="71"/>
        <v>14591.444</v>
      </c>
      <c r="J530" s="64"/>
      <c r="K530" s="64">
        <v>14038.3</v>
      </c>
      <c r="L530" s="64">
        <f t="shared" si="72"/>
        <v>14038.3</v>
      </c>
    </row>
    <row r="531" spans="1:12" ht="34.9" customHeight="1" x14ac:dyDescent="0.3">
      <c r="A531" s="13" t="s">
        <v>768</v>
      </c>
      <c r="B531" s="67">
        <v>544</v>
      </c>
      <c r="C531" s="68" t="s">
        <v>108</v>
      </c>
      <c r="D531" s="68" t="s">
        <v>66</v>
      </c>
      <c r="E531" s="68" t="s">
        <v>268</v>
      </c>
      <c r="F531" s="68" t="s">
        <v>64</v>
      </c>
      <c r="G531" s="64">
        <f t="shared" ref="G531:K534" si="74">G532</f>
        <v>13025.9</v>
      </c>
      <c r="H531" s="64">
        <f t="shared" si="74"/>
        <v>0</v>
      </c>
      <c r="I531" s="64">
        <f t="shared" si="71"/>
        <v>13025.9</v>
      </c>
      <c r="J531" s="64">
        <f t="shared" si="74"/>
        <v>10025.9</v>
      </c>
      <c r="K531" s="64">
        <f t="shared" si="74"/>
        <v>0</v>
      </c>
      <c r="L531" s="64">
        <f t="shared" si="72"/>
        <v>10025.9</v>
      </c>
    </row>
    <row r="532" spans="1:12" ht="60" x14ac:dyDescent="0.3">
      <c r="A532" s="13" t="s">
        <v>240</v>
      </c>
      <c r="B532" s="67">
        <v>544</v>
      </c>
      <c r="C532" s="68" t="s">
        <v>108</v>
      </c>
      <c r="D532" s="68" t="s">
        <v>66</v>
      </c>
      <c r="E532" s="68" t="s">
        <v>270</v>
      </c>
      <c r="F532" s="68" t="s">
        <v>64</v>
      </c>
      <c r="G532" s="64">
        <f t="shared" si="74"/>
        <v>13025.9</v>
      </c>
      <c r="H532" s="64">
        <f t="shared" si="74"/>
        <v>0</v>
      </c>
      <c r="I532" s="64">
        <f t="shared" si="71"/>
        <v>13025.9</v>
      </c>
      <c r="J532" s="64">
        <f t="shared" si="74"/>
        <v>10025.9</v>
      </c>
      <c r="K532" s="64">
        <f t="shared" si="74"/>
        <v>0</v>
      </c>
      <c r="L532" s="64">
        <f t="shared" si="72"/>
        <v>10025.9</v>
      </c>
    </row>
    <row r="533" spans="1:12" ht="30" x14ac:dyDescent="0.3">
      <c r="A533" s="13" t="s">
        <v>255</v>
      </c>
      <c r="B533" s="67">
        <v>544</v>
      </c>
      <c r="C533" s="68" t="s">
        <v>108</v>
      </c>
      <c r="D533" s="68" t="s">
        <v>66</v>
      </c>
      <c r="E533" s="68" t="s">
        <v>769</v>
      </c>
      <c r="F533" s="68" t="s">
        <v>64</v>
      </c>
      <c r="G533" s="64">
        <f t="shared" si="74"/>
        <v>13025.9</v>
      </c>
      <c r="H533" s="64">
        <f t="shared" si="74"/>
        <v>0</v>
      </c>
      <c r="I533" s="64">
        <f t="shared" si="71"/>
        <v>13025.9</v>
      </c>
      <c r="J533" s="64">
        <f t="shared" si="74"/>
        <v>10025.9</v>
      </c>
      <c r="K533" s="64">
        <f t="shared" si="74"/>
        <v>0</v>
      </c>
      <c r="L533" s="64">
        <f t="shared" si="72"/>
        <v>10025.9</v>
      </c>
    </row>
    <row r="534" spans="1:12" ht="55.15" customHeight="1" x14ac:dyDescent="0.3">
      <c r="A534" s="13" t="s">
        <v>167</v>
      </c>
      <c r="B534" s="67">
        <v>544</v>
      </c>
      <c r="C534" s="68" t="s">
        <v>108</v>
      </c>
      <c r="D534" s="68" t="s">
        <v>66</v>
      </c>
      <c r="E534" s="68" t="s">
        <v>769</v>
      </c>
      <c r="F534" s="68">
        <v>600</v>
      </c>
      <c r="G534" s="64">
        <f t="shared" si="74"/>
        <v>13025.9</v>
      </c>
      <c r="H534" s="64">
        <f t="shared" si="74"/>
        <v>0</v>
      </c>
      <c r="I534" s="64">
        <f t="shared" si="71"/>
        <v>13025.9</v>
      </c>
      <c r="J534" s="64">
        <f t="shared" si="74"/>
        <v>10025.9</v>
      </c>
      <c r="K534" s="64">
        <f t="shared" si="74"/>
        <v>0</v>
      </c>
      <c r="L534" s="64">
        <f t="shared" si="72"/>
        <v>10025.9</v>
      </c>
    </row>
    <row r="535" spans="1:12" x14ac:dyDescent="0.3">
      <c r="A535" s="13" t="s">
        <v>175</v>
      </c>
      <c r="B535" s="67">
        <v>544</v>
      </c>
      <c r="C535" s="68" t="s">
        <v>108</v>
      </c>
      <c r="D535" s="68" t="s">
        <v>66</v>
      </c>
      <c r="E535" s="68" t="s">
        <v>769</v>
      </c>
      <c r="F535" s="68">
        <v>610</v>
      </c>
      <c r="G535" s="64">
        <v>13025.9</v>
      </c>
      <c r="H535" s="64"/>
      <c r="I535" s="64">
        <f t="shared" si="71"/>
        <v>13025.9</v>
      </c>
      <c r="J535" s="64">
        <v>10025.9</v>
      </c>
      <c r="K535" s="64"/>
      <c r="L535" s="64">
        <f t="shared" si="72"/>
        <v>10025.9</v>
      </c>
    </row>
    <row r="536" spans="1:12" ht="18.75" customHeight="1" x14ac:dyDescent="0.3">
      <c r="A536" s="13" t="s">
        <v>659</v>
      </c>
      <c r="B536" s="67">
        <v>544</v>
      </c>
      <c r="C536" s="68" t="s">
        <v>108</v>
      </c>
      <c r="D536" s="68" t="s">
        <v>66</v>
      </c>
      <c r="E536" s="68" t="s">
        <v>485</v>
      </c>
      <c r="F536" s="68" t="s">
        <v>64</v>
      </c>
      <c r="G536" s="64">
        <f t="shared" ref="G536:K539" si="75">G537</f>
        <v>700</v>
      </c>
      <c r="H536" s="64">
        <f t="shared" si="75"/>
        <v>0</v>
      </c>
      <c r="I536" s="64">
        <f t="shared" si="71"/>
        <v>700</v>
      </c>
      <c r="J536" s="64">
        <f t="shared" si="75"/>
        <v>0</v>
      </c>
      <c r="K536" s="64">
        <f t="shared" si="75"/>
        <v>0</v>
      </c>
      <c r="L536" s="64">
        <f t="shared" si="72"/>
        <v>0</v>
      </c>
    </row>
    <row r="537" spans="1:12" ht="16.5" customHeight="1" x14ac:dyDescent="0.3">
      <c r="A537" s="13" t="s">
        <v>486</v>
      </c>
      <c r="B537" s="67">
        <v>544</v>
      </c>
      <c r="C537" s="68" t="s">
        <v>108</v>
      </c>
      <c r="D537" s="68" t="s">
        <v>66</v>
      </c>
      <c r="E537" s="68" t="s">
        <v>487</v>
      </c>
      <c r="F537" s="68" t="s">
        <v>64</v>
      </c>
      <c r="G537" s="64">
        <f t="shared" si="75"/>
        <v>700</v>
      </c>
      <c r="H537" s="64">
        <f t="shared" si="75"/>
        <v>0</v>
      </c>
      <c r="I537" s="64">
        <f t="shared" si="71"/>
        <v>700</v>
      </c>
      <c r="J537" s="64">
        <f t="shared" si="75"/>
        <v>0</v>
      </c>
      <c r="K537" s="64">
        <f t="shared" si="75"/>
        <v>0</v>
      </c>
      <c r="L537" s="64">
        <f t="shared" si="72"/>
        <v>0</v>
      </c>
    </row>
    <row r="538" spans="1:12" ht="58.5" customHeight="1" x14ac:dyDescent="0.3">
      <c r="A538" s="13" t="s">
        <v>660</v>
      </c>
      <c r="B538" s="67">
        <v>544</v>
      </c>
      <c r="C538" s="68" t="s">
        <v>108</v>
      </c>
      <c r="D538" s="68" t="s">
        <v>66</v>
      </c>
      <c r="E538" s="68" t="s">
        <v>572</v>
      </c>
      <c r="F538" s="68" t="s">
        <v>64</v>
      </c>
      <c r="G538" s="64">
        <f t="shared" si="75"/>
        <v>700</v>
      </c>
      <c r="H538" s="64">
        <f t="shared" si="75"/>
        <v>0</v>
      </c>
      <c r="I538" s="64">
        <f t="shared" si="71"/>
        <v>700</v>
      </c>
      <c r="J538" s="64">
        <f t="shared" si="75"/>
        <v>0</v>
      </c>
      <c r="K538" s="64">
        <f t="shared" si="75"/>
        <v>0</v>
      </c>
      <c r="L538" s="64">
        <f t="shared" si="72"/>
        <v>0</v>
      </c>
    </row>
    <row r="539" spans="1:12" ht="47.25" customHeight="1" x14ac:dyDescent="0.3">
      <c r="A539" s="13" t="s">
        <v>167</v>
      </c>
      <c r="B539" s="67">
        <v>544</v>
      </c>
      <c r="C539" s="68" t="s">
        <v>108</v>
      </c>
      <c r="D539" s="68" t="s">
        <v>66</v>
      </c>
      <c r="E539" s="68" t="s">
        <v>572</v>
      </c>
      <c r="F539" s="68" t="s">
        <v>488</v>
      </c>
      <c r="G539" s="64">
        <f t="shared" si="75"/>
        <v>700</v>
      </c>
      <c r="H539" s="64">
        <f t="shared" si="75"/>
        <v>0</v>
      </c>
      <c r="I539" s="64">
        <f t="shared" si="71"/>
        <v>700</v>
      </c>
      <c r="J539" s="64">
        <f t="shared" si="75"/>
        <v>0</v>
      </c>
      <c r="K539" s="64">
        <f t="shared" si="75"/>
        <v>0</v>
      </c>
      <c r="L539" s="64">
        <f t="shared" si="72"/>
        <v>0</v>
      </c>
    </row>
    <row r="540" spans="1:12" ht="13.15" customHeight="1" x14ac:dyDescent="0.3">
      <c r="A540" s="13" t="s">
        <v>175</v>
      </c>
      <c r="B540" s="67">
        <v>544</v>
      </c>
      <c r="C540" s="68" t="s">
        <v>108</v>
      </c>
      <c r="D540" s="68" t="s">
        <v>66</v>
      </c>
      <c r="E540" s="68" t="s">
        <v>572</v>
      </c>
      <c r="F540" s="68" t="s">
        <v>489</v>
      </c>
      <c r="G540" s="64">
        <v>700</v>
      </c>
      <c r="H540" s="64"/>
      <c r="I540" s="64">
        <f t="shared" si="71"/>
        <v>700</v>
      </c>
      <c r="J540" s="64">
        <v>0</v>
      </c>
      <c r="K540" s="64"/>
      <c r="L540" s="64">
        <f t="shared" si="72"/>
        <v>0</v>
      </c>
    </row>
    <row r="541" spans="1:12" x14ac:dyDescent="0.3">
      <c r="A541" s="13" t="s">
        <v>256</v>
      </c>
      <c r="B541" s="67">
        <v>544</v>
      </c>
      <c r="C541" s="68" t="s">
        <v>108</v>
      </c>
      <c r="D541" s="68" t="s">
        <v>78</v>
      </c>
      <c r="E541" s="68" t="s">
        <v>63</v>
      </c>
      <c r="F541" s="68" t="s">
        <v>64</v>
      </c>
      <c r="G541" s="64">
        <f>G542+G559</f>
        <v>43528.3</v>
      </c>
      <c r="H541" s="64">
        <f>H542+H559</f>
        <v>0</v>
      </c>
      <c r="I541" s="64">
        <f t="shared" si="71"/>
        <v>43528.3</v>
      </c>
      <c r="J541" s="64">
        <f>J542+J559</f>
        <v>43988.9</v>
      </c>
      <c r="K541" s="64">
        <f>K542+K559</f>
        <v>0</v>
      </c>
      <c r="L541" s="64">
        <f t="shared" si="72"/>
        <v>43988.9</v>
      </c>
    </row>
    <row r="542" spans="1:12" ht="45.6" customHeight="1" x14ac:dyDescent="0.3">
      <c r="A542" s="13" t="s">
        <v>726</v>
      </c>
      <c r="B542" s="67">
        <v>544</v>
      </c>
      <c r="C542" s="68" t="s">
        <v>108</v>
      </c>
      <c r="D542" s="68" t="s">
        <v>78</v>
      </c>
      <c r="E542" s="68" t="s">
        <v>211</v>
      </c>
      <c r="F542" s="68" t="s">
        <v>64</v>
      </c>
      <c r="G542" s="64">
        <f>G543+G549+G554</f>
        <v>43148.3</v>
      </c>
      <c r="H542" s="64">
        <f>H543+H549+H554</f>
        <v>0</v>
      </c>
      <c r="I542" s="64">
        <f t="shared" si="71"/>
        <v>43148.3</v>
      </c>
      <c r="J542" s="64">
        <f>J543+J549+J554</f>
        <v>43608.9</v>
      </c>
      <c r="K542" s="64">
        <f>K543+K549+K554</f>
        <v>0</v>
      </c>
      <c r="L542" s="64">
        <f t="shared" si="72"/>
        <v>43608.9</v>
      </c>
    </row>
    <row r="543" spans="1:12" ht="30" x14ac:dyDescent="0.3">
      <c r="A543" s="13" t="s">
        <v>588</v>
      </c>
      <c r="B543" s="67">
        <v>544</v>
      </c>
      <c r="C543" s="68" t="s">
        <v>108</v>
      </c>
      <c r="D543" s="68" t="s">
        <v>78</v>
      </c>
      <c r="E543" s="68" t="s">
        <v>230</v>
      </c>
      <c r="F543" s="68" t="s">
        <v>64</v>
      </c>
      <c r="G543" s="64">
        <f t="shared" ref="G543:K545" si="76">G544</f>
        <v>41242.9</v>
      </c>
      <c r="H543" s="64">
        <f t="shared" si="76"/>
        <v>0</v>
      </c>
      <c r="I543" s="64">
        <f t="shared" si="71"/>
        <v>41242.9</v>
      </c>
      <c r="J543" s="64">
        <f t="shared" si="76"/>
        <v>42900.200000000004</v>
      </c>
      <c r="K543" s="64">
        <f t="shared" si="76"/>
        <v>0</v>
      </c>
      <c r="L543" s="64">
        <f t="shared" si="72"/>
        <v>42900.200000000004</v>
      </c>
    </row>
    <row r="544" spans="1:12" ht="60" customHeight="1" x14ac:dyDescent="0.3">
      <c r="A544" s="13" t="s">
        <v>265</v>
      </c>
      <c r="B544" s="67">
        <v>544</v>
      </c>
      <c r="C544" s="68" t="s">
        <v>108</v>
      </c>
      <c r="D544" s="68" t="s">
        <v>78</v>
      </c>
      <c r="E544" s="68" t="s">
        <v>232</v>
      </c>
      <c r="F544" s="68" t="s">
        <v>64</v>
      </c>
      <c r="G544" s="64">
        <f t="shared" si="76"/>
        <v>41242.9</v>
      </c>
      <c r="H544" s="64">
        <f t="shared" si="76"/>
        <v>0</v>
      </c>
      <c r="I544" s="64">
        <f t="shared" si="71"/>
        <v>41242.9</v>
      </c>
      <c r="J544" s="64">
        <f t="shared" si="76"/>
        <v>42900.200000000004</v>
      </c>
      <c r="K544" s="64">
        <f t="shared" si="76"/>
        <v>0</v>
      </c>
      <c r="L544" s="64">
        <f t="shared" si="72"/>
        <v>42900.200000000004</v>
      </c>
    </row>
    <row r="545" spans="1:12" ht="16.149999999999999" customHeight="1" x14ac:dyDescent="0.3">
      <c r="A545" s="13" t="s">
        <v>266</v>
      </c>
      <c r="B545" s="67">
        <v>544</v>
      </c>
      <c r="C545" s="68" t="s">
        <v>108</v>
      </c>
      <c r="D545" s="68" t="s">
        <v>78</v>
      </c>
      <c r="E545" s="68" t="s">
        <v>771</v>
      </c>
      <c r="F545" s="68" t="s">
        <v>64</v>
      </c>
      <c r="G545" s="64">
        <f t="shared" si="76"/>
        <v>41242.9</v>
      </c>
      <c r="H545" s="64">
        <f t="shared" si="76"/>
        <v>0</v>
      </c>
      <c r="I545" s="64">
        <f t="shared" si="71"/>
        <v>41242.9</v>
      </c>
      <c r="J545" s="64">
        <f t="shared" si="76"/>
        <v>42900.200000000004</v>
      </c>
      <c r="K545" s="64">
        <f t="shared" si="76"/>
        <v>0</v>
      </c>
      <c r="L545" s="64">
        <f t="shared" si="72"/>
        <v>42900.200000000004</v>
      </c>
    </row>
    <row r="546" spans="1:12" ht="30.75" customHeight="1" x14ac:dyDescent="0.3">
      <c r="A546" s="13" t="s">
        <v>167</v>
      </c>
      <c r="B546" s="67">
        <v>544</v>
      </c>
      <c r="C546" s="68" t="s">
        <v>108</v>
      </c>
      <c r="D546" s="68" t="s">
        <v>78</v>
      </c>
      <c r="E546" s="68" t="s">
        <v>771</v>
      </c>
      <c r="F546" s="68">
        <v>600</v>
      </c>
      <c r="G546" s="64">
        <f>G547+G548</f>
        <v>41242.9</v>
      </c>
      <c r="H546" s="64">
        <f>H547+H548</f>
        <v>0</v>
      </c>
      <c r="I546" s="64">
        <f t="shared" si="71"/>
        <v>41242.9</v>
      </c>
      <c r="J546" s="64">
        <f>J547+J548</f>
        <v>42900.200000000004</v>
      </c>
      <c r="K546" s="64">
        <f>K547+K548</f>
        <v>0</v>
      </c>
      <c r="L546" s="64">
        <f t="shared" si="72"/>
        <v>42900.200000000004</v>
      </c>
    </row>
    <row r="547" spans="1:12" ht="13.15" customHeight="1" x14ac:dyDescent="0.3">
      <c r="A547" s="13" t="s">
        <v>175</v>
      </c>
      <c r="B547" s="67">
        <v>544</v>
      </c>
      <c r="C547" s="68" t="s">
        <v>108</v>
      </c>
      <c r="D547" s="68" t="s">
        <v>78</v>
      </c>
      <c r="E547" s="68" t="s">
        <v>771</v>
      </c>
      <c r="F547" s="68">
        <v>610</v>
      </c>
      <c r="G547" s="64">
        <v>41062</v>
      </c>
      <c r="H547" s="64"/>
      <c r="I547" s="64">
        <f t="shared" si="71"/>
        <v>41062</v>
      </c>
      <c r="J547" s="64">
        <v>42719.3</v>
      </c>
      <c r="K547" s="64"/>
      <c r="L547" s="64">
        <f t="shared" si="72"/>
        <v>42719.3</v>
      </c>
    </row>
    <row r="548" spans="1:12" ht="46.5" customHeight="1" x14ac:dyDescent="0.3">
      <c r="A548" s="13" t="s">
        <v>322</v>
      </c>
      <c r="B548" s="67">
        <v>544</v>
      </c>
      <c r="C548" s="68" t="s">
        <v>108</v>
      </c>
      <c r="D548" s="68" t="s">
        <v>78</v>
      </c>
      <c r="E548" s="68" t="s">
        <v>771</v>
      </c>
      <c r="F548" s="68" t="s">
        <v>903</v>
      </c>
      <c r="G548" s="64">
        <v>180.9</v>
      </c>
      <c r="H548" s="64"/>
      <c r="I548" s="64">
        <f t="shared" si="71"/>
        <v>180.9</v>
      </c>
      <c r="J548" s="64">
        <v>180.9</v>
      </c>
      <c r="K548" s="64"/>
      <c r="L548" s="64">
        <f t="shared" si="72"/>
        <v>180.9</v>
      </c>
    </row>
    <row r="549" spans="1:12" ht="17.45" customHeight="1" x14ac:dyDescent="0.3">
      <c r="A549" s="13" t="s">
        <v>229</v>
      </c>
      <c r="B549" s="67">
        <v>544</v>
      </c>
      <c r="C549" s="68" t="s">
        <v>108</v>
      </c>
      <c r="D549" s="68" t="s">
        <v>78</v>
      </c>
      <c r="E549" s="68" t="s">
        <v>235</v>
      </c>
      <c r="F549" s="68" t="s">
        <v>64</v>
      </c>
      <c r="G549" s="64">
        <f>G550</f>
        <v>120</v>
      </c>
      <c r="H549" s="64">
        <f>H550</f>
        <v>0</v>
      </c>
      <c r="I549" s="64">
        <f t="shared" si="71"/>
        <v>120</v>
      </c>
      <c r="J549" s="64">
        <f t="shared" ref="G549:K552" si="77">J550</f>
        <v>120</v>
      </c>
      <c r="K549" s="64">
        <f t="shared" si="77"/>
        <v>0</v>
      </c>
      <c r="L549" s="64">
        <f t="shared" si="72"/>
        <v>120</v>
      </c>
    </row>
    <row r="550" spans="1:12" ht="33.6" customHeight="1" x14ac:dyDescent="0.3">
      <c r="A550" s="13" t="s">
        <v>231</v>
      </c>
      <c r="B550" s="67">
        <v>544</v>
      </c>
      <c r="C550" s="68" t="s">
        <v>108</v>
      </c>
      <c r="D550" s="68" t="s">
        <v>78</v>
      </c>
      <c r="E550" s="68" t="s">
        <v>237</v>
      </c>
      <c r="F550" s="68" t="s">
        <v>64</v>
      </c>
      <c r="G550" s="64">
        <f t="shared" si="77"/>
        <v>120</v>
      </c>
      <c r="H550" s="64">
        <f t="shared" si="77"/>
        <v>0</v>
      </c>
      <c r="I550" s="64">
        <f t="shared" si="71"/>
        <v>120</v>
      </c>
      <c r="J550" s="64">
        <f t="shared" si="77"/>
        <v>120</v>
      </c>
      <c r="K550" s="64">
        <f t="shared" si="77"/>
        <v>0</v>
      </c>
      <c r="L550" s="64">
        <f t="shared" si="72"/>
        <v>120</v>
      </c>
    </row>
    <row r="551" spans="1:12" ht="30" x14ac:dyDescent="0.3">
      <c r="A551" s="13" t="s">
        <v>411</v>
      </c>
      <c r="B551" s="67">
        <v>544</v>
      </c>
      <c r="C551" s="68" t="s">
        <v>108</v>
      </c>
      <c r="D551" s="68" t="s">
        <v>78</v>
      </c>
      <c r="E551" s="68" t="s">
        <v>770</v>
      </c>
      <c r="F551" s="68" t="s">
        <v>64</v>
      </c>
      <c r="G551" s="64">
        <f t="shared" si="77"/>
        <v>120</v>
      </c>
      <c r="H551" s="64">
        <f t="shared" si="77"/>
        <v>0</v>
      </c>
      <c r="I551" s="64">
        <f t="shared" si="71"/>
        <v>120</v>
      </c>
      <c r="J551" s="64">
        <f t="shared" si="77"/>
        <v>120</v>
      </c>
      <c r="K551" s="64">
        <f t="shared" si="77"/>
        <v>0</v>
      </c>
      <c r="L551" s="64">
        <f t="shared" si="72"/>
        <v>120</v>
      </c>
    </row>
    <row r="552" spans="1:12" ht="31.5" customHeight="1" x14ac:dyDescent="0.3">
      <c r="A552" s="13" t="s">
        <v>167</v>
      </c>
      <c r="B552" s="67">
        <v>544</v>
      </c>
      <c r="C552" s="68" t="s">
        <v>108</v>
      </c>
      <c r="D552" s="68" t="s">
        <v>78</v>
      </c>
      <c r="E552" s="68" t="s">
        <v>770</v>
      </c>
      <c r="F552" s="68">
        <v>600</v>
      </c>
      <c r="G552" s="64">
        <f t="shared" si="77"/>
        <v>120</v>
      </c>
      <c r="H552" s="64">
        <f t="shared" si="77"/>
        <v>0</v>
      </c>
      <c r="I552" s="64">
        <f t="shared" si="71"/>
        <v>120</v>
      </c>
      <c r="J552" s="64">
        <f t="shared" si="77"/>
        <v>120</v>
      </c>
      <c r="K552" s="64">
        <f t="shared" si="77"/>
        <v>0</v>
      </c>
      <c r="L552" s="64">
        <f t="shared" si="72"/>
        <v>120</v>
      </c>
    </row>
    <row r="553" spans="1:12" x14ac:dyDescent="0.3">
      <c r="A553" s="13" t="s">
        <v>175</v>
      </c>
      <c r="B553" s="67">
        <v>544</v>
      </c>
      <c r="C553" s="68" t="s">
        <v>108</v>
      </c>
      <c r="D553" s="68" t="s">
        <v>78</v>
      </c>
      <c r="E553" s="68" t="s">
        <v>770</v>
      </c>
      <c r="F553" s="68">
        <v>610</v>
      </c>
      <c r="G553" s="64">
        <v>120</v>
      </c>
      <c r="H553" s="64"/>
      <c r="I553" s="64">
        <f t="shared" si="71"/>
        <v>120</v>
      </c>
      <c r="J553" s="64">
        <v>120</v>
      </c>
      <c r="K553" s="64"/>
      <c r="L553" s="64">
        <f t="shared" si="72"/>
        <v>120</v>
      </c>
    </row>
    <row r="554" spans="1:12" ht="30" x14ac:dyDescent="0.3">
      <c r="A554" s="13" t="s">
        <v>772</v>
      </c>
      <c r="B554" s="67">
        <v>544</v>
      </c>
      <c r="C554" s="68" t="s">
        <v>108</v>
      </c>
      <c r="D554" s="68" t="s">
        <v>78</v>
      </c>
      <c r="E554" s="68" t="s">
        <v>268</v>
      </c>
      <c r="F554" s="68" t="s">
        <v>64</v>
      </c>
      <c r="G554" s="64">
        <f t="shared" ref="G554:K557" si="78">G555</f>
        <v>1785.4</v>
      </c>
      <c r="H554" s="64">
        <f t="shared" si="78"/>
        <v>0</v>
      </c>
      <c r="I554" s="64">
        <f t="shared" si="71"/>
        <v>1785.4</v>
      </c>
      <c r="J554" s="64">
        <f t="shared" si="78"/>
        <v>588.70000000000005</v>
      </c>
      <c r="K554" s="64">
        <f t="shared" si="78"/>
        <v>0</v>
      </c>
      <c r="L554" s="64">
        <f t="shared" si="72"/>
        <v>588.70000000000005</v>
      </c>
    </row>
    <row r="555" spans="1:12" ht="60" x14ac:dyDescent="0.3">
      <c r="A555" s="13" t="s">
        <v>240</v>
      </c>
      <c r="B555" s="67">
        <v>544</v>
      </c>
      <c r="C555" s="68" t="s">
        <v>108</v>
      </c>
      <c r="D555" s="68" t="s">
        <v>78</v>
      </c>
      <c r="E555" s="68" t="s">
        <v>270</v>
      </c>
      <c r="F555" s="68" t="s">
        <v>64</v>
      </c>
      <c r="G555" s="64">
        <f t="shared" si="78"/>
        <v>1785.4</v>
      </c>
      <c r="H555" s="64">
        <f t="shared" si="78"/>
        <v>0</v>
      </c>
      <c r="I555" s="64">
        <f t="shared" si="71"/>
        <v>1785.4</v>
      </c>
      <c r="J555" s="64">
        <f t="shared" si="78"/>
        <v>588.70000000000005</v>
      </c>
      <c r="K555" s="64">
        <f t="shared" si="78"/>
        <v>0</v>
      </c>
      <c r="L555" s="64">
        <f t="shared" si="72"/>
        <v>588.70000000000005</v>
      </c>
    </row>
    <row r="556" spans="1:12" ht="30" customHeight="1" x14ac:dyDescent="0.3">
      <c r="A556" s="13" t="s">
        <v>264</v>
      </c>
      <c r="B556" s="67">
        <v>544</v>
      </c>
      <c r="C556" s="68" t="s">
        <v>108</v>
      </c>
      <c r="D556" s="68" t="s">
        <v>78</v>
      </c>
      <c r="E556" s="68" t="s">
        <v>773</v>
      </c>
      <c r="F556" s="68" t="s">
        <v>64</v>
      </c>
      <c r="G556" s="64">
        <f t="shared" si="78"/>
        <v>1785.4</v>
      </c>
      <c r="H556" s="64">
        <f t="shared" si="78"/>
        <v>0</v>
      </c>
      <c r="I556" s="64">
        <f t="shared" si="71"/>
        <v>1785.4</v>
      </c>
      <c r="J556" s="64">
        <f t="shared" si="78"/>
        <v>588.70000000000005</v>
      </c>
      <c r="K556" s="64">
        <f t="shared" si="78"/>
        <v>0</v>
      </c>
      <c r="L556" s="64">
        <f t="shared" si="72"/>
        <v>588.70000000000005</v>
      </c>
    </row>
    <row r="557" spans="1:12" ht="31.15" customHeight="1" x14ac:dyDescent="0.3">
      <c r="A557" s="13" t="s">
        <v>167</v>
      </c>
      <c r="B557" s="67">
        <v>544</v>
      </c>
      <c r="C557" s="68" t="s">
        <v>108</v>
      </c>
      <c r="D557" s="68" t="s">
        <v>78</v>
      </c>
      <c r="E557" s="68" t="s">
        <v>773</v>
      </c>
      <c r="F557" s="68">
        <v>600</v>
      </c>
      <c r="G557" s="64">
        <f t="shared" si="78"/>
        <v>1785.4</v>
      </c>
      <c r="H557" s="64">
        <f t="shared" si="78"/>
        <v>0</v>
      </c>
      <c r="I557" s="64">
        <f t="shared" si="71"/>
        <v>1785.4</v>
      </c>
      <c r="J557" s="64">
        <f t="shared" si="78"/>
        <v>588.70000000000005</v>
      </c>
      <c r="K557" s="64">
        <f t="shared" si="78"/>
        <v>0</v>
      </c>
      <c r="L557" s="64">
        <f t="shared" si="72"/>
        <v>588.70000000000005</v>
      </c>
    </row>
    <row r="558" spans="1:12" x14ac:dyDescent="0.3">
      <c r="A558" s="13" t="s">
        <v>175</v>
      </c>
      <c r="B558" s="67">
        <v>544</v>
      </c>
      <c r="C558" s="68" t="s">
        <v>108</v>
      </c>
      <c r="D558" s="68" t="s">
        <v>78</v>
      </c>
      <c r="E558" s="68" t="s">
        <v>773</v>
      </c>
      <c r="F558" s="68">
        <v>610</v>
      </c>
      <c r="G558" s="64">
        <v>1785.4</v>
      </c>
      <c r="H558" s="64"/>
      <c r="I558" s="64">
        <f t="shared" si="71"/>
        <v>1785.4</v>
      </c>
      <c r="J558" s="64">
        <v>588.70000000000005</v>
      </c>
      <c r="K558" s="64"/>
      <c r="L558" s="64">
        <f t="shared" si="72"/>
        <v>588.70000000000005</v>
      </c>
    </row>
    <row r="559" spans="1:12" ht="29.45" customHeight="1" x14ac:dyDescent="0.3">
      <c r="A559" s="82" t="s">
        <v>832</v>
      </c>
      <c r="B559" s="67">
        <v>544</v>
      </c>
      <c r="C559" s="68" t="s">
        <v>108</v>
      </c>
      <c r="D559" s="68" t="s">
        <v>78</v>
      </c>
      <c r="E559" s="68" t="s">
        <v>332</v>
      </c>
      <c r="F559" s="68" t="s">
        <v>64</v>
      </c>
      <c r="G559" s="64">
        <f>G560+G565</f>
        <v>380</v>
      </c>
      <c r="H559" s="64">
        <f>H560+H565</f>
        <v>0</v>
      </c>
      <c r="I559" s="64">
        <f t="shared" si="71"/>
        <v>380</v>
      </c>
      <c r="J559" s="64">
        <f>J560+J565</f>
        <v>380</v>
      </c>
      <c r="K559" s="64">
        <f>K560+K565</f>
        <v>0</v>
      </c>
      <c r="L559" s="64">
        <f t="shared" si="72"/>
        <v>380</v>
      </c>
    </row>
    <row r="560" spans="1:12" ht="15.75" hidden="1" customHeight="1" x14ac:dyDescent="0.3">
      <c r="A560" s="106" t="s">
        <v>833</v>
      </c>
      <c r="B560" s="67">
        <v>544</v>
      </c>
      <c r="C560" s="68" t="s">
        <v>108</v>
      </c>
      <c r="D560" s="68" t="s">
        <v>78</v>
      </c>
      <c r="E560" s="68" t="s">
        <v>344</v>
      </c>
      <c r="F560" s="68" t="s">
        <v>64</v>
      </c>
      <c r="G560" s="64">
        <f t="shared" ref="G560:K563" si="79">G561</f>
        <v>0</v>
      </c>
      <c r="H560" s="64">
        <f t="shared" si="79"/>
        <v>0</v>
      </c>
      <c r="I560" s="64">
        <f t="shared" si="71"/>
        <v>0</v>
      </c>
      <c r="J560" s="64">
        <f t="shared" si="79"/>
        <v>0</v>
      </c>
      <c r="K560" s="64">
        <f t="shared" si="79"/>
        <v>0</v>
      </c>
      <c r="L560" s="64">
        <f t="shared" si="72"/>
        <v>0</v>
      </c>
    </row>
    <row r="561" spans="1:12" ht="26.45" hidden="1" customHeight="1" x14ac:dyDescent="0.3">
      <c r="A561" s="82" t="s">
        <v>834</v>
      </c>
      <c r="B561" s="67">
        <v>544</v>
      </c>
      <c r="C561" s="68" t="s">
        <v>108</v>
      </c>
      <c r="D561" s="68" t="s">
        <v>78</v>
      </c>
      <c r="E561" s="68" t="s">
        <v>391</v>
      </c>
      <c r="F561" s="68" t="s">
        <v>64</v>
      </c>
      <c r="G561" s="64">
        <f t="shared" si="79"/>
        <v>0</v>
      </c>
      <c r="H561" s="64">
        <f t="shared" si="79"/>
        <v>0</v>
      </c>
      <c r="I561" s="64">
        <f t="shared" si="71"/>
        <v>0</v>
      </c>
      <c r="J561" s="64">
        <f t="shared" si="79"/>
        <v>0</v>
      </c>
      <c r="K561" s="64">
        <f t="shared" si="79"/>
        <v>0</v>
      </c>
      <c r="L561" s="64">
        <f t="shared" si="72"/>
        <v>0</v>
      </c>
    </row>
    <row r="562" spans="1:12" ht="26.45" hidden="1" customHeight="1" x14ac:dyDescent="0.3">
      <c r="A562" s="82" t="s">
        <v>835</v>
      </c>
      <c r="B562" s="67">
        <v>544</v>
      </c>
      <c r="C562" s="68" t="s">
        <v>108</v>
      </c>
      <c r="D562" s="68" t="s">
        <v>78</v>
      </c>
      <c r="E562" s="68" t="s">
        <v>337</v>
      </c>
      <c r="F562" s="68" t="s">
        <v>64</v>
      </c>
      <c r="G562" s="64">
        <f t="shared" si="79"/>
        <v>0</v>
      </c>
      <c r="H562" s="64">
        <f t="shared" si="79"/>
        <v>0</v>
      </c>
      <c r="I562" s="64">
        <f t="shared" si="71"/>
        <v>0</v>
      </c>
      <c r="J562" s="64">
        <f t="shared" si="79"/>
        <v>0</v>
      </c>
      <c r="K562" s="64">
        <f t="shared" si="79"/>
        <v>0</v>
      </c>
      <c r="L562" s="64">
        <f t="shared" si="72"/>
        <v>0</v>
      </c>
    </row>
    <row r="563" spans="1:12" ht="39.6" hidden="1" customHeight="1" x14ac:dyDescent="0.3">
      <c r="A563" s="13" t="s">
        <v>167</v>
      </c>
      <c r="B563" s="67">
        <v>544</v>
      </c>
      <c r="C563" s="68" t="s">
        <v>108</v>
      </c>
      <c r="D563" s="68" t="s">
        <v>78</v>
      </c>
      <c r="E563" s="68" t="s">
        <v>337</v>
      </c>
      <c r="F563" s="68">
        <v>600</v>
      </c>
      <c r="G563" s="64">
        <f t="shared" si="79"/>
        <v>0</v>
      </c>
      <c r="H563" s="64">
        <f t="shared" si="79"/>
        <v>0</v>
      </c>
      <c r="I563" s="64">
        <f t="shared" si="71"/>
        <v>0</v>
      </c>
      <c r="J563" s="64">
        <f t="shared" si="79"/>
        <v>0</v>
      </c>
      <c r="K563" s="64">
        <f t="shared" si="79"/>
        <v>0</v>
      </c>
      <c r="L563" s="64">
        <f t="shared" si="72"/>
        <v>0</v>
      </c>
    </row>
    <row r="564" spans="1:12" ht="13.15" hidden="1" customHeight="1" x14ac:dyDescent="0.3">
      <c r="A564" s="13" t="s">
        <v>175</v>
      </c>
      <c r="B564" s="67">
        <v>544</v>
      </c>
      <c r="C564" s="68" t="s">
        <v>108</v>
      </c>
      <c r="D564" s="68" t="s">
        <v>78</v>
      </c>
      <c r="E564" s="68" t="s">
        <v>337</v>
      </c>
      <c r="F564" s="68">
        <v>610</v>
      </c>
      <c r="G564" s="64"/>
      <c r="H564" s="64"/>
      <c r="I564" s="64">
        <f t="shared" si="71"/>
        <v>0</v>
      </c>
      <c r="J564" s="64"/>
      <c r="K564" s="64"/>
      <c r="L564" s="64">
        <f t="shared" si="72"/>
        <v>0</v>
      </c>
    </row>
    <row r="565" spans="1:12" ht="15.6" customHeight="1" x14ac:dyDescent="0.3">
      <c r="A565" s="13" t="s">
        <v>971</v>
      </c>
      <c r="B565" s="67">
        <v>544</v>
      </c>
      <c r="C565" s="68" t="s">
        <v>108</v>
      </c>
      <c r="D565" s="68" t="s">
        <v>78</v>
      </c>
      <c r="E565" s="68" t="s">
        <v>338</v>
      </c>
      <c r="F565" s="68" t="s">
        <v>64</v>
      </c>
      <c r="G565" s="64">
        <f t="shared" ref="G565:K568" si="80">G566</f>
        <v>380</v>
      </c>
      <c r="H565" s="64">
        <f t="shared" si="80"/>
        <v>0</v>
      </c>
      <c r="I565" s="64">
        <f t="shared" si="71"/>
        <v>380</v>
      </c>
      <c r="J565" s="64">
        <f t="shared" si="80"/>
        <v>380</v>
      </c>
      <c r="K565" s="64">
        <f t="shared" si="80"/>
        <v>0</v>
      </c>
      <c r="L565" s="64">
        <f t="shared" si="72"/>
        <v>380</v>
      </c>
    </row>
    <row r="566" spans="1:12" ht="15.75" customHeight="1" x14ac:dyDescent="0.3">
      <c r="A566" s="13" t="s">
        <v>972</v>
      </c>
      <c r="B566" s="67">
        <v>544</v>
      </c>
      <c r="C566" s="68" t="s">
        <v>108</v>
      </c>
      <c r="D566" s="68" t="s">
        <v>78</v>
      </c>
      <c r="E566" s="68" t="s">
        <v>340</v>
      </c>
      <c r="F566" s="68" t="s">
        <v>64</v>
      </c>
      <c r="G566" s="64">
        <f t="shared" si="80"/>
        <v>380</v>
      </c>
      <c r="H566" s="64">
        <f t="shared" si="80"/>
        <v>0</v>
      </c>
      <c r="I566" s="64">
        <f t="shared" ref="I566:I632" si="81">G566+H566</f>
        <v>380</v>
      </c>
      <c r="J566" s="64">
        <f t="shared" si="80"/>
        <v>380</v>
      </c>
      <c r="K566" s="64">
        <f t="shared" si="80"/>
        <v>0</v>
      </c>
      <c r="L566" s="64">
        <f t="shared" ref="L566:L632" si="82">J566+K566</f>
        <v>380</v>
      </c>
    </row>
    <row r="567" spans="1:12" ht="44.25" customHeight="1" x14ac:dyDescent="0.3">
      <c r="A567" s="13" t="s">
        <v>973</v>
      </c>
      <c r="B567" s="67">
        <v>544</v>
      </c>
      <c r="C567" s="68" t="s">
        <v>108</v>
      </c>
      <c r="D567" s="68" t="s">
        <v>78</v>
      </c>
      <c r="E567" s="68" t="s">
        <v>964</v>
      </c>
      <c r="F567" s="68" t="s">
        <v>64</v>
      </c>
      <c r="G567" s="64">
        <f t="shared" si="80"/>
        <v>380</v>
      </c>
      <c r="H567" s="64">
        <f t="shared" si="80"/>
        <v>0</v>
      </c>
      <c r="I567" s="64">
        <f t="shared" si="81"/>
        <v>380</v>
      </c>
      <c r="J567" s="64">
        <f t="shared" si="80"/>
        <v>380</v>
      </c>
      <c r="K567" s="64">
        <f t="shared" si="80"/>
        <v>0</v>
      </c>
      <c r="L567" s="64">
        <f t="shared" si="82"/>
        <v>380</v>
      </c>
    </row>
    <row r="568" spans="1:12" ht="46.15" customHeight="1" x14ac:dyDescent="0.3">
      <c r="A568" s="13" t="s">
        <v>167</v>
      </c>
      <c r="B568" s="67">
        <v>544</v>
      </c>
      <c r="C568" s="68" t="s">
        <v>108</v>
      </c>
      <c r="D568" s="68" t="s">
        <v>78</v>
      </c>
      <c r="E568" s="68" t="s">
        <v>964</v>
      </c>
      <c r="F568" s="68">
        <v>600</v>
      </c>
      <c r="G568" s="64">
        <f t="shared" si="80"/>
        <v>380</v>
      </c>
      <c r="H568" s="64">
        <f t="shared" si="80"/>
        <v>0</v>
      </c>
      <c r="I568" s="64">
        <f t="shared" si="81"/>
        <v>380</v>
      </c>
      <c r="J568" s="64">
        <f t="shared" si="80"/>
        <v>380</v>
      </c>
      <c r="K568" s="64">
        <f t="shared" si="80"/>
        <v>0</v>
      </c>
      <c r="L568" s="64">
        <f t="shared" si="82"/>
        <v>380</v>
      </c>
    </row>
    <row r="569" spans="1:12" x14ac:dyDescent="0.3">
      <c r="A569" s="13" t="s">
        <v>175</v>
      </c>
      <c r="B569" s="67">
        <v>544</v>
      </c>
      <c r="C569" s="68" t="s">
        <v>108</v>
      </c>
      <c r="D569" s="68" t="s">
        <v>78</v>
      </c>
      <c r="E569" s="68" t="s">
        <v>964</v>
      </c>
      <c r="F569" s="68">
        <v>610</v>
      </c>
      <c r="G569" s="64">
        <v>380</v>
      </c>
      <c r="H569" s="64"/>
      <c r="I569" s="64">
        <f t="shared" si="81"/>
        <v>380</v>
      </c>
      <c r="J569" s="64">
        <v>380</v>
      </c>
      <c r="K569" s="64"/>
      <c r="L569" s="64">
        <f t="shared" si="82"/>
        <v>380</v>
      </c>
    </row>
    <row r="570" spans="1:12" x14ac:dyDescent="0.3">
      <c r="A570" s="13" t="s">
        <v>412</v>
      </c>
      <c r="B570" s="67">
        <v>544</v>
      </c>
      <c r="C570" s="68" t="s">
        <v>108</v>
      </c>
      <c r="D570" s="68" t="s">
        <v>141</v>
      </c>
      <c r="E570" s="68" t="s">
        <v>63</v>
      </c>
      <c r="F570" s="68" t="s">
        <v>64</v>
      </c>
      <c r="G570" s="64">
        <f t="shared" ref="G570:K572" si="83">G571</f>
        <v>41833.799999999996</v>
      </c>
      <c r="H570" s="64">
        <f t="shared" si="83"/>
        <v>0</v>
      </c>
      <c r="I570" s="64">
        <f t="shared" si="81"/>
        <v>41833.799999999996</v>
      </c>
      <c r="J570" s="64">
        <f t="shared" si="83"/>
        <v>39453.800000000003</v>
      </c>
      <c r="K570" s="64">
        <f t="shared" si="83"/>
        <v>0</v>
      </c>
      <c r="L570" s="64">
        <f t="shared" si="82"/>
        <v>39453.800000000003</v>
      </c>
    </row>
    <row r="571" spans="1:12" ht="45" x14ac:dyDescent="0.3">
      <c r="A571" s="13" t="s">
        <v>657</v>
      </c>
      <c r="B571" s="67">
        <v>544</v>
      </c>
      <c r="C571" s="68" t="s">
        <v>108</v>
      </c>
      <c r="D571" s="68" t="s">
        <v>141</v>
      </c>
      <c r="E571" s="68" t="s">
        <v>211</v>
      </c>
      <c r="F571" s="68" t="s">
        <v>64</v>
      </c>
      <c r="G571" s="64">
        <f t="shared" si="83"/>
        <v>41833.799999999996</v>
      </c>
      <c r="H571" s="64">
        <f t="shared" si="83"/>
        <v>0</v>
      </c>
      <c r="I571" s="64">
        <f t="shared" si="81"/>
        <v>41833.799999999996</v>
      </c>
      <c r="J571" s="64">
        <f t="shared" si="83"/>
        <v>39453.800000000003</v>
      </c>
      <c r="K571" s="64">
        <f t="shared" si="83"/>
        <v>0</v>
      </c>
      <c r="L571" s="64">
        <f t="shared" si="82"/>
        <v>39453.800000000003</v>
      </c>
    </row>
    <row r="572" spans="1:12" ht="27.6" customHeight="1" x14ac:dyDescent="0.3">
      <c r="A572" s="13" t="s">
        <v>661</v>
      </c>
      <c r="B572" s="67">
        <v>544</v>
      </c>
      <c r="C572" s="68" t="s">
        <v>108</v>
      </c>
      <c r="D572" s="68" t="s">
        <v>141</v>
      </c>
      <c r="E572" s="68" t="s">
        <v>239</v>
      </c>
      <c r="F572" s="68" t="s">
        <v>64</v>
      </c>
      <c r="G572" s="64">
        <f t="shared" si="83"/>
        <v>41833.799999999996</v>
      </c>
      <c r="H572" s="64">
        <f t="shared" si="83"/>
        <v>0</v>
      </c>
      <c r="I572" s="64">
        <f t="shared" si="81"/>
        <v>41833.799999999996</v>
      </c>
      <c r="J572" s="64">
        <f t="shared" si="83"/>
        <v>39453.800000000003</v>
      </c>
      <c r="K572" s="64">
        <f t="shared" si="83"/>
        <v>0</v>
      </c>
      <c r="L572" s="64">
        <f t="shared" si="82"/>
        <v>39453.800000000003</v>
      </c>
    </row>
    <row r="573" spans="1:12" ht="60" x14ac:dyDescent="0.3">
      <c r="A573" s="13" t="s">
        <v>269</v>
      </c>
      <c r="B573" s="67">
        <v>544</v>
      </c>
      <c r="C573" s="68" t="s">
        <v>108</v>
      </c>
      <c r="D573" s="68" t="s">
        <v>141</v>
      </c>
      <c r="E573" s="68" t="s">
        <v>241</v>
      </c>
      <c r="F573" s="68" t="s">
        <v>64</v>
      </c>
      <c r="G573" s="64">
        <f>G574+G577+G582</f>
        <v>41833.799999999996</v>
      </c>
      <c r="H573" s="64">
        <f>H574+H577+H582</f>
        <v>0</v>
      </c>
      <c r="I573" s="64">
        <f t="shared" si="81"/>
        <v>41833.799999999996</v>
      </c>
      <c r="J573" s="64">
        <f>J574+J577+J582</f>
        <v>39453.800000000003</v>
      </c>
      <c r="K573" s="64">
        <f>K574+K577+K582</f>
        <v>0</v>
      </c>
      <c r="L573" s="64">
        <f t="shared" si="82"/>
        <v>39453.800000000003</v>
      </c>
    </row>
    <row r="574" spans="1:12" ht="30" x14ac:dyDescent="0.3">
      <c r="A574" s="13" t="s">
        <v>71</v>
      </c>
      <c r="B574" s="67">
        <v>544</v>
      </c>
      <c r="C574" s="68" t="s">
        <v>108</v>
      </c>
      <c r="D574" s="68" t="s">
        <v>141</v>
      </c>
      <c r="E574" s="68" t="s">
        <v>774</v>
      </c>
      <c r="F574" s="68" t="s">
        <v>64</v>
      </c>
      <c r="G574" s="64">
        <f>G575</f>
        <v>4875.7</v>
      </c>
      <c r="H574" s="64">
        <f>H575</f>
        <v>0</v>
      </c>
      <c r="I574" s="64">
        <f t="shared" si="81"/>
        <v>4875.7</v>
      </c>
      <c r="J574" s="64">
        <f>J575</f>
        <v>4875.7</v>
      </c>
      <c r="K574" s="64">
        <f>K575</f>
        <v>0</v>
      </c>
      <c r="L574" s="64">
        <f t="shared" si="82"/>
        <v>4875.7</v>
      </c>
    </row>
    <row r="575" spans="1:12" ht="90" x14ac:dyDescent="0.3">
      <c r="A575" s="13" t="s">
        <v>73</v>
      </c>
      <c r="B575" s="67">
        <v>544</v>
      </c>
      <c r="C575" s="68" t="s">
        <v>108</v>
      </c>
      <c r="D575" s="68" t="s">
        <v>141</v>
      </c>
      <c r="E575" s="68" t="s">
        <v>774</v>
      </c>
      <c r="F575" s="68">
        <v>100</v>
      </c>
      <c r="G575" s="64">
        <f>G576</f>
        <v>4875.7</v>
      </c>
      <c r="H575" s="64">
        <f>H576</f>
        <v>0</v>
      </c>
      <c r="I575" s="64">
        <f t="shared" si="81"/>
        <v>4875.7</v>
      </c>
      <c r="J575" s="64">
        <f>J576</f>
        <v>4875.7</v>
      </c>
      <c r="K575" s="64">
        <f>K576</f>
        <v>0</v>
      </c>
      <c r="L575" s="64">
        <f t="shared" si="82"/>
        <v>4875.7</v>
      </c>
    </row>
    <row r="576" spans="1:12" ht="30" x14ac:dyDescent="0.3">
      <c r="A576" s="13" t="s">
        <v>74</v>
      </c>
      <c r="B576" s="67">
        <v>544</v>
      </c>
      <c r="C576" s="68" t="s">
        <v>108</v>
      </c>
      <c r="D576" s="68" t="s">
        <v>141</v>
      </c>
      <c r="E576" s="68" t="s">
        <v>774</v>
      </c>
      <c r="F576" s="68">
        <v>120</v>
      </c>
      <c r="G576" s="64">
        <v>4875.7</v>
      </c>
      <c r="H576" s="64"/>
      <c r="I576" s="64">
        <f t="shared" si="81"/>
        <v>4875.7</v>
      </c>
      <c r="J576" s="64">
        <v>4875.7</v>
      </c>
      <c r="K576" s="64"/>
      <c r="L576" s="64">
        <f t="shared" si="82"/>
        <v>4875.7</v>
      </c>
    </row>
    <row r="577" spans="1:12" ht="30" x14ac:dyDescent="0.3">
      <c r="A577" s="13" t="s">
        <v>75</v>
      </c>
      <c r="B577" s="67">
        <v>544</v>
      </c>
      <c r="C577" s="68" t="s">
        <v>108</v>
      </c>
      <c r="D577" s="68" t="s">
        <v>141</v>
      </c>
      <c r="E577" s="68" t="s">
        <v>775</v>
      </c>
      <c r="F577" s="68" t="s">
        <v>64</v>
      </c>
      <c r="G577" s="64">
        <f>G578+G580</f>
        <v>158.5</v>
      </c>
      <c r="H577" s="64">
        <f>H578+H580</f>
        <v>0</v>
      </c>
      <c r="I577" s="64">
        <f t="shared" si="81"/>
        <v>158.5</v>
      </c>
      <c r="J577" s="64">
        <f>J578+J580</f>
        <v>161.1</v>
      </c>
      <c r="K577" s="64">
        <f>K578+K580</f>
        <v>0</v>
      </c>
      <c r="L577" s="64">
        <f t="shared" si="82"/>
        <v>161.1</v>
      </c>
    </row>
    <row r="578" spans="1:12" ht="31.15" customHeight="1" x14ac:dyDescent="0.3">
      <c r="A578" s="13" t="s">
        <v>73</v>
      </c>
      <c r="B578" s="67">
        <v>544</v>
      </c>
      <c r="C578" s="68" t="s">
        <v>108</v>
      </c>
      <c r="D578" s="68" t="s">
        <v>141</v>
      </c>
      <c r="E578" s="68" t="s">
        <v>775</v>
      </c>
      <c r="F578" s="68">
        <v>100</v>
      </c>
      <c r="G578" s="64">
        <f>G579</f>
        <v>91.6</v>
      </c>
      <c r="H578" s="64">
        <f>H579</f>
        <v>0</v>
      </c>
      <c r="I578" s="64">
        <f t="shared" si="81"/>
        <v>91.6</v>
      </c>
      <c r="J578" s="64">
        <f>J579</f>
        <v>91.6</v>
      </c>
      <c r="K578" s="64">
        <f>K579</f>
        <v>0</v>
      </c>
      <c r="L578" s="64">
        <f t="shared" si="82"/>
        <v>91.6</v>
      </c>
    </row>
    <row r="579" spans="1:12" ht="30" x14ac:dyDescent="0.3">
      <c r="A579" s="13" t="s">
        <v>74</v>
      </c>
      <c r="B579" s="67">
        <v>544</v>
      </c>
      <c r="C579" s="68" t="s">
        <v>108</v>
      </c>
      <c r="D579" s="68" t="s">
        <v>141</v>
      </c>
      <c r="E579" s="68" t="s">
        <v>775</v>
      </c>
      <c r="F579" s="68">
        <v>120</v>
      </c>
      <c r="G579" s="64">
        <v>91.6</v>
      </c>
      <c r="H579" s="64"/>
      <c r="I579" s="64">
        <f t="shared" si="81"/>
        <v>91.6</v>
      </c>
      <c r="J579" s="64">
        <v>91.6</v>
      </c>
      <c r="K579" s="64"/>
      <c r="L579" s="64">
        <f t="shared" si="82"/>
        <v>91.6</v>
      </c>
    </row>
    <row r="580" spans="1:12" ht="30.75" customHeight="1" x14ac:dyDescent="0.3">
      <c r="A580" s="13" t="s">
        <v>85</v>
      </c>
      <c r="B580" s="67">
        <v>544</v>
      </c>
      <c r="C580" s="68" t="s">
        <v>108</v>
      </c>
      <c r="D580" s="68" t="s">
        <v>141</v>
      </c>
      <c r="E580" s="68" t="s">
        <v>775</v>
      </c>
      <c r="F580" s="68">
        <v>200</v>
      </c>
      <c r="G580" s="64">
        <f>G581</f>
        <v>66.900000000000006</v>
      </c>
      <c r="H580" s="64">
        <f>H581</f>
        <v>0</v>
      </c>
      <c r="I580" s="64">
        <f t="shared" si="81"/>
        <v>66.900000000000006</v>
      </c>
      <c r="J580" s="64">
        <f>J581</f>
        <v>69.5</v>
      </c>
      <c r="K580" s="64">
        <f>K581</f>
        <v>0</v>
      </c>
      <c r="L580" s="64">
        <f t="shared" si="82"/>
        <v>69.5</v>
      </c>
    </row>
    <row r="581" spans="1:12" ht="45" x14ac:dyDescent="0.3">
      <c r="A581" s="13" t="s">
        <v>86</v>
      </c>
      <c r="B581" s="67">
        <v>544</v>
      </c>
      <c r="C581" s="68" t="s">
        <v>108</v>
      </c>
      <c r="D581" s="68" t="s">
        <v>141</v>
      </c>
      <c r="E581" s="68" t="s">
        <v>775</v>
      </c>
      <c r="F581" s="68">
        <v>240</v>
      </c>
      <c r="G581" s="64">
        <v>66.900000000000006</v>
      </c>
      <c r="H581" s="64"/>
      <c r="I581" s="64">
        <f t="shared" si="81"/>
        <v>66.900000000000006</v>
      </c>
      <c r="J581" s="64">
        <v>69.5</v>
      </c>
      <c r="K581" s="64"/>
      <c r="L581" s="64">
        <f t="shared" si="82"/>
        <v>69.5</v>
      </c>
    </row>
    <row r="582" spans="1:12" ht="30" x14ac:dyDescent="0.3">
      <c r="A582" s="13" t="s">
        <v>413</v>
      </c>
      <c r="B582" s="67">
        <v>544</v>
      </c>
      <c r="C582" s="68" t="s">
        <v>108</v>
      </c>
      <c r="D582" s="68" t="s">
        <v>141</v>
      </c>
      <c r="E582" s="68" t="s">
        <v>776</v>
      </c>
      <c r="F582" s="68" t="s">
        <v>64</v>
      </c>
      <c r="G582" s="64">
        <f>G583+G585+G587</f>
        <v>36799.599999999999</v>
      </c>
      <c r="H582" s="64">
        <f>H583+H585+H587</f>
        <v>0</v>
      </c>
      <c r="I582" s="64">
        <f t="shared" si="81"/>
        <v>36799.599999999999</v>
      </c>
      <c r="J582" s="64">
        <f>J583+J585+J587</f>
        <v>34417</v>
      </c>
      <c r="K582" s="64">
        <f>K583+K585+K587</f>
        <v>0</v>
      </c>
      <c r="L582" s="64">
        <f t="shared" si="82"/>
        <v>34417</v>
      </c>
    </row>
    <row r="583" spans="1:12" ht="13.9" customHeight="1" x14ac:dyDescent="0.3">
      <c r="A583" s="13" t="s">
        <v>73</v>
      </c>
      <c r="B583" s="67">
        <v>544</v>
      </c>
      <c r="C583" s="68" t="s">
        <v>108</v>
      </c>
      <c r="D583" s="68" t="s">
        <v>141</v>
      </c>
      <c r="E583" s="68" t="s">
        <v>776</v>
      </c>
      <c r="F583" s="68">
        <v>100</v>
      </c>
      <c r="G583" s="64">
        <f>G584</f>
        <v>29892.2</v>
      </c>
      <c r="H583" s="64">
        <f>H584</f>
        <v>0</v>
      </c>
      <c r="I583" s="64">
        <f t="shared" si="81"/>
        <v>29892.2</v>
      </c>
      <c r="J583" s="64">
        <f>J584</f>
        <v>28892.2</v>
      </c>
      <c r="K583" s="64">
        <f>K584</f>
        <v>0</v>
      </c>
      <c r="L583" s="64">
        <f t="shared" si="82"/>
        <v>28892.2</v>
      </c>
    </row>
    <row r="584" spans="1:12" ht="13.15" customHeight="1" x14ac:dyDescent="0.3">
      <c r="A584" s="13" t="s">
        <v>130</v>
      </c>
      <c r="B584" s="67">
        <v>544</v>
      </c>
      <c r="C584" s="68" t="s">
        <v>108</v>
      </c>
      <c r="D584" s="68" t="s">
        <v>141</v>
      </c>
      <c r="E584" s="68" t="s">
        <v>776</v>
      </c>
      <c r="F584" s="68">
        <v>110</v>
      </c>
      <c r="G584" s="64">
        <v>29892.2</v>
      </c>
      <c r="H584" s="64"/>
      <c r="I584" s="64">
        <f t="shared" si="81"/>
        <v>29892.2</v>
      </c>
      <c r="J584" s="64">
        <v>28892.2</v>
      </c>
      <c r="K584" s="64"/>
      <c r="L584" s="64">
        <f t="shared" si="82"/>
        <v>28892.2</v>
      </c>
    </row>
    <row r="585" spans="1:12" ht="13.15" customHeight="1" x14ac:dyDescent="0.3">
      <c r="A585" s="13" t="s">
        <v>85</v>
      </c>
      <c r="B585" s="67">
        <v>544</v>
      </c>
      <c r="C585" s="68" t="s">
        <v>108</v>
      </c>
      <c r="D585" s="68" t="s">
        <v>141</v>
      </c>
      <c r="E585" s="68" t="s">
        <v>776</v>
      </c>
      <c r="F585" s="68">
        <v>200</v>
      </c>
      <c r="G585" s="64">
        <f>G586</f>
        <v>6766.4</v>
      </c>
      <c r="H585" s="64">
        <f>H586</f>
        <v>0</v>
      </c>
      <c r="I585" s="64">
        <f t="shared" si="81"/>
        <v>6766.4</v>
      </c>
      <c r="J585" s="64">
        <f>J586</f>
        <v>5383.8</v>
      </c>
      <c r="K585" s="64">
        <f>K586</f>
        <v>0</v>
      </c>
      <c r="L585" s="64">
        <f t="shared" si="82"/>
        <v>5383.8</v>
      </c>
    </row>
    <row r="586" spans="1:12" ht="13.15" customHeight="1" x14ac:dyDescent="0.3">
      <c r="A586" s="13" t="s">
        <v>86</v>
      </c>
      <c r="B586" s="67">
        <v>544</v>
      </c>
      <c r="C586" s="68" t="s">
        <v>108</v>
      </c>
      <c r="D586" s="68" t="s">
        <v>141</v>
      </c>
      <c r="E586" s="68" t="s">
        <v>776</v>
      </c>
      <c r="F586" s="68">
        <v>240</v>
      </c>
      <c r="G586" s="64">
        <v>6766.4</v>
      </c>
      <c r="H586" s="64"/>
      <c r="I586" s="64">
        <f t="shared" si="81"/>
        <v>6766.4</v>
      </c>
      <c r="J586" s="64">
        <v>5383.8</v>
      </c>
      <c r="K586" s="64"/>
      <c r="L586" s="64">
        <f t="shared" si="82"/>
        <v>5383.8</v>
      </c>
    </row>
    <row r="587" spans="1:12" x14ac:dyDescent="0.3">
      <c r="A587" s="13" t="s">
        <v>87</v>
      </c>
      <c r="B587" s="67">
        <v>544</v>
      </c>
      <c r="C587" s="68" t="s">
        <v>108</v>
      </c>
      <c r="D587" s="68" t="s">
        <v>141</v>
      </c>
      <c r="E587" s="68" t="s">
        <v>776</v>
      </c>
      <c r="F587" s="68">
        <v>800</v>
      </c>
      <c r="G587" s="64">
        <f>G588</f>
        <v>141</v>
      </c>
      <c r="H587" s="64">
        <f>H588</f>
        <v>0</v>
      </c>
      <c r="I587" s="64">
        <f t="shared" si="81"/>
        <v>141</v>
      </c>
      <c r="J587" s="64">
        <f>J588</f>
        <v>141</v>
      </c>
      <c r="K587" s="64">
        <f>K588</f>
        <v>0</v>
      </c>
      <c r="L587" s="64">
        <f t="shared" si="82"/>
        <v>141</v>
      </c>
    </row>
    <row r="588" spans="1:12" ht="13.15" customHeight="1" x14ac:dyDescent="0.3">
      <c r="A588" s="13" t="s">
        <v>88</v>
      </c>
      <c r="B588" s="67">
        <v>544</v>
      </c>
      <c r="C588" s="68" t="s">
        <v>108</v>
      </c>
      <c r="D588" s="68" t="s">
        <v>141</v>
      </c>
      <c r="E588" s="68" t="s">
        <v>776</v>
      </c>
      <c r="F588" s="68">
        <v>850</v>
      </c>
      <c r="G588" s="64">
        <v>141</v>
      </c>
      <c r="H588" s="64"/>
      <c r="I588" s="64">
        <f t="shared" si="81"/>
        <v>141</v>
      </c>
      <c r="J588" s="64">
        <v>141</v>
      </c>
      <c r="K588" s="64"/>
      <c r="L588" s="64">
        <f t="shared" si="82"/>
        <v>141</v>
      </c>
    </row>
    <row r="589" spans="1:12" ht="66" hidden="1" customHeight="1" x14ac:dyDescent="0.3">
      <c r="A589" s="13" t="s">
        <v>379</v>
      </c>
      <c r="B589" s="67">
        <v>544</v>
      </c>
      <c r="C589" s="68" t="s">
        <v>108</v>
      </c>
      <c r="D589" s="68" t="s">
        <v>141</v>
      </c>
      <c r="E589" s="68" t="s">
        <v>110</v>
      </c>
      <c r="F589" s="68" t="s">
        <v>64</v>
      </c>
      <c r="G589" s="64"/>
      <c r="H589" s="64"/>
      <c r="I589" s="64">
        <f t="shared" si="81"/>
        <v>0</v>
      </c>
      <c r="J589" s="64"/>
      <c r="K589" s="64"/>
      <c r="L589" s="64">
        <f t="shared" si="82"/>
        <v>0</v>
      </c>
    </row>
    <row r="590" spans="1:12" ht="52.9" hidden="1" customHeight="1" x14ac:dyDescent="0.3">
      <c r="A590" s="13" t="s">
        <v>111</v>
      </c>
      <c r="B590" s="67">
        <v>544</v>
      </c>
      <c r="C590" s="68" t="s">
        <v>108</v>
      </c>
      <c r="D590" s="68" t="s">
        <v>141</v>
      </c>
      <c r="E590" s="68" t="s">
        <v>112</v>
      </c>
      <c r="F590" s="68" t="s">
        <v>64</v>
      </c>
      <c r="G590" s="64"/>
      <c r="H590" s="64"/>
      <c r="I590" s="64">
        <f t="shared" si="81"/>
        <v>0</v>
      </c>
      <c r="J590" s="64"/>
      <c r="K590" s="64"/>
      <c r="L590" s="64">
        <f t="shared" si="82"/>
        <v>0</v>
      </c>
    </row>
    <row r="591" spans="1:12" ht="14.45" hidden="1" customHeight="1" x14ac:dyDescent="0.3">
      <c r="A591" s="13" t="s">
        <v>946</v>
      </c>
      <c r="B591" s="67">
        <v>544</v>
      </c>
      <c r="C591" s="68" t="s">
        <v>108</v>
      </c>
      <c r="D591" s="68" t="s">
        <v>141</v>
      </c>
      <c r="E591" s="68" t="s">
        <v>947</v>
      </c>
      <c r="F591" s="68" t="s">
        <v>64</v>
      </c>
      <c r="G591" s="64"/>
      <c r="H591" s="64"/>
      <c r="I591" s="64">
        <f t="shared" si="81"/>
        <v>0</v>
      </c>
      <c r="J591" s="64"/>
      <c r="K591" s="64"/>
      <c r="L591" s="64">
        <f t="shared" si="82"/>
        <v>0</v>
      </c>
    </row>
    <row r="592" spans="1:12" ht="66" hidden="1" customHeight="1" x14ac:dyDescent="0.3">
      <c r="A592" s="13" t="s">
        <v>73</v>
      </c>
      <c r="B592" s="67">
        <v>544</v>
      </c>
      <c r="C592" s="68" t="s">
        <v>108</v>
      </c>
      <c r="D592" s="68" t="s">
        <v>141</v>
      </c>
      <c r="E592" s="68" t="s">
        <v>947</v>
      </c>
      <c r="F592" s="68" t="s">
        <v>469</v>
      </c>
      <c r="G592" s="64"/>
      <c r="H592" s="64"/>
      <c r="I592" s="64">
        <f t="shared" si="81"/>
        <v>0</v>
      </c>
      <c r="J592" s="64"/>
      <c r="K592" s="64"/>
      <c r="L592" s="64">
        <f t="shared" si="82"/>
        <v>0</v>
      </c>
    </row>
    <row r="593" spans="1:12" ht="73.900000000000006" hidden="1" customHeight="1" x14ac:dyDescent="0.3">
      <c r="A593" s="13" t="s">
        <v>74</v>
      </c>
      <c r="B593" s="67">
        <v>544</v>
      </c>
      <c r="C593" s="68" t="s">
        <v>108</v>
      </c>
      <c r="D593" s="68" t="s">
        <v>141</v>
      </c>
      <c r="E593" s="68" t="s">
        <v>947</v>
      </c>
      <c r="F593" s="68" t="s">
        <v>468</v>
      </c>
      <c r="G593" s="64"/>
      <c r="H593" s="64"/>
      <c r="I593" s="64">
        <f t="shared" si="81"/>
        <v>0</v>
      </c>
      <c r="J593" s="64"/>
      <c r="K593" s="64"/>
      <c r="L593" s="64">
        <f t="shared" si="82"/>
        <v>0</v>
      </c>
    </row>
    <row r="594" spans="1:12" x14ac:dyDescent="0.3">
      <c r="A594" s="12" t="s">
        <v>299</v>
      </c>
      <c r="B594" s="69">
        <v>544</v>
      </c>
      <c r="C594" s="74">
        <v>10</v>
      </c>
      <c r="D594" s="74" t="s">
        <v>62</v>
      </c>
      <c r="E594" s="74" t="s">
        <v>63</v>
      </c>
      <c r="F594" s="74" t="s">
        <v>64</v>
      </c>
      <c r="G594" s="3">
        <f t="shared" ref="G594:L594" si="84">G595+G602+G614</f>
        <v>4574.8</v>
      </c>
      <c r="H594" s="3">
        <f t="shared" si="84"/>
        <v>0</v>
      </c>
      <c r="I594" s="3">
        <f t="shared" si="84"/>
        <v>4574.8</v>
      </c>
      <c r="J594" s="3">
        <f t="shared" si="84"/>
        <v>4623.6000000000004</v>
      </c>
      <c r="K594" s="3">
        <f t="shared" si="84"/>
        <v>0</v>
      </c>
      <c r="L594" s="3">
        <f t="shared" si="84"/>
        <v>4623.6000000000004</v>
      </c>
    </row>
    <row r="595" spans="1:12" x14ac:dyDescent="0.3">
      <c r="A595" s="13" t="s">
        <v>302</v>
      </c>
      <c r="B595" s="67">
        <v>544</v>
      </c>
      <c r="C595" s="68">
        <v>10</v>
      </c>
      <c r="D595" s="68" t="s">
        <v>61</v>
      </c>
      <c r="E595" s="68" t="s">
        <v>63</v>
      </c>
      <c r="F595" s="68" t="s">
        <v>64</v>
      </c>
      <c r="G595" s="64">
        <f t="shared" ref="G595:K600" si="85">G596</f>
        <v>748.8</v>
      </c>
      <c r="H595" s="64">
        <f t="shared" si="85"/>
        <v>0</v>
      </c>
      <c r="I595" s="64">
        <f t="shared" si="81"/>
        <v>748.8</v>
      </c>
      <c r="J595" s="64">
        <f t="shared" si="85"/>
        <v>797.6</v>
      </c>
      <c r="K595" s="64">
        <f t="shared" si="85"/>
        <v>0</v>
      </c>
      <c r="L595" s="64">
        <f t="shared" si="82"/>
        <v>797.6</v>
      </c>
    </row>
    <row r="596" spans="1:12" ht="30" customHeight="1" x14ac:dyDescent="0.3">
      <c r="A596" s="13" t="s">
        <v>670</v>
      </c>
      <c r="B596" s="67">
        <v>544</v>
      </c>
      <c r="C596" s="68">
        <v>10</v>
      </c>
      <c r="D596" s="68" t="s">
        <v>61</v>
      </c>
      <c r="E596" s="68" t="s">
        <v>303</v>
      </c>
      <c r="F596" s="68" t="s">
        <v>64</v>
      </c>
      <c r="G596" s="64">
        <f t="shared" si="85"/>
        <v>748.8</v>
      </c>
      <c r="H596" s="64">
        <f t="shared" si="85"/>
        <v>0</v>
      </c>
      <c r="I596" s="64">
        <f t="shared" si="81"/>
        <v>748.8</v>
      </c>
      <c r="J596" s="64">
        <f t="shared" si="85"/>
        <v>797.6</v>
      </c>
      <c r="K596" s="64">
        <f t="shared" si="85"/>
        <v>0</v>
      </c>
      <c r="L596" s="64">
        <f t="shared" si="82"/>
        <v>797.6</v>
      </c>
    </row>
    <row r="597" spans="1:12" ht="13.15" customHeight="1" x14ac:dyDescent="0.3">
      <c r="A597" s="18" t="s">
        <v>723</v>
      </c>
      <c r="B597" s="67">
        <v>544</v>
      </c>
      <c r="C597" s="68">
        <v>10</v>
      </c>
      <c r="D597" s="68" t="s">
        <v>61</v>
      </c>
      <c r="E597" s="68" t="s">
        <v>304</v>
      </c>
      <c r="F597" s="68" t="s">
        <v>64</v>
      </c>
      <c r="G597" s="64">
        <f t="shared" si="85"/>
        <v>748.8</v>
      </c>
      <c r="H597" s="64">
        <f t="shared" si="85"/>
        <v>0</v>
      </c>
      <c r="I597" s="64">
        <f t="shared" si="81"/>
        <v>748.8</v>
      </c>
      <c r="J597" s="64">
        <f t="shared" si="85"/>
        <v>797.6</v>
      </c>
      <c r="K597" s="64">
        <f t="shared" si="85"/>
        <v>0</v>
      </c>
      <c r="L597" s="64">
        <f t="shared" si="82"/>
        <v>797.6</v>
      </c>
    </row>
    <row r="598" spans="1:12" ht="16.149999999999999" customHeight="1" x14ac:dyDescent="0.3">
      <c r="A598" s="18" t="s">
        <v>585</v>
      </c>
      <c r="B598" s="67">
        <v>544</v>
      </c>
      <c r="C598" s="68">
        <v>10</v>
      </c>
      <c r="D598" s="68" t="s">
        <v>61</v>
      </c>
      <c r="E598" s="68" t="s">
        <v>305</v>
      </c>
      <c r="F598" s="68" t="s">
        <v>64</v>
      </c>
      <c r="G598" s="64">
        <f t="shared" si="85"/>
        <v>748.8</v>
      </c>
      <c r="H598" s="64">
        <f t="shared" si="85"/>
        <v>0</v>
      </c>
      <c r="I598" s="64">
        <f t="shared" si="81"/>
        <v>748.8</v>
      </c>
      <c r="J598" s="64">
        <f t="shared" si="85"/>
        <v>797.6</v>
      </c>
      <c r="K598" s="64">
        <f t="shared" si="85"/>
        <v>0</v>
      </c>
      <c r="L598" s="64">
        <f t="shared" si="82"/>
        <v>797.6</v>
      </c>
    </row>
    <row r="599" spans="1:12" ht="60" x14ac:dyDescent="0.3">
      <c r="A599" s="18" t="s">
        <v>587</v>
      </c>
      <c r="B599" s="67">
        <v>544</v>
      </c>
      <c r="C599" s="68">
        <v>10</v>
      </c>
      <c r="D599" s="68" t="s">
        <v>61</v>
      </c>
      <c r="E599" s="68" t="s">
        <v>306</v>
      </c>
      <c r="F599" s="68" t="s">
        <v>64</v>
      </c>
      <c r="G599" s="64">
        <f t="shared" si="85"/>
        <v>748.8</v>
      </c>
      <c r="H599" s="64">
        <f t="shared" si="85"/>
        <v>0</v>
      </c>
      <c r="I599" s="64">
        <f t="shared" si="81"/>
        <v>748.8</v>
      </c>
      <c r="J599" s="64">
        <f t="shared" si="85"/>
        <v>797.6</v>
      </c>
      <c r="K599" s="64">
        <f t="shared" si="85"/>
        <v>0</v>
      </c>
      <c r="L599" s="64">
        <f t="shared" si="82"/>
        <v>797.6</v>
      </c>
    </row>
    <row r="600" spans="1:12" ht="17.25" customHeight="1" x14ac:dyDescent="0.3">
      <c r="A600" s="13" t="s">
        <v>307</v>
      </c>
      <c r="B600" s="67">
        <v>544</v>
      </c>
      <c r="C600" s="68">
        <v>10</v>
      </c>
      <c r="D600" s="68" t="s">
        <v>61</v>
      </c>
      <c r="E600" s="68" t="s">
        <v>306</v>
      </c>
      <c r="F600" s="68">
        <v>300</v>
      </c>
      <c r="G600" s="64">
        <f t="shared" si="85"/>
        <v>748.8</v>
      </c>
      <c r="H600" s="64">
        <f t="shared" si="85"/>
        <v>0</v>
      </c>
      <c r="I600" s="64">
        <f t="shared" si="81"/>
        <v>748.8</v>
      </c>
      <c r="J600" s="64">
        <f t="shared" si="85"/>
        <v>797.6</v>
      </c>
      <c r="K600" s="64">
        <f t="shared" si="85"/>
        <v>0</v>
      </c>
      <c r="L600" s="64">
        <f t="shared" si="82"/>
        <v>797.6</v>
      </c>
    </row>
    <row r="601" spans="1:12" ht="30" x14ac:dyDescent="0.3">
      <c r="A601" s="13" t="s">
        <v>308</v>
      </c>
      <c r="B601" s="67">
        <v>544</v>
      </c>
      <c r="C601" s="68">
        <v>10</v>
      </c>
      <c r="D601" s="68" t="s">
        <v>61</v>
      </c>
      <c r="E601" s="68" t="s">
        <v>306</v>
      </c>
      <c r="F601" s="68">
        <v>310</v>
      </c>
      <c r="G601" s="64">
        <v>748.8</v>
      </c>
      <c r="H601" s="64"/>
      <c r="I601" s="64">
        <f t="shared" si="81"/>
        <v>748.8</v>
      </c>
      <c r="J601" s="64">
        <v>797.6</v>
      </c>
      <c r="K601" s="64"/>
      <c r="L601" s="64">
        <f t="shared" si="82"/>
        <v>797.6</v>
      </c>
    </row>
    <row r="602" spans="1:12" x14ac:dyDescent="0.3">
      <c r="A602" s="13" t="s">
        <v>309</v>
      </c>
      <c r="B602" s="67">
        <v>544</v>
      </c>
      <c r="C602" s="68">
        <v>10</v>
      </c>
      <c r="D602" s="68" t="s">
        <v>78</v>
      </c>
      <c r="E602" s="68" t="s">
        <v>63</v>
      </c>
      <c r="F602" s="68" t="s">
        <v>64</v>
      </c>
      <c r="G602" s="64">
        <f>G603+G609</f>
        <v>326</v>
      </c>
      <c r="H602" s="64">
        <f>H603+H609</f>
        <v>0</v>
      </c>
      <c r="I602" s="64">
        <f t="shared" si="81"/>
        <v>326</v>
      </c>
      <c r="J602" s="64">
        <f>J603+J609</f>
        <v>326</v>
      </c>
      <c r="K602" s="64">
        <f>K603+K609</f>
        <v>0</v>
      </c>
      <c r="L602" s="64">
        <f t="shared" si="82"/>
        <v>326</v>
      </c>
    </row>
    <row r="603" spans="1:12" ht="46.5" hidden="1" customHeight="1" x14ac:dyDescent="0.3">
      <c r="A603" s="13" t="s">
        <v>657</v>
      </c>
      <c r="B603" s="67">
        <v>544</v>
      </c>
      <c r="C603" s="68">
        <v>10</v>
      </c>
      <c r="D603" s="68" t="s">
        <v>78</v>
      </c>
      <c r="E603" s="68" t="s">
        <v>211</v>
      </c>
      <c r="F603" s="68" t="s">
        <v>64</v>
      </c>
      <c r="G603" s="64">
        <f t="shared" ref="G603:K607" si="86">G604</f>
        <v>0</v>
      </c>
      <c r="H603" s="64">
        <f t="shared" si="86"/>
        <v>0</v>
      </c>
      <c r="I603" s="64">
        <f t="shared" si="81"/>
        <v>0</v>
      </c>
      <c r="J603" s="64">
        <f t="shared" si="86"/>
        <v>0</v>
      </c>
      <c r="K603" s="64">
        <f t="shared" si="86"/>
        <v>0</v>
      </c>
      <c r="L603" s="64">
        <f t="shared" si="82"/>
        <v>0</v>
      </c>
    </row>
    <row r="604" spans="1:12" ht="16.5" hidden="1" customHeight="1" x14ac:dyDescent="0.3">
      <c r="A604" s="13" t="s">
        <v>234</v>
      </c>
      <c r="B604" s="67">
        <v>544</v>
      </c>
      <c r="C604" s="68">
        <v>10</v>
      </c>
      <c r="D604" s="68" t="s">
        <v>78</v>
      </c>
      <c r="E604" s="68" t="s">
        <v>212</v>
      </c>
      <c r="F604" s="68" t="s">
        <v>64</v>
      </c>
      <c r="G604" s="64">
        <f t="shared" si="86"/>
        <v>0</v>
      </c>
      <c r="H604" s="64">
        <f t="shared" si="86"/>
        <v>0</v>
      </c>
      <c r="I604" s="64">
        <f t="shared" si="81"/>
        <v>0</v>
      </c>
      <c r="J604" s="64">
        <f t="shared" si="86"/>
        <v>0</v>
      </c>
      <c r="K604" s="64">
        <f t="shared" si="86"/>
        <v>0</v>
      </c>
      <c r="L604" s="64">
        <f t="shared" si="82"/>
        <v>0</v>
      </c>
    </row>
    <row r="605" spans="1:12" ht="16.5" hidden="1" customHeight="1" x14ac:dyDescent="0.3">
      <c r="A605" s="13" t="s">
        <v>253</v>
      </c>
      <c r="B605" s="67">
        <v>544</v>
      </c>
      <c r="C605" s="68">
        <v>10</v>
      </c>
      <c r="D605" s="68" t="s">
        <v>78</v>
      </c>
      <c r="E605" s="68" t="s">
        <v>214</v>
      </c>
      <c r="F605" s="68" t="s">
        <v>64</v>
      </c>
      <c r="G605" s="64">
        <f t="shared" si="86"/>
        <v>0</v>
      </c>
      <c r="H605" s="64">
        <f t="shared" si="86"/>
        <v>0</v>
      </c>
      <c r="I605" s="64">
        <f t="shared" si="81"/>
        <v>0</v>
      </c>
      <c r="J605" s="64">
        <f t="shared" si="86"/>
        <v>0</v>
      </c>
      <c r="K605" s="64">
        <f t="shared" si="86"/>
        <v>0</v>
      </c>
      <c r="L605" s="64">
        <f t="shared" si="82"/>
        <v>0</v>
      </c>
    </row>
    <row r="606" spans="1:12" ht="16.149999999999999" hidden="1" customHeight="1" x14ac:dyDescent="0.3">
      <c r="A606" s="13" t="s">
        <v>310</v>
      </c>
      <c r="B606" s="67">
        <v>544</v>
      </c>
      <c r="C606" s="68">
        <v>10</v>
      </c>
      <c r="D606" s="68" t="s">
        <v>78</v>
      </c>
      <c r="E606" s="68" t="s">
        <v>777</v>
      </c>
      <c r="F606" s="68" t="s">
        <v>64</v>
      </c>
      <c r="G606" s="64">
        <f t="shared" si="86"/>
        <v>0</v>
      </c>
      <c r="H606" s="64">
        <f t="shared" si="86"/>
        <v>0</v>
      </c>
      <c r="I606" s="64">
        <f t="shared" si="81"/>
        <v>0</v>
      </c>
      <c r="J606" s="64">
        <f t="shared" si="86"/>
        <v>0</v>
      </c>
      <c r="K606" s="64">
        <f t="shared" si="86"/>
        <v>0</v>
      </c>
      <c r="L606" s="64">
        <f t="shared" si="82"/>
        <v>0</v>
      </c>
    </row>
    <row r="607" spans="1:12" ht="82.9" hidden="1" customHeight="1" x14ac:dyDescent="0.3">
      <c r="A607" s="13" t="s">
        <v>167</v>
      </c>
      <c r="B607" s="67">
        <v>544</v>
      </c>
      <c r="C607" s="68">
        <v>10</v>
      </c>
      <c r="D607" s="68" t="s">
        <v>78</v>
      </c>
      <c r="E607" s="68" t="s">
        <v>777</v>
      </c>
      <c r="F607" s="68">
        <v>600</v>
      </c>
      <c r="G607" s="64">
        <f t="shared" si="86"/>
        <v>0</v>
      </c>
      <c r="H607" s="64">
        <f t="shared" si="86"/>
        <v>0</v>
      </c>
      <c r="I607" s="64">
        <f t="shared" si="81"/>
        <v>0</v>
      </c>
      <c r="J607" s="64">
        <f t="shared" si="86"/>
        <v>0</v>
      </c>
      <c r="K607" s="64">
        <f t="shared" si="86"/>
        <v>0</v>
      </c>
      <c r="L607" s="64">
        <f t="shared" si="82"/>
        <v>0</v>
      </c>
    </row>
    <row r="608" spans="1:12" ht="13.15" hidden="1" customHeight="1" x14ac:dyDescent="0.3">
      <c r="A608" s="13" t="s">
        <v>175</v>
      </c>
      <c r="B608" s="67">
        <v>544</v>
      </c>
      <c r="C608" s="68">
        <v>10</v>
      </c>
      <c r="D608" s="68" t="s">
        <v>78</v>
      </c>
      <c r="E608" s="68" t="s">
        <v>777</v>
      </c>
      <c r="F608" s="68">
        <v>610</v>
      </c>
      <c r="G608" s="64"/>
      <c r="H608" s="64"/>
      <c r="I608" s="64">
        <f t="shared" si="81"/>
        <v>0</v>
      </c>
      <c r="J608" s="64"/>
      <c r="K608" s="64"/>
      <c r="L608" s="64">
        <f t="shared" si="82"/>
        <v>0</v>
      </c>
    </row>
    <row r="609" spans="1:12" x14ac:dyDescent="0.3">
      <c r="A609" s="13" t="s">
        <v>373</v>
      </c>
      <c r="B609" s="67">
        <v>544</v>
      </c>
      <c r="C609" s="68">
        <v>10</v>
      </c>
      <c r="D609" s="68" t="s">
        <v>78</v>
      </c>
      <c r="E609" s="68" t="s">
        <v>110</v>
      </c>
      <c r="F609" s="68" t="s">
        <v>64</v>
      </c>
      <c r="G609" s="64">
        <f t="shared" ref="G609:K612" si="87">G610</f>
        <v>326</v>
      </c>
      <c r="H609" s="64">
        <f t="shared" si="87"/>
        <v>0</v>
      </c>
      <c r="I609" s="64">
        <f t="shared" si="81"/>
        <v>326</v>
      </c>
      <c r="J609" s="64">
        <f t="shared" si="87"/>
        <v>326</v>
      </c>
      <c r="K609" s="64">
        <f t="shared" si="87"/>
        <v>0</v>
      </c>
      <c r="L609" s="64">
        <f t="shared" si="82"/>
        <v>326</v>
      </c>
    </row>
    <row r="610" spans="1:12" x14ac:dyDescent="0.3">
      <c r="A610" s="13" t="s">
        <v>876</v>
      </c>
      <c r="B610" s="67">
        <v>544</v>
      </c>
      <c r="C610" s="68">
        <v>10</v>
      </c>
      <c r="D610" s="68" t="s">
        <v>78</v>
      </c>
      <c r="E610" s="68" t="s">
        <v>112</v>
      </c>
      <c r="F610" s="68" t="s">
        <v>64</v>
      </c>
      <c r="G610" s="64">
        <f t="shared" si="87"/>
        <v>326</v>
      </c>
      <c r="H610" s="64">
        <f t="shared" si="87"/>
        <v>0</v>
      </c>
      <c r="I610" s="64">
        <f t="shared" si="81"/>
        <v>326</v>
      </c>
      <c r="J610" s="64">
        <f t="shared" si="87"/>
        <v>326</v>
      </c>
      <c r="K610" s="64">
        <f t="shared" si="87"/>
        <v>0</v>
      </c>
      <c r="L610" s="64">
        <f t="shared" si="82"/>
        <v>326</v>
      </c>
    </row>
    <row r="611" spans="1:12" ht="90" x14ac:dyDescent="0.3">
      <c r="A611" s="81" t="s">
        <v>974</v>
      </c>
      <c r="B611" s="67">
        <v>544</v>
      </c>
      <c r="C611" s="68">
        <v>10</v>
      </c>
      <c r="D611" s="68" t="s">
        <v>78</v>
      </c>
      <c r="E611" s="68" t="s">
        <v>975</v>
      </c>
      <c r="F611" s="68" t="s">
        <v>64</v>
      </c>
      <c r="G611" s="64">
        <f t="shared" si="87"/>
        <v>326</v>
      </c>
      <c r="H611" s="64">
        <f t="shared" si="87"/>
        <v>0</v>
      </c>
      <c r="I611" s="64">
        <f t="shared" si="81"/>
        <v>326</v>
      </c>
      <c r="J611" s="64">
        <f t="shared" si="87"/>
        <v>326</v>
      </c>
      <c r="K611" s="64">
        <f t="shared" si="87"/>
        <v>0</v>
      </c>
      <c r="L611" s="64">
        <f t="shared" si="82"/>
        <v>326</v>
      </c>
    </row>
    <row r="612" spans="1:12" ht="28.9" customHeight="1" x14ac:dyDescent="0.3">
      <c r="A612" s="13" t="s">
        <v>307</v>
      </c>
      <c r="B612" s="67">
        <v>544</v>
      </c>
      <c r="C612" s="68">
        <v>10</v>
      </c>
      <c r="D612" s="68" t="s">
        <v>78</v>
      </c>
      <c r="E612" s="68" t="s">
        <v>975</v>
      </c>
      <c r="F612" s="68" t="s">
        <v>575</v>
      </c>
      <c r="G612" s="64">
        <f t="shared" si="87"/>
        <v>326</v>
      </c>
      <c r="H612" s="64">
        <f t="shared" si="87"/>
        <v>0</v>
      </c>
      <c r="I612" s="64">
        <f t="shared" si="81"/>
        <v>326</v>
      </c>
      <c r="J612" s="64">
        <f t="shared" si="87"/>
        <v>326</v>
      </c>
      <c r="K612" s="64">
        <f t="shared" si="87"/>
        <v>0</v>
      </c>
      <c r="L612" s="64">
        <f t="shared" si="82"/>
        <v>326</v>
      </c>
    </row>
    <row r="613" spans="1:12" ht="30" x14ac:dyDescent="0.3">
      <c r="A613" s="13" t="s">
        <v>312</v>
      </c>
      <c r="B613" s="67">
        <v>544</v>
      </c>
      <c r="C613" s="68">
        <v>10</v>
      </c>
      <c r="D613" s="68" t="s">
        <v>78</v>
      </c>
      <c r="E613" s="68" t="s">
        <v>975</v>
      </c>
      <c r="F613" s="68" t="s">
        <v>576</v>
      </c>
      <c r="G613" s="64">
        <v>326</v>
      </c>
      <c r="H613" s="64"/>
      <c r="I613" s="64">
        <f t="shared" si="81"/>
        <v>326</v>
      </c>
      <c r="J613" s="64">
        <v>326</v>
      </c>
      <c r="K613" s="64"/>
      <c r="L613" s="64">
        <f t="shared" si="82"/>
        <v>326</v>
      </c>
    </row>
    <row r="614" spans="1:12" x14ac:dyDescent="0.3">
      <c r="A614" s="13" t="s">
        <v>323</v>
      </c>
      <c r="B614" s="67">
        <v>544</v>
      </c>
      <c r="C614" s="68">
        <v>10</v>
      </c>
      <c r="D614" s="68" t="s">
        <v>90</v>
      </c>
      <c r="E614" s="68" t="s">
        <v>63</v>
      </c>
      <c r="F614" s="68" t="s">
        <v>64</v>
      </c>
      <c r="G614" s="64">
        <f t="shared" ref="G614:K622" si="88">G615</f>
        <v>3500</v>
      </c>
      <c r="H614" s="64">
        <f t="shared" si="88"/>
        <v>0</v>
      </c>
      <c r="I614" s="64">
        <f t="shared" si="81"/>
        <v>3500</v>
      </c>
      <c r="J614" s="64">
        <f t="shared" si="88"/>
        <v>3500</v>
      </c>
      <c r="K614" s="64">
        <f t="shared" si="88"/>
        <v>0</v>
      </c>
      <c r="L614" s="64">
        <f t="shared" si="82"/>
        <v>3500</v>
      </c>
    </row>
    <row r="615" spans="1:12" ht="45" x14ac:dyDescent="0.3">
      <c r="A615" s="13" t="s">
        <v>657</v>
      </c>
      <c r="B615" s="67">
        <v>544</v>
      </c>
      <c r="C615" s="68">
        <v>10</v>
      </c>
      <c r="D615" s="68" t="s">
        <v>90</v>
      </c>
      <c r="E615" s="68" t="s">
        <v>211</v>
      </c>
      <c r="F615" s="68" t="s">
        <v>64</v>
      </c>
      <c r="G615" s="64">
        <f t="shared" si="88"/>
        <v>3500</v>
      </c>
      <c r="H615" s="64">
        <f t="shared" si="88"/>
        <v>0</v>
      </c>
      <c r="I615" s="64">
        <f t="shared" si="81"/>
        <v>3500</v>
      </c>
      <c r="J615" s="64">
        <f t="shared" si="88"/>
        <v>3500</v>
      </c>
      <c r="K615" s="64">
        <f t="shared" si="88"/>
        <v>0</v>
      </c>
      <c r="L615" s="64">
        <f t="shared" si="82"/>
        <v>3500</v>
      </c>
    </row>
    <row r="616" spans="1:12" ht="30.6" customHeight="1" x14ac:dyDescent="0.3">
      <c r="A616" s="13" t="s">
        <v>414</v>
      </c>
      <c r="B616" s="67">
        <v>544</v>
      </c>
      <c r="C616" s="68">
        <v>10</v>
      </c>
      <c r="D616" s="68" t="s">
        <v>90</v>
      </c>
      <c r="E616" s="68" t="s">
        <v>780</v>
      </c>
      <c r="F616" s="68" t="s">
        <v>64</v>
      </c>
      <c r="G616" s="64">
        <f t="shared" si="88"/>
        <v>3500</v>
      </c>
      <c r="H616" s="64">
        <f t="shared" si="88"/>
        <v>0</v>
      </c>
      <c r="I616" s="64">
        <f t="shared" si="81"/>
        <v>3500</v>
      </c>
      <c r="J616" s="64">
        <f t="shared" si="88"/>
        <v>3500</v>
      </c>
      <c r="K616" s="64">
        <f t="shared" si="88"/>
        <v>0</v>
      </c>
      <c r="L616" s="64">
        <f t="shared" si="82"/>
        <v>3500</v>
      </c>
    </row>
    <row r="617" spans="1:12" ht="90" x14ac:dyDescent="0.3">
      <c r="A617" s="13" t="s">
        <v>415</v>
      </c>
      <c r="B617" s="67">
        <v>544</v>
      </c>
      <c r="C617" s="68">
        <v>10</v>
      </c>
      <c r="D617" s="68" t="s">
        <v>90</v>
      </c>
      <c r="E617" s="68" t="s">
        <v>779</v>
      </c>
      <c r="F617" s="68" t="s">
        <v>64</v>
      </c>
      <c r="G617" s="64">
        <f>G621</f>
        <v>3500</v>
      </c>
      <c r="H617" s="64">
        <f>H621+H618</f>
        <v>0</v>
      </c>
      <c r="I617" s="64">
        <f t="shared" si="81"/>
        <v>3500</v>
      </c>
      <c r="J617" s="64">
        <f>J621</f>
        <v>3500</v>
      </c>
      <c r="K617" s="64">
        <f>K621+K618</f>
        <v>0</v>
      </c>
      <c r="L617" s="64">
        <f t="shared" si="82"/>
        <v>3500</v>
      </c>
    </row>
    <row r="618" spans="1:12" ht="45" x14ac:dyDescent="0.3">
      <c r="A618" s="13" t="s">
        <v>416</v>
      </c>
      <c r="B618" s="67">
        <v>544</v>
      </c>
      <c r="C618" s="68">
        <v>10</v>
      </c>
      <c r="D618" s="68" t="s">
        <v>90</v>
      </c>
      <c r="E618" s="68" t="s">
        <v>1036</v>
      </c>
      <c r="F618" s="68" t="s">
        <v>64</v>
      </c>
      <c r="G618" s="64"/>
      <c r="H618" s="64">
        <f>H619</f>
        <v>3500</v>
      </c>
      <c r="I618" s="64">
        <f t="shared" si="81"/>
        <v>3500</v>
      </c>
      <c r="J618" s="64"/>
      <c r="K618" s="64">
        <f>K619</f>
        <v>3500</v>
      </c>
      <c r="L618" s="64">
        <f t="shared" si="82"/>
        <v>3500</v>
      </c>
    </row>
    <row r="619" spans="1:12" ht="29.25" customHeight="1" x14ac:dyDescent="0.3">
      <c r="A619" s="13" t="s">
        <v>307</v>
      </c>
      <c r="B619" s="67">
        <v>544</v>
      </c>
      <c r="C619" s="68">
        <v>10</v>
      </c>
      <c r="D619" s="68" t="s">
        <v>90</v>
      </c>
      <c r="E619" s="68" t="s">
        <v>1036</v>
      </c>
      <c r="F619" s="68">
        <v>300</v>
      </c>
      <c r="G619" s="64"/>
      <c r="H619" s="64">
        <f>H620</f>
        <v>3500</v>
      </c>
      <c r="I619" s="64">
        <f t="shared" si="81"/>
        <v>3500</v>
      </c>
      <c r="J619" s="64"/>
      <c r="K619" s="64">
        <f>K620</f>
        <v>3500</v>
      </c>
      <c r="L619" s="64">
        <f t="shared" si="82"/>
        <v>3500</v>
      </c>
    </row>
    <row r="620" spans="1:12" ht="30" x14ac:dyDescent="0.3">
      <c r="A620" s="13" t="s">
        <v>312</v>
      </c>
      <c r="B620" s="67">
        <v>544</v>
      </c>
      <c r="C620" s="68">
        <v>10</v>
      </c>
      <c r="D620" s="68" t="s">
        <v>90</v>
      </c>
      <c r="E620" s="68" t="s">
        <v>1036</v>
      </c>
      <c r="F620" s="68" t="s">
        <v>576</v>
      </c>
      <c r="G620" s="64"/>
      <c r="H620" s="127">
        <v>3500</v>
      </c>
      <c r="I620" s="64">
        <f t="shared" si="81"/>
        <v>3500</v>
      </c>
      <c r="J620" s="64"/>
      <c r="K620" s="64">
        <v>3500</v>
      </c>
      <c r="L620" s="64">
        <f t="shared" si="82"/>
        <v>3500</v>
      </c>
    </row>
    <row r="621" spans="1:12" ht="45" hidden="1" x14ac:dyDescent="0.3">
      <c r="A621" s="13" t="s">
        <v>416</v>
      </c>
      <c r="B621" s="67">
        <v>544</v>
      </c>
      <c r="C621" s="68">
        <v>10</v>
      </c>
      <c r="D621" s="68" t="s">
        <v>90</v>
      </c>
      <c r="E621" s="68" t="s">
        <v>778</v>
      </c>
      <c r="F621" s="68" t="s">
        <v>64</v>
      </c>
      <c r="G621" s="64">
        <f t="shared" si="88"/>
        <v>3500</v>
      </c>
      <c r="H621" s="64">
        <f t="shared" si="88"/>
        <v>-3500</v>
      </c>
      <c r="I621" s="64">
        <f t="shared" si="81"/>
        <v>0</v>
      </c>
      <c r="J621" s="64">
        <f t="shared" si="88"/>
        <v>3500</v>
      </c>
      <c r="K621" s="64">
        <f t="shared" si="88"/>
        <v>-3500</v>
      </c>
      <c r="L621" s="64">
        <f t="shared" si="82"/>
        <v>0</v>
      </c>
    </row>
    <row r="622" spans="1:12" ht="30" hidden="1" x14ac:dyDescent="0.3">
      <c r="A622" s="13" t="s">
        <v>307</v>
      </c>
      <c r="B622" s="67">
        <v>544</v>
      </c>
      <c r="C622" s="68">
        <v>10</v>
      </c>
      <c r="D622" s="68" t="s">
        <v>90</v>
      </c>
      <c r="E622" s="68" t="s">
        <v>778</v>
      </c>
      <c r="F622" s="68">
        <v>300</v>
      </c>
      <c r="G622" s="64">
        <f t="shared" si="88"/>
        <v>3500</v>
      </c>
      <c r="H622" s="64">
        <f t="shared" si="88"/>
        <v>-3500</v>
      </c>
      <c r="I622" s="64">
        <f t="shared" si="81"/>
        <v>0</v>
      </c>
      <c r="J622" s="64">
        <f t="shared" si="88"/>
        <v>3500</v>
      </c>
      <c r="K622" s="64">
        <f t="shared" si="88"/>
        <v>-3500</v>
      </c>
      <c r="L622" s="64">
        <f t="shared" si="82"/>
        <v>0</v>
      </c>
    </row>
    <row r="623" spans="1:12" ht="30" hidden="1" x14ac:dyDescent="0.3">
      <c r="A623" s="13" t="s">
        <v>312</v>
      </c>
      <c r="B623" s="67">
        <v>544</v>
      </c>
      <c r="C623" s="68">
        <v>10</v>
      </c>
      <c r="D623" s="68" t="s">
        <v>90</v>
      </c>
      <c r="E623" s="68" t="s">
        <v>795</v>
      </c>
      <c r="F623" s="68" t="s">
        <v>576</v>
      </c>
      <c r="G623" s="64">
        <v>3500</v>
      </c>
      <c r="H623" s="127">
        <v>-3500</v>
      </c>
      <c r="I623" s="64">
        <f t="shared" si="81"/>
        <v>0</v>
      </c>
      <c r="J623" s="64">
        <v>3500</v>
      </c>
      <c r="K623" s="64">
        <v>-3500</v>
      </c>
      <c r="L623" s="64">
        <f t="shared" si="82"/>
        <v>0</v>
      </c>
    </row>
    <row r="624" spans="1:12" ht="25.5" x14ac:dyDescent="0.3">
      <c r="A624" s="12" t="s">
        <v>417</v>
      </c>
      <c r="B624" s="69">
        <v>545</v>
      </c>
      <c r="C624" s="69" t="s">
        <v>62</v>
      </c>
      <c r="D624" s="69" t="s">
        <v>62</v>
      </c>
      <c r="E624" s="74" t="s">
        <v>63</v>
      </c>
      <c r="F624" s="74" t="s">
        <v>64</v>
      </c>
      <c r="G624" s="3">
        <f t="shared" ref="G624:L628" si="89">G625</f>
        <v>7190.0999999999995</v>
      </c>
      <c r="H624" s="3">
        <f t="shared" si="89"/>
        <v>0</v>
      </c>
      <c r="I624" s="3">
        <f t="shared" si="89"/>
        <v>7190.0999999999995</v>
      </c>
      <c r="J624" s="3">
        <f t="shared" si="89"/>
        <v>7217.0999999999995</v>
      </c>
      <c r="K624" s="3">
        <f t="shared" si="89"/>
        <v>0</v>
      </c>
      <c r="L624" s="3">
        <f t="shared" si="89"/>
        <v>7217.0999999999995</v>
      </c>
    </row>
    <row r="625" spans="1:12" x14ac:dyDescent="0.3">
      <c r="A625" s="12" t="s">
        <v>60</v>
      </c>
      <c r="B625" s="69">
        <v>545</v>
      </c>
      <c r="C625" s="69" t="s">
        <v>61</v>
      </c>
      <c r="D625" s="69" t="s">
        <v>62</v>
      </c>
      <c r="E625" s="74" t="s">
        <v>63</v>
      </c>
      <c r="F625" s="74" t="s">
        <v>64</v>
      </c>
      <c r="G625" s="3">
        <f t="shared" si="89"/>
        <v>7190.0999999999995</v>
      </c>
      <c r="H625" s="3">
        <f t="shared" si="89"/>
        <v>0</v>
      </c>
      <c r="I625" s="3">
        <f t="shared" si="89"/>
        <v>7190.0999999999995</v>
      </c>
      <c r="J625" s="3">
        <f t="shared" si="89"/>
        <v>7217.0999999999995</v>
      </c>
      <c r="K625" s="3">
        <f t="shared" si="89"/>
        <v>0</v>
      </c>
      <c r="L625" s="3">
        <f t="shared" si="89"/>
        <v>7217.0999999999995</v>
      </c>
    </row>
    <row r="626" spans="1:12" x14ac:dyDescent="0.3">
      <c r="A626" s="13" t="s">
        <v>118</v>
      </c>
      <c r="B626" s="67">
        <v>545</v>
      </c>
      <c r="C626" s="67" t="s">
        <v>61</v>
      </c>
      <c r="D626" s="67">
        <v>13</v>
      </c>
      <c r="E626" s="68" t="s">
        <v>63</v>
      </c>
      <c r="F626" s="68" t="s">
        <v>64</v>
      </c>
      <c r="G626" s="64">
        <f t="shared" si="89"/>
        <v>7190.0999999999995</v>
      </c>
      <c r="H626" s="64">
        <f t="shared" si="89"/>
        <v>0</v>
      </c>
      <c r="I626" s="64">
        <f t="shared" si="81"/>
        <v>7190.0999999999995</v>
      </c>
      <c r="J626" s="64">
        <f t="shared" si="89"/>
        <v>7217.0999999999995</v>
      </c>
      <c r="K626" s="64">
        <f t="shared" si="89"/>
        <v>0</v>
      </c>
      <c r="L626" s="64">
        <f t="shared" si="82"/>
        <v>7217.0999999999995</v>
      </c>
    </row>
    <row r="627" spans="1:12" ht="21" customHeight="1" x14ac:dyDescent="0.3">
      <c r="A627" s="13" t="s">
        <v>373</v>
      </c>
      <c r="B627" s="67">
        <v>545</v>
      </c>
      <c r="C627" s="67" t="s">
        <v>61</v>
      </c>
      <c r="D627" s="67">
        <v>13</v>
      </c>
      <c r="E627" s="68" t="s">
        <v>110</v>
      </c>
      <c r="F627" s="68" t="s">
        <v>64</v>
      </c>
      <c r="G627" s="64">
        <f t="shared" si="89"/>
        <v>7190.0999999999995</v>
      </c>
      <c r="H627" s="64">
        <f t="shared" si="89"/>
        <v>0</v>
      </c>
      <c r="I627" s="64">
        <f t="shared" si="81"/>
        <v>7190.0999999999995</v>
      </c>
      <c r="J627" s="64">
        <f t="shared" si="89"/>
        <v>7217.0999999999995</v>
      </c>
      <c r="K627" s="64">
        <f t="shared" si="89"/>
        <v>0</v>
      </c>
      <c r="L627" s="64">
        <f t="shared" si="82"/>
        <v>7217.0999999999995</v>
      </c>
    </row>
    <row r="628" spans="1:12" x14ac:dyDescent="0.3">
      <c r="A628" s="13" t="s">
        <v>111</v>
      </c>
      <c r="B628" s="67">
        <v>545</v>
      </c>
      <c r="C628" s="67" t="s">
        <v>61</v>
      </c>
      <c r="D628" s="67">
        <v>13</v>
      </c>
      <c r="E628" s="68" t="s">
        <v>112</v>
      </c>
      <c r="F628" s="68" t="s">
        <v>64</v>
      </c>
      <c r="G628" s="64">
        <f t="shared" si="89"/>
        <v>7190.0999999999995</v>
      </c>
      <c r="H628" s="64">
        <f t="shared" si="89"/>
        <v>0</v>
      </c>
      <c r="I628" s="64">
        <f t="shared" si="81"/>
        <v>7190.0999999999995</v>
      </c>
      <c r="J628" s="64">
        <f t="shared" si="89"/>
        <v>7217.0999999999995</v>
      </c>
      <c r="K628" s="64">
        <f t="shared" si="89"/>
        <v>0</v>
      </c>
      <c r="L628" s="64">
        <f t="shared" si="82"/>
        <v>7217.0999999999995</v>
      </c>
    </row>
    <row r="629" spans="1:12" ht="13.15" customHeight="1" x14ac:dyDescent="0.3">
      <c r="A629" s="13" t="s">
        <v>931</v>
      </c>
      <c r="B629" s="67">
        <v>545</v>
      </c>
      <c r="C629" s="67" t="s">
        <v>61</v>
      </c>
      <c r="D629" s="67">
        <v>13</v>
      </c>
      <c r="E629" s="68" t="s">
        <v>129</v>
      </c>
      <c r="F629" s="68" t="s">
        <v>64</v>
      </c>
      <c r="G629" s="64">
        <f>G630+G632</f>
        <v>7190.0999999999995</v>
      </c>
      <c r="H629" s="64">
        <f>H630+H632</f>
        <v>0</v>
      </c>
      <c r="I629" s="64">
        <f t="shared" si="81"/>
        <v>7190.0999999999995</v>
      </c>
      <c r="J629" s="64">
        <f>J630+J632</f>
        <v>7217.0999999999995</v>
      </c>
      <c r="K629" s="64">
        <f>K630+K632</f>
        <v>0</v>
      </c>
      <c r="L629" s="64">
        <f t="shared" si="82"/>
        <v>7217.0999999999995</v>
      </c>
    </row>
    <row r="630" spans="1:12" ht="90" x14ac:dyDescent="0.3">
      <c r="A630" s="13" t="s">
        <v>73</v>
      </c>
      <c r="B630" s="67">
        <v>545</v>
      </c>
      <c r="C630" s="67" t="s">
        <v>61</v>
      </c>
      <c r="D630" s="67">
        <v>13</v>
      </c>
      <c r="E630" s="68" t="s">
        <v>129</v>
      </c>
      <c r="F630" s="68">
        <v>100</v>
      </c>
      <c r="G630" s="64">
        <f>G631</f>
        <v>6437.2</v>
      </c>
      <c r="H630" s="64">
        <f>H631</f>
        <v>0</v>
      </c>
      <c r="I630" s="64">
        <f t="shared" si="81"/>
        <v>6437.2</v>
      </c>
      <c r="J630" s="64">
        <f>J631</f>
        <v>6437.2</v>
      </c>
      <c r="K630" s="64">
        <f>K631</f>
        <v>0</v>
      </c>
      <c r="L630" s="64">
        <f t="shared" si="82"/>
        <v>6437.2</v>
      </c>
    </row>
    <row r="631" spans="1:12" ht="30" x14ac:dyDescent="0.3">
      <c r="A631" s="13" t="s">
        <v>130</v>
      </c>
      <c r="B631" s="67">
        <v>545</v>
      </c>
      <c r="C631" s="67" t="s">
        <v>61</v>
      </c>
      <c r="D631" s="67">
        <v>13</v>
      </c>
      <c r="E631" s="68" t="s">
        <v>129</v>
      </c>
      <c r="F631" s="68">
        <v>110</v>
      </c>
      <c r="G631" s="64">
        <v>6437.2</v>
      </c>
      <c r="H631" s="64"/>
      <c r="I631" s="64">
        <f t="shared" si="81"/>
        <v>6437.2</v>
      </c>
      <c r="J631" s="64">
        <v>6437.2</v>
      </c>
      <c r="K631" s="64"/>
      <c r="L631" s="64">
        <f t="shared" si="82"/>
        <v>6437.2</v>
      </c>
    </row>
    <row r="632" spans="1:12" ht="31.9" customHeight="1" x14ac:dyDescent="0.3">
      <c r="A632" s="13" t="s">
        <v>85</v>
      </c>
      <c r="B632" s="67">
        <v>545</v>
      </c>
      <c r="C632" s="67" t="s">
        <v>61</v>
      </c>
      <c r="D632" s="67">
        <v>13</v>
      </c>
      <c r="E632" s="68" t="s">
        <v>129</v>
      </c>
      <c r="F632" s="68">
        <v>200</v>
      </c>
      <c r="G632" s="64">
        <f>G633</f>
        <v>752.9</v>
      </c>
      <c r="H632" s="64">
        <f>H633</f>
        <v>0</v>
      </c>
      <c r="I632" s="64">
        <f t="shared" si="81"/>
        <v>752.9</v>
      </c>
      <c r="J632" s="64">
        <f>J633</f>
        <v>779.9</v>
      </c>
      <c r="K632" s="64">
        <f>K633</f>
        <v>0</v>
      </c>
      <c r="L632" s="64">
        <f t="shared" si="82"/>
        <v>779.9</v>
      </c>
    </row>
    <row r="633" spans="1:12" ht="45" x14ac:dyDescent="0.3">
      <c r="A633" s="13" t="s">
        <v>86</v>
      </c>
      <c r="B633" s="67">
        <v>545</v>
      </c>
      <c r="C633" s="67" t="s">
        <v>61</v>
      </c>
      <c r="D633" s="67">
        <v>13</v>
      </c>
      <c r="E633" s="68" t="s">
        <v>129</v>
      </c>
      <c r="F633" s="68">
        <v>240</v>
      </c>
      <c r="G633" s="64">
        <v>752.9</v>
      </c>
      <c r="H633" s="64"/>
      <c r="I633" s="64">
        <f t="shared" ref="I633:I696" si="90">G633+H633</f>
        <v>752.9</v>
      </c>
      <c r="J633" s="64">
        <v>779.9</v>
      </c>
      <c r="K633" s="64"/>
      <c r="L633" s="64">
        <f t="shared" ref="L633:L696" si="91">J633+K633</f>
        <v>779.9</v>
      </c>
    </row>
    <row r="634" spans="1:12" ht="45" hidden="1" customHeight="1" x14ac:dyDescent="0.3">
      <c r="A634" s="13" t="s">
        <v>87</v>
      </c>
      <c r="B634" s="67">
        <v>545</v>
      </c>
      <c r="C634" s="67" t="s">
        <v>61</v>
      </c>
      <c r="D634" s="67">
        <v>13</v>
      </c>
      <c r="E634" s="68" t="s">
        <v>129</v>
      </c>
      <c r="F634" s="68">
        <v>800</v>
      </c>
      <c r="G634" s="64"/>
      <c r="H634" s="64"/>
      <c r="I634" s="64">
        <f t="shared" si="90"/>
        <v>0</v>
      </c>
      <c r="J634" s="64"/>
      <c r="K634" s="64"/>
      <c r="L634" s="64">
        <f t="shared" si="91"/>
        <v>0</v>
      </c>
    </row>
    <row r="635" spans="1:12" ht="32.25" hidden="1" customHeight="1" x14ac:dyDescent="0.3">
      <c r="A635" s="13" t="s">
        <v>88</v>
      </c>
      <c r="B635" s="67">
        <v>545</v>
      </c>
      <c r="C635" s="67" t="s">
        <v>61</v>
      </c>
      <c r="D635" s="67">
        <v>13</v>
      </c>
      <c r="E635" s="68" t="s">
        <v>129</v>
      </c>
      <c r="F635" s="68">
        <v>850</v>
      </c>
      <c r="G635" s="64"/>
      <c r="H635" s="64"/>
      <c r="I635" s="64">
        <f t="shared" si="90"/>
        <v>0</v>
      </c>
      <c r="J635" s="64"/>
      <c r="K635" s="64"/>
      <c r="L635" s="64">
        <f t="shared" si="91"/>
        <v>0</v>
      </c>
    </row>
    <row r="636" spans="1:12" ht="38.25" x14ac:dyDescent="0.3">
      <c r="A636" s="12" t="s">
        <v>418</v>
      </c>
      <c r="B636" s="69">
        <v>547</v>
      </c>
      <c r="C636" s="69" t="s">
        <v>62</v>
      </c>
      <c r="D636" s="69" t="s">
        <v>62</v>
      </c>
      <c r="E636" s="74" t="s">
        <v>63</v>
      </c>
      <c r="F636" s="74" t="s">
        <v>64</v>
      </c>
      <c r="G636" s="3">
        <f t="shared" ref="G636:L636" si="92">G637+G656+G663+G670+G707+G736+G753+G760</f>
        <v>102388</v>
      </c>
      <c r="H636" s="3">
        <f t="shared" si="92"/>
        <v>-5.0000109901338879E-2</v>
      </c>
      <c r="I636" s="3">
        <f t="shared" si="92"/>
        <v>102387.94999989012</v>
      </c>
      <c r="J636" s="3">
        <f t="shared" si="92"/>
        <v>103612</v>
      </c>
      <c r="K636" s="3">
        <f t="shared" si="92"/>
        <v>0</v>
      </c>
      <c r="L636" s="3">
        <f t="shared" si="92"/>
        <v>103612</v>
      </c>
    </row>
    <row r="637" spans="1:12" ht="19.149999999999999" customHeight="1" x14ac:dyDescent="0.3">
      <c r="A637" s="12" t="s">
        <v>60</v>
      </c>
      <c r="B637" s="69">
        <v>547</v>
      </c>
      <c r="C637" s="74" t="s">
        <v>61</v>
      </c>
      <c r="D637" s="74" t="s">
        <v>62</v>
      </c>
      <c r="E637" s="74" t="s">
        <v>63</v>
      </c>
      <c r="F637" s="74" t="s">
        <v>64</v>
      </c>
      <c r="G637" s="3">
        <f t="shared" ref="G637:L639" si="93">G638</f>
        <v>11288</v>
      </c>
      <c r="H637" s="3">
        <f t="shared" si="93"/>
        <v>0</v>
      </c>
      <c r="I637" s="3">
        <f t="shared" si="93"/>
        <v>11288</v>
      </c>
      <c r="J637" s="3">
        <f t="shared" si="93"/>
        <v>11814.5</v>
      </c>
      <c r="K637" s="3">
        <f t="shared" si="93"/>
        <v>0</v>
      </c>
      <c r="L637" s="3">
        <f t="shared" si="93"/>
        <v>11814.5</v>
      </c>
    </row>
    <row r="638" spans="1:12" ht="45" x14ac:dyDescent="0.3">
      <c r="A638" s="13" t="s">
        <v>95</v>
      </c>
      <c r="B638" s="67">
        <v>547</v>
      </c>
      <c r="C638" s="68" t="s">
        <v>61</v>
      </c>
      <c r="D638" s="68" t="s">
        <v>96</v>
      </c>
      <c r="E638" s="68" t="s">
        <v>63</v>
      </c>
      <c r="F638" s="68" t="s">
        <v>64</v>
      </c>
      <c r="G638" s="64">
        <f t="shared" si="93"/>
        <v>11288</v>
      </c>
      <c r="H638" s="64">
        <f t="shared" si="93"/>
        <v>0</v>
      </c>
      <c r="I638" s="64">
        <f t="shared" si="90"/>
        <v>11288</v>
      </c>
      <c r="J638" s="64">
        <f t="shared" si="93"/>
        <v>11814.5</v>
      </c>
      <c r="K638" s="64">
        <f t="shared" si="93"/>
        <v>0</v>
      </c>
      <c r="L638" s="64">
        <f t="shared" si="91"/>
        <v>11814.5</v>
      </c>
    </row>
    <row r="639" spans="1:12" ht="30" x14ac:dyDescent="0.3">
      <c r="A639" s="13" t="s">
        <v>392</v>
      </c>
      <c r="B639" s="67">
        <v>547</v>
      </c>
      <c r="C639" s="68" t="s">
        <v>61</v>
      </c>
      <c r="D639" s="68" t="s">
        <v>96</v>
      </c>
      <c r="E639" s="68" t="s">
        <v>98</v>
      </c>
      <c r="F639" s="68" t="s">
        <v>64</v>
      </c>
      <c r="G639" s="64">
        <f t="shared" si="93"/>
        <v>11288</v>
      </c>
      <c r="H639" s="64">
        <f t="shared" si="93"/>
        <v>0</v>
      </c>
      <c r="I639" s="64">
        <f t="shared" si="90"/>
        <v>11288</v>
      </c>
      <c r="J639" s="64">
        <f t="shared" si="93"/>
        <v>11814.5</v>
      </c>
      <c r="K639" s="64">
        <f t="shared" si="93"/>
        <v>0</v>
      </c>
      <c r="L639" s="64">
        <f t="shared" si="91"/>
        <v>11814.5</v>
      </c>
    </row>
    <row r="640" spans="1:12" ht="31.5" customHeight="1" x14ac:dyDescent="0.3">
      <c r="A640" s="13" t="s">
        <v>419</v>
      </c>
      <c r="B640" s="67">
        <v>547</v>
      </c>
      <c r="C640" s="68" t="s">
        <v>61</v>
      </c>
      <c r="D640" s="68" t="s">
        <v>96</v>
      </c>
      <c r="E640" s="68" t="s">
        <v>104</v>
      </c>
      <c r="F640" s="68" t="s">
        <v>64</v>
      </c>
      <c r="G640" s="64">
        <f>G641+G644</f>
        <v>11288</v>
      </c>
      <c r="H640" s="64">
        <f>H641+H644</f>
        <v>0</v>
      </c>
      <c r="I640" s="64">
        <f t="shared" si="90"/>
        <v>11288</v>
      </c>
      <c r="J640" s="64">
        <f>J641+J644</f>
        <v>11814.5</v>
      </c>
      <c r="K640" s="64">
        <f>K641+K644</f>
        <v>0</v>
      </c>
      <c r="L640" s="64">
        <f t="shared" si="91"/>
        <v>11814.5</v>
      </c>
    </row>
    <row r="641" spans="1:12" ht="30" x14ac:dyDescent="0.3">
      <c r="A641" s="13" t="s">
        <v>100</v>
      </c>
      <c r="B641" s="67">
        <v>547</v>
      </c>
      <c r="C641" s="68" t="s">
        <v>61</v>
      </c>
      <c r="D641" s="68" t="s">
        <v>96</v>
      </c>
      <c r="E641" s="68" t="s">
        <v>105</v>
      </c>
      <c r="F641" s="68" t="s">
        <v>64</v>
      </c>
      <c r="G641" s="64">
        <f>G642</f>
        <v>9535.2000000000007</v>
      </c>
      <c r="H641" s="64">
        <f>H642</f>
        <v>0</v>
      </c>
      <c r="I641" s="64">
        <f t="shared" si="90"/>
        <v>9535.2000000000007</v>
      </c>
      <c r="J641" s="64">
        <f>J642</f>
        <v>10008.700000000001</v>
      </c>
      <c r="K641" s="64">
        <f>K642</f>
        <v>0</v>
      </c>
      <c r="L641" s="64">
        <f t="shared" si="91"/>
        <v>10008.700000000001</v>
      </c>
    </row>
    <row r="642" spans="1:12" ht="90" x14ac:dyDescent="0.3">
      <c r="A642" s="13" t="s">
        <v>73</v>
      </c>
      <c r="B642" s="67">
        <v>547</v>
      </c>
      <c r="C642" s="68" t="s">
        <v>61</v>
      </c>
      <c r="D642" s="68" t="s">
        <v>96</v>
      </c>
      <c r="E642" s="68" t="s">
        <v>105</v>
      </c>
      <c r="F642" s="68">
        <v>100</v>
      </c>
      <c r="G642" s="64">
        <f>G643</f>
        <v>9535.2000000000007</v>
      </c>
      <c r="H642" s="64">
        <f>H643</f>
        <v>0</v>
      </c>
      <c r="I642" s="64">
        <f t="shared" si="90"/>
        <v>9535.2000000000007</v>
      </c>
      <c r="J642" s="64">
        <f>J643</f>
        <v>10008.700000000001</v>
      </c>
      <c r="K642" s="64">
        <f>K643</f>
        <v>0</v>
      </c>
      <c r="L642" s="64">
        <f t="shared" si="91"/>
        <v>10008.700000000001</v>
      </c>
    </row>
    <row r="643" spans="1:12" ht="30" x14ac:dyDescent="0.3">
      <c r="A643" s="13" t="s">
        <v>74</v>
      </c>
      <c r="B643" s="67">
        <v>547</v>
      </c>
      <c r="C643" s="68" t="s">
        <v>61</v>
      </c>
      <c r="D643" s="68" t="s">
        <v>96</v>
      </c>
      <c r="E643" s="68" t="s">
        <v>105</v>
      </c>
      <c r="F643" s="68">
        <v>120</v>
      </c>
      <c r="G643" s="64">
        <v>9535.2000000000007</v>
      </c>
      <c r="H643" s="64"/>
      <c r="I643" s="64">
        <f t="shared" si="90"/>
        <v>9535.2000000000007</v>
      </c>
      <c r="J643" s="64">
        <v>10008.700000000001</v>
      </c>
      <c r="K643" s="64"/>
      <c r="L643" s="64">
        <f t="shared" si="91"/>
        <v>10008.700000000001</v>
      </c>
    </row>
    <row r="644" spans="1:12" ht="30" x14ac:dyDescent="0.3">
      <c r="A644" s="13" t="s">
        <v>75</v>
      </c>
      <c r="B644" s="67">
        <v>547</v>
      </c>
      <c r="C644" s="68" t="s">
        <v>61</v>
      </c>
      <c r="D644" s="68" t="s">
        <v>96</v>
      </c>
      <c r="E644" s="68" t="s">
        <v>106</v>
      </c>
      <c r="F644" s="68" t="s">
        <v>64</v>
      </c>
      <c r="G644" s="64">
        <f>G645+G647+G649</f>
        <v>1752.8</v>
      </c>
      <c r="H644" s="64">
        <f>H645+H647+H649</f>
        <v>0</v>
      </c>
      <c r="I644" s="64">
        <f t="shared" si="90"/>
        <v>1752.8</v>
      </c>
      <c r="J644" s="64">
        <f>J645+J647+J649</f>
        <v>1805.8</v>
      </c>
      <c r="K644" s="64">
        <f>K645+K647+K649</f>
        <v>0</v>
      </c>
      <c r="L644" s="64">
        <f t="shared" si="91"/>
        <v>1805.8</v>
      </c>
    </row>
    <row r="645" spans="1:12" ht="90" x14ac:dyDescent="0.3">
      <c r="A645" s="13" t="s">
        <v>73</v>
      </c>
      <c r="B645" s="67">
        <v>547</v>
      </c>
      <c r="C645" s="68" t="s">
        <v>61</v>
      </c>
      <c r="D645" s="68" t="s">
        <v>96</v>
      </c>
      <c r="E645" s="68" t="s">
        <v>106</v>
      </c>
      <c r="F645" s="68">
        <v>100</v>
      </c>
      <c r="G645" s="64">
        <f>G646</f>
        <v>0.1</v>
      </c>
      <c r="H645" s="64">
        <f>H646</f>
        <v>0</v>
      </c>
      <c r="I645" s="64">
        <f t="shared" si="90"/>
        <v>0.1</v>
      </c>
      <c r="J645" s="64">
        <f>J646</f>
        <v>0.1</v>
      </c>
      <c r="K645" s="64">
        <f>K646</f>
        <v>0</v>
      </c>
      <c r="L645" s="64">
        <f t="shared" si="91"/>
        <v>0.1</v>
      </c>
    </row>
    <row r="646" spans="1:12" ht="30" x14ac:dyDescent="0.3">
      <c r="A646" s="13" t="s">
        <v>74</v>
      </c>
      <c r="B646" s="67">
        <v>547</v>
      </c>
      <c r="C646" s="68" t="s">
        <v>61</v>
      </c>
      <c r="D646" s="68" t="s">
        <v>96</v>
      </c>
      <c r="E646" s="68" t="s">
        <v>106</v>
      </c>
      <c r="F646" s="68">
        <v>120</v>
      </c>
      <c r="G646" s="64">
        <v>0.1</v>
      </c>
      <c r="H646" s="64"/>
      <c r="I646" s="64">
        <f t="shared" si="90"/>
        <v>0.1</v>
      </c>
      <c r="J646" s="64">
        <v>0.1</v>
      </c>
      <c r="K646" s="64"/>
      <c r="L646" s="64">
        <f t="shared" si="91"/>
        <v>0.1</v>
      </c>
    </row>
    <row r="647" spans="1:12" ht="30" x14ac:dyDescent="0.3">
      <c r="A647" s="13" t="s">
        <v>85</v>
      </c>
      <c r="B647" s="67">
        <v>547</v>
      </c>
      <c r="C647" s="68" t="s">
        <v>61</v>
      </c>
      <c r="D647" s="68" t="s">
        <v>96</v>
      </c>
      <c r="E647" s="68" t="s">
        <v>106</v>
      </c>
      <c r="F647" s="68">
        <v>200</v>
      </c>
      <c r="G647" s="64">
        <f>G648</f>
        <v>1752</v>
      </c>
      <c r="H647" s="64">
        <f>H648</f>
        <v>0</v>
      </c>
      <c r="I647" s="64">
        <f t="shared" si="90"/>
        <v>1752</v>
      </c>
      <c r="J647" s="64">
        <f>J648</f>
        <v>1805</v>
      </c>
      <c r="K647" s="64">
        <f>K648</f>
        <v>0</v>
      </c>
      <c r="L647" s="64">
        <f t="shared" si="91"/>
        <v>1805</v>
      </c>
    </row>
    <row r="648" spans="1:12" ht="45" x14ac:dyDescent="0.3">
      <c r="A648" s="13" t="s">
        <v>86</v>
      </c>
      <c r="B648" s="67">
        <v>547</v>
      </c>
      <c r="C648" s="68" t="s">
        <v>61</v>
      </c>
      <c r="D648" s="68" t="s">
        <v>96</v>
      </c>
      <c r="E648" s="68" t="s">
        <v>106</v>
      </c>
      <c r="F648" s="68">
        <v>240</v>
      </c>
      <c r="G648" s="64">
        <v>1752</v>
      </c>
      <c r="H648" s="64"/>
      <c r="I648" s="64">
        <f t="shared" si="90"/>
        <v>1752</v>
      </c>
      <c r="J648" s="64">
        <v>1805</v>
      </c>
      <c r="K648" s="64"/>
      <c r="L648" s="64">
        <f t="shared" si="91"/>
        <v>1805</v>
      </c>
    </row>
    <row r="649" spans="1:12" x14ac:dyDescent="0.3">
      <c r="A649" s="13" t="s">
        <v>87</v>
      </c>
      <c r="B649" s="67">
        <v>547</v>
      </c>
      <c r="C649" s="68" t="s">
        <v>61</v>
      </c>
      <c r="D649" s="68" t="s">
        <v>96</v>
      </c>
      <c r="E649" s="68" t="s">
        <v>106</v>
      </c>
      <c r="F649" s="68">
        <v>800</v>
      </c>
      <c r="G649" s="64">
        <f>G650</f>
        <v>0.7</v>
      </c>
      <c r="H649" s="64">
        <f>H650</f>
        <v>0</v>
      </c>
      <c r="I649" s="64">
        <f t="shared" si="90"/>
        <v>0.7</v>
      </c>
      <c r="J649" s="64">
        <f>J650</f>
        <v>0.7</v>
      </c>
      <c r="K649" s="64">
        <f>K650</f>
        <v>0</v>
      </c>
      <c r="L649" s="64">
        <f t="shared" si="91"/>
        <v>0.7</v>
      </c>
    </row>
    <row r="650" spans="1:12" x14ac:dyDescent="0.3">
      <c r="A650" s="13" t="s">
        <v>88</v>
      </c>
      <c r="B650" s="67">
        <v>547</v>
      </c>
      <c r="C650" s="68" t="s">
        <v>61</v>
      </c>
      <c r="D650" s="68" t="s">
        <v>96</v>
      </c>
      <c r="E650" s="68" t="s">
        <v>106</v>
      </c>
      <c r="F650" s="68">
        <v>850</v>
      </c>
      <c r="G650" s="64">
        <v>0.7</v>
      </c>
      <c r="H650" s="64"/>
      <c r="I650" s="64">
        <f t="shared" si="90"/>
        <v>0.7</v>
      </c>
      <c r="J650" s="64">
        <v>0.7</v>
      </c>
      <c r="K650" s="64"/>
      <c r="L650" s="64">
        <f t="shared" si="91"/>
        <v>0.7</v>
      </c>
    </row>
    <row r="651" spans="1:12" ht="13.15" hidden="1" customHeight="1" x14ac:dyDescent="0.3">
      <c r="A651" s="13" t="s">
        <v>379</v>
      </c>
      <c r="B651" s="67">
        <v>547</v>
      </c>
      <c r="C651" s="68" t="s">
        <v>61</v>
      </c>
      <c r="D651" s="68" t="s">
        <v>96</v>
      </c>
      <c r="E651" s="68" t="s">
        <v>110</v>
      </c>
      <c r="F651" s="68" t="s">
        <v>64</v>
      </c>
      <c r="G651" s="64"/>
      <c r="H651" s="64"/>
      <c r="I651" s="64">
        <f t="shared" si="90"/>
        <v>0</v>
      </c>
      <c r="J651" s="64"/>
      <c r="K651" s="64"/>
      <c r="L651" s="64">
        <f t="shared" si="91"/>
        <v>0</v>
      </c>
    </row>
    <row r="652" spans="1:12" ht="13.15" hidden="1" customHeight="1" x14ac:dyDescent="0.3">
      <c r="A652" s="13" t="s">
        <v>111</v>
      </c>
      <c r="B652" s="67">
        <v>547</v>
      </c>
      <c r="C652" s="68" t="s">
        <v>61</v>
      </c>
      <c r="D652" s="68" t="s">
        <v>96</v>
      </c>
      <c r="E652" s="68" t="s">
        <v>112</v>
      </c>
      <c r="F652" s="68" t="s">
        <v>64</v>
      </c>
      <c r="G652" s="64"/>
      <c r="H652" s="64"/>
      <c r="I652" s="64">
        <f t="shared" si="90"/>
        <v>0</v>
      </c>
      <c r="J652" s="64"/>
      <c r="K652" s="64"/>
      <c r="L652" s="64">
        <f t="shared" si="91"/>
        <v>0</v>
      </c>
    </row>
    <row r="653" spans="1:12" ht="39.6" hidden="1" customHeight="1" x14ac:dyDescent="0.3">
      <c r="A653" s="13" t="s">
        <v>946</v>
      </c>
      <c r="B653" s="67">
        <v>547</v>
      </c>
      <c r="C653" s="68" t="s">
        <v>61</v>
      </c>
      <c r="D653" s="68" t="s">
        <v>96</v>
      </c>
      <c r="E653" s="68" t="s">
        <v>947</v>
      </c>
      <c r="F653" s="68" t="s">
        <v>64</v>
      </c>
      <c r="G653" s="64"/>
      <c r="H653" s="64"/>
      <c r="I653" s="64">
        <f t="shared" si="90"/>
        <v>0</v>
      </c>
      <c r="J653" s="64"/>
      <c r="K653" s="64"/>
      <c r="L653" s="64">
        <f t="shared" si="91"/>
        <v>0</v>
      </c>
    </row>
    <row r="654" spans="1:12" ht="79.150000000000006" hidden="1" customHeight="1" x14ac:dyDescent="0.3">
      <c r="A654" s="13" t="s">
        <v>73</v>
      </c>
      <c r="B654" s="67">
        <v>547</v>
      </c>
      <c r="C654" s="68" t="s">
        <v>61</v>
      </c>
      <c r="D654" s="68" t="s">
        <v>96</v>
      </c>
      <c r="E654" s="68" t="s">
        <v>947</v>
      </c>
      <c r="F654" s="68" t="s">
        <v>469</v>
      </c>
      <c r="G654" s="64"/>
      <c r="H654" s="64"/>
      <c r="I654" s="64">
        <f t="shared" si="90"/>
        <v>0</v>
      </c>
      <c r="J654" s="64"/>
      <c r="K654" s="64"/>
      <c r="L654" s="64">
        <f t="shared" si="91"/>
        <v>0</v>
      </c>
    </row>
    <row r="655" spans="1:12" ht="30.75" hidden="1" customHeight="1" x14ac:dyDescent="0.3">
      <c r="A655" s="13" t="s">
        <v>74</v>
      </c>
      <c r="B655" s="67">
        <v>547</v>
      </c>
      <c r="C655" s="68" t="s">
        <v>61</v>
      </c>
      <c r="D655" s="68" t="s">
        <v>96</v>
      </c>
      <c r="E655" s="68" t="s">
        <v>947</v>
      </c>
      <c r="F655" s="68" t="s">
        <v>468</v>
      </c>
      <c r="G655" s="64"/>
      <c r="H655" s="64"/>
      <c r="I655" s="64">
        <f t="shared" si="90"/>
        <v>0</v>
      </c>
      <c r="J655" s="64"/>
      <c r="K655" s="64"/>
      <c r="L655" s="64">
        <f t="shared" si="91"/>
        <v>0</v>
      </c>
    </row>
    <row r="656" spans="1:12" x14ac:dyDescent="0.3">
      <c r="A656" s="12" t="s">
        <v>133</v>
      </c>
      <c r="B656" s="69">
        <v>547</v>
      </c>
      <c r="C656" s="74" t="s">
        <v>66</v>
      </c>
      <c r="D656" s="74" t="s">
        <v>62</v>
      </c>
      <c r="E656" s="74" t="s">
        <v>63</v>
      </c>
      <c r="F656" s="74" t="s">
        <v>64</v>
      </c>
      <c r="G656" s="3">
        <f t="shared" ref="G656:L661" si="94">G657</f>
        <v>4192.3</v>
      </c>
      <c r="H656" s="3">
        <f t="shared" si="94"/>
        <v>0</v>
      </c>
      <c r="I656" s="3">
        <f t="shared" si="94"/>
        <v>4192.3</v>
      </c>
      <c r="J656" s="3">
        <f t="shared" si="94"/>
        <v>4578.5</v>
      </c>
      <c r="K656" s="3">
        <f t="shared" si="94"/>
        <v>0</v>
      </c>
      <c r="L656" s="3">
        <f t="shared" si="94"/>
        <v>4578.5</v>
      </c>
    </row>
    <row r="657" spans="1:12" x14ac:dyDescent="0.3">
      <c r="A657" s="13" t="s">
        <v>134</v>
      </c>
      <c r="B657" s="67">
        <v>547</v>
      </c>
      <c r="C657" s="68" t="s">
        <v>66</v>
      </c>
      <c r="D657" s="68" t="s">
        <v>78</v>
      </c>
      <c r="E657" s="68" t="s">
        <v>63</v>
      </c>
      <c r="F657" s="68" t="s">
        <v>64</v>
      </c>
      <c r="G657" s="64">
        <f t="shared" si="94"/>
        <v>4192.3</v>
      </c>
      <c r="H657" s="64">
        <f t="shared" si="94"/>
        <v>0</v>
      </c>
      <c r="I657" s="64">
        <f t="shared" si="90"/>
        <v>4192.3</v>
      </c>
      <c r="J657" s="64">
        <f t="shared" si="94"/>
        <v>4578.5</v>
      </c>
      <c r="K657" s="64">
        <f t="shared" si="94"/>
        <v>0</v>
      </c>
      <c r="L657" s="64">
        <f t="shared" si="91"/>
        <v>4578.5</v>
      </c>
    </row>
    <row r="658" spans="1:12" x14ac:dyDescent="0.3">
      <c r="A658" s="13" t="s">
        <v>379</v>
      </c>
      <c r="B658" s="67">
        <v>547</v>
      </c>
      <c r="C658" s="68" t="s">
        <v>66</v>
      </c>
      <c r="D658" s="68" t="s">
        <v>78</v>
      </c>
      <c r="E658" s="68" t="s">
        <v>110</v>
      </c>
      <c r="F658" s="68" t="s">
        <v>64</v>
      </c>
      <c r="G658" s="64">
        <f t="shared" si="94"/>
        <v>4192.3</v>
      </c>
      <c r="H658" s="64">
        <f t="shared" si="94"/>
        <v>0</v>
      </c>
      <c r="I658" s="64">
        <f t="shared" si="90"/>
        <v>4192.3</v>
      </c>
      <c r="J658" s="64">
        <f t="shared" si="94"/>
        <v>4578.5</v>
      </c>
      <c r="K658" s="64">
        <f t="shared" si="94"/>
        <v>0</v>
      </c>
      <c r="L658" s="64">
        <f t="shared" si="91"/>
        <v>4578.5</v>
      </c>
    </row>
    <row r="659" spans="1:12" ht="14.25" customHeight="1" x14ac:dyDescent="0.3">
      <c r="A659" s="13" t="s">
        <v>125</v>
      </c>
      <c r="B659" s="67">
        <v>547</v>
      </c>
      <c r="C659" s="68" t="s">
        <v>66</v>
      </c>
      <c r="D659" s="68" t="s">
        <v>78</v>
      </c>
      <c r="E659" s="68" t="s">
        <v>126</v>
      </c>
      <c r="F659" s="68" t="s">
        <v>64</v>
      </c>
      <c r="G659" s="64">
        <f t="shared" si="94"/>
        <v>4192.3</v>
      </c>
      <c r="H659" s="64">
        <f t="shared" si="94"/>
        <v>0</v>
      </c>
      <c r="I659" s="64">
        <f t="shared" si="90"/>
        <v>4192.3</v>
      </c>
      <c r="J659" s="64">
        <f t="shared" si="94"/>
        <v>4578.5</v>
      </c>
      <c r="K659" s="64">
        <f t="shared" si="94"/>
        <v>0</v>
      </c>
      <c r="L659" s="64">
        <f t="shared" si="91"/>
        <v>4578.5</v>
      </c>
    </row>
    <row r="660" spans="1:12" ht="45" x14ac:dyDescent="0.3">
      <c r="A660" s="13" t="s">
        <v>135</v>
      </c>
      <c r="B660" s="67">
        <v>547</v>
      </c>
      <c r="C660" s="68" t="s">
        <v>66</v>
      </c>
      <c r="D660" s="68" t="s">
        <v>78</v>
      </c>
      <c r="E660" s="68" t="s">
        <v>136</v>
      </c>
      <c r="F660" s="68" t="s">
        <v>64</v>
      </c>
      <c r="G660" s="64">
        <f t="shared" si="94"/>
        <v>4192.3</v>
      </c>
      <c r="H660" s="64">
        <f t="shared" si="94"/>
        <v>0</v>
      </c>
      <c r="I660" s="64">
        <f t="shared" si="90"/>
        <v>4192.3</v>
      </c>
      <c r="J660" s="64">
        <f t="shared" si="94"/>
        <v>4578.5</v>
      </c>
      <c r="K660" s="64">
        <f t="shared" si="94"/>
        <v>0</v>
      </c>
      <c r="L660" s="64">
        <f t="shared" si="91"/>
        <v>4578.5</v>
      </c>
    </row>
    <row r="661" spans="1:12" x14ac:dyDescent="0.3">
      <c r="A661" s="13" t="s">
        <v>137</v>
      </c>
      <c r="B661" s="67">
        <v>547</v>
      </c>
      <c r="C661" s="68" t="s">
        <v>66</v>
      </c>
      <c r="D661" s="68" t="s">
        <v>78</v>
      </c>
      <c r="E661" s="68" t="s">
        <v>136</v>
      </c>
      <c r="F661" s="68">
        <v>500</v>
      </c>
      <c r="G661" s="64">
        <f t="shared" si="94"/>
        <v>4192.3</v>
      </c>
      <c r="H661" s="64">
        <f t="shared" si="94"/>
        <v>0</v>
      </c>
      <c r="I661" s="64">
        <f t="shared" si="90"/>
        <v>4192.3</v>
      </c>
      <c r="J661" s="64">
        <f t="shared" si="94"/>
        <v>4578.5</v>
      </c>
      <c r="K661" s="64">
        <f t="shared" si="94"/>
        <v>0</v>
      </c>
      <c r="L661" s="64">
        <f t="shared" si="91"/>
        <v>4578.5</v>
      </c>
    </row>
    <row r="662" spans="1:12" x14ac:dyDescent="0.3">
      <c r="A662" s="13" t="s">
        <v>138</v>
      </c>
      <c r="B662" s="67">
        <v>547</v>
      </c>
      <c r="C662" s="68" t="s">
        <v>66</v>
      </c>
      <c r="D662" s="68" t="s">
        <v>78</v>
      </c>
      <c r="E662" s="68" t="s">
        <v>136</v>
      </c>
      <c r="F662" s="68">
        <v>530</v>
      </c>
      <c r="G662" s="64">
        <v>4192.3</v>
      </c>
      <c r="H662" s="64"/>
      <c r="I662" s="64">
        <f t="shared" si="90"/>
        <v>4192.3</v>
      </c>
      <c r="J662" s="64">
        <v>4578.5</v>
      </c>
      <c r="K662" s="64"/>
      <c r="L662" s="64">
        <f t="shared" si="91"/>
        <v>4578.5</v>
      </c>
    </row>
    <row r="663" spans="1:12" x14ac:dyDescent="0.3">
      <c r="A663" s="12" t="s">
        <v>169</v>
      </c>
      <c r="B663" s="69">
        <v>547</v>
      </c>
      <c r="C663" s="74" t="s">
        <v>90</v>
      </c>
      <c r="D663" s="74" t="s">
        <v>62</v>
      </c>
      <c r="E663" s="74" t="s">
        <v>63</v>
      </c>
      <c r="F663" s="74" t="s">
        <v>64</v>
      </c>
      <c r="G663" s="3">
        <f t="shared" ref="G663:L668" si="95">G664</f>
        <v>2000</v>
      </c>
      <c r="H663" s="3">
        <f t="shared" si="95"/>
        <v>0</v>
      </c>
      <c r="I663" s="3">
        <f t="shared" si="95"/>
        <v>2000</v>
      </c>
      <c r="J663" s="3">
        <f t="shared" si="95"/>
        <v>2000</v>
      </c>
      <c r="K663" s="3">
        <f t="shared" si="95"/>
        <v>0</v>
      </c>
      <c r="L663" s="3">
        <f t="shared" si="95"/>
        <v>2000</v>
      </c>
    </row>
    <row r="664" spans="1:12" ht="30" x14ac:dyDescent="0.3">
      <c r="A664" s="13" t="s">
        <v>193</v>
      </c>
      <c r="B664" s="67">
        <v>547</v>
      </c>
      <c r="C664" s="68" t="s">
        <v>90</v>
      </c>
      <c r="D664" s="68">
        <v>12</v>
      </c>
      <c r="E664" s="68" t="s">
        <v>63</v>
      </c>
      <c r="F664" s="68" t="s">
        <v>64</v>
      </c>
      <c r="G664" s="64">
        <f t="shared" si="95"/>
        <v>2000</v>
      </c>
      <c r="H664" s="64">
        <f t="shared" si="95"/>
        <v>0</v>
      </c>
      <c r="I664" s="64">
        <f t="shared" si="90"/>
        <v>2000</v>
      </c>
      <c r="J664" s="64">
        <f t="shared" si="95"/>
        <v>2000</v>
      </c>
      <c r="K664" s="64">
        <f t="shared" si="95"/>
        <v>0</v>
      </c>
      <c r="L664" s="64">
        <f t="shared" si="91"/>
        <v>2000</v>
      </c>
    </row>
    <row r="665" spans="1:12" ht="45" x14ac:dyDescent="0.3">
      <c r="A665" s="13" t="s">
        <v>662</v>
      </c>
      <c r="B665" s="67">
        <v>547</v>
      </c>
      <c r="C665" s="68" t="s">
        <v>90</v>
      </c>
      <c r="D665" s="68">
        <v>12</v>
      </c>
      <c r="E665" s="68" t="s">
        <v>195</v>
      </c>
      <c r="F665" s="68" t="s">
        <v>64</v>
      </c>
      <c r="G665" s="64">
        <f t="shared" si="95"/>
        <v>2000</v>
      </c>
      <c r="H665" s="64">
        <f t="shared" si="95"/>
        <v>0</v>
      </c>
      <c r="I665" s="64">
        <f t="shared" si="90"/>
        <v>2000</v>
      </c>
      <c r="J665" s="64">
        <f t="shared" si="95"/>
        <v>2000</v>
      </c>
      <c r="K665" s="64">
        <f t="shared" si="95"/>
        <v>0</v>
      </c>
      <c r="L665" s="64">
        <f t="shared" si="91"/>
        <v>2000</v>
      </c>
    </row>
    <row r="666" spans="1:12" ht="17.25" customHeight="1" x14ac:dyDescent="0.3">
      <c r="A666" s="13" t="s">
        <v>196</v>
      </c>
      <c r="B666" s="67">
        <v>547</v>
      </c>
      <c r="C666" s="68" t="s">
        <v>90</v>
      </c>
      <c r="D666" s="68">
        <v>12</v>
      </c>
      <c r="E666" s="68" t="s">
        <v>555</v>
      </c>
      <c r="F666" s="68" t="s">
        <v>64</v>
      </c>
      <c r="G666" s="64">
        <f t="shared" si="95"/>
        <v>2000</v>
      </c>
      <c r="H666" s="64">
        <f t="shared" si="95"/>
        <v>0</v>
      </c>
      <c r="I666" s="64">
        <f t="shared" si="90"/>
        <v>2000</v>
      </c>
      <c r="J666" s="64">
        <f t="shared" si="95"/>
        <v>2000</v>
      </c>
      <c r="K666" s="64">
        <f t="shared" si="95"/>
        <v>0</v>
      </c>
      <c r="L666" s="64">
        <f t="shared" si="91"/>
        <v>2000</v>
      </c>
    </row>
    <row r="667" spans="1:12" ht="17.25" customHeight="1" x14ac:dyDescent="0.3">
      <c r="A667" s="13" t="s">
        <v>420</v>
      </c>
      <c r="B667" s="67">
        <v>547</v>
      </c>
      <c r="C667" s="68" t="s">
        <v>90</v>
      </c>
      <c r="D667" s="68">
        <v>12</v>
      </c>
      <c r="E667" s="68" t="s">
        <v>556</v>
      </c>
      <c r="F667" s="68" t="s">
        <v>64</v>
      </c>
      <c r="G667" s="64">
        <f t="shared" si="95"/>
        <v>2000</v>
      </c>
      <c r="H667" s="64">
        <f t="shared" si="95"/>
        <v>0</v>
      </c>
      <c r="I667" s="64">
        <f t="shared" si="90"/>
        <v>2000</v>
      </c>
      <c r="J667" s="64">
        <f t="shared" si="95"/>
        <v>2000</v>
      </c>
      <c r="K667" s="64">
        <f t="shared" si="95"/>
        <v>0</v>
      </c>
      <c r="L667" s="64">
        <f t="shared" si="91"/>
        <v>2000</v>
      </c>
    </row>
    <row r="668" spans="1:12" ht="17.25" customHeight="1" x14ac:dyDescent="0.3">
      <c r="A668" s="13" t="s">
        <v>87</v>
      </c>
      <c r="B668" s="67">
        <v>547</v>
      </c>
      <c r="C668" s="68" t="s">
        <v>90</v>
      </c>
      <c r="D668" s="68">
        <v>12</v>
      </c>
      <c r="E668" s="68" t="s">
        <v>556</v>
      </c>
      <c r="F668" s="68">
        <v>800</v>
      </c>
      <c r="G668" s="64">
        <f t="shared" si="95"/>
        <v>2000</v>
      </c>
      <c r="H668" s="64">
        <f t="shared" si="95"/>
        <v>0</v>
      </c>
      <c r="I668" s="64">
        <f t="shared" si="90"/>
        <v>2000</v>
      </c>
      <c r="J668" s="64">
        <f t="shared" si="95"/>
        <v>2000</v>
      </c>
      <c r="K668" s="64">
        <f t="shared" si="95"/>
        <v>0</v>
      </c>
      <c r="L668" s="64">
        <f t="shared" si="91"/>
        <v>2000</v>
      </c>
    </row>
    <row r="669" spans="1:12" ht="32.450000000000003" customHeight="1" x14ac:dyDescent="0.3">
      <c r="A669" s="13" t="s">
        <v>185</v>
      </c>
      <c r="B669" s="67">
        <v>547</v>
      </c>
      <c r="C669" s="68" t="s">
        <v>90</v>
      </c>
      <c r="D669" s="68">
        <v>12</v>
      </c>
      <c r="E669" s="68" t="s">
        <v>556</v>
      </c>
      <c r="F669" s="68">
        <v>810</v>
      </c>
      <c r="G669" s="64">
        <v>2000</v>
      </c>
      <c r="H669" s="64"/>
      <c r="I669" s="64">
        <f t="shared" si="90"/>
        <v>2000</v>
      </c>
      <c r="J669" s="64">
        <v>2000</v>
      </c>
      <c r="K669" s="64"/>
      <c r="L669" s="64">
        <f t="shared" si="91"/>
        <v>2000</v>
      </c>
    </row>
    <row r="670" spans="1:12" ht="24" customHeight="1" x14ac:dyDescent="0.3">
      <c r="A670" s="12" t="s">
        <v>207</v>
      </c>
      <c r="B670" s="69">
        <v>547</v>
      </c>
      <c r="C670" s="74" t="s">
        <v>208</v>
      </c>
      <c r="D670" s="74" t="s">
        <v>62</v>
      </c>
      <c r="E670" s="74" t="s">
        <v>63</v>
      </c>
      <c r="F670" s="74" t="s">
        <v>64</v>
      </c>
      <c r="G670" s="3">
        <f t="shared" ref="G670:L670" si="96">G683+G692+G671</f>
        <v>800</v>
      </c>
      <c r="H670" s="3">
        <f t="shared" si="96"/>
        <v>0</v>
      </c>
      <c r="I670" s="3">
        <f t="shared" si="96"/>
        <v>800</v>
      </c>
      <c r="J670" s="3">
        <f t="shared" si="96"/>
        <v>800</v>
      </c>
      <c r="K670" s="3">
        <f t="shared" si="96"/>
        <v>0</v>
      </c>
      <c r="L670" s="3">
        <f t="shared" si="96"/>
        <v>800</v>
      </c>
    </row>
    <row r="671" spans="1:12" ht="17.25" hidden="1" customHeight="1" x14ac:dyDescent="0.3">
      <c r="A671" s="13" t="s">
        <v>209</v>
      </c>
      <c r="B671" s="67">
        <v>547</v>
      </c>
      <c r="C671" s="68" t="s">
        <v>208</v>
      </c>
      <c r="D671" s="68" t="s">
        <v>61</v>
      </c>
      <c r="E671" s="68" t="s">
        <v>63</v>
      </c>
      <c r="F671" s="68" t="s">
        <v>64</v>
      </c>
      <c r="G671" s="64">
        <f t="shared" ref="G671:K675" si="97">G672</f>
        <v>0</v>
      </c>
      <c r="H671" s="64">
        <f t="shared" si="97"/>
        <v>0</v>
      </c>
      <c r="I671" s="64">
        <f t="shared" si="90"/>
        <v>0</v>
      </c>
      <c r="J671" s="64">
        <f t="shared" si="97"/>
        <v>0</v>
      </c>
      <c r="K671" s="64">
        <f t="shared" si="97"/>
        <v>0</v>
      </c>
      <c r="L671" s="64">
        <f t="shared" si="91"/>
        <v>0</v>
      </c>
    </row>
    <row r="672" spans="1:12" ht="17.25" hidden="1" customHeight="1" x14ac:dyDescent="0.3">
      <c r="A672" s="70" t="s">
        <v>373</v>
      </c>
      <c r="B672" s="67">
        <v>547</v>
      </c>
      <c r="C672" s="68" t="s">
        <v>208</v>
      </c>
      <c r="D672" s="68" t="s">
        <v>61</v>
      </c>
      <c r="E672" s="68" t="s">
        <v>110</v>
      </c>
      <c r="F672" s="68" t="s">
        <v>64</v>
      </c>
      <c r="G672" s="64">
        <f t="shared" si="97"/>
        <v>0</v>
      </c>
      <c r="H672" s="64">
        <f t="shared" si="97"/>
        <v>0</v>
      </c>
      <c r="I672" s="64">
        <f t="shared" si="90"/>
        <v>0</v>
      </c>
      <c r="J672" s="64">
        <f t="shared" si="97"/>
        <v>0</v>
      </c>
      <c r="K672" s="64">
        <f t="shared" si="97"/>
        <v>0</v>
      </c>
      <c r="L672" s="64">
        <f t="shared" si="91"/>
        <v>0</v>
      </c>
    </row>
    <row r="673" spans="1:12" ht="43.5" hidden="1" customHeight="1" x14ac:dyDescent="0.3">
      <c r="A673" s="70" t="s">
        <v>125</v>
      </c>
      <c r="B673" s="67">
        <v>547</v>
      </c>
      <c r="C673" s="68" t="s">
        <v>208</v>
      </c>
      <c r="D673" s="68" t="s">
        <v>61</v>
      </c>
      <c r="E673" s="68" t="s">
        <v>126</v>
      </c>
      <c r="F673" s="68" t="s">
        <v>64</v>
      </c>
      <c r="G673" s="64">
        <f t="shared" si="97"/>
        <v>0</v>
      </c>
      <c r="H673" s="64">
        <f t="shared" si="97"/>
        <v>0</v>
      </c>
      <c r="I673" s="64">
        <f t="shared" si="90"/>
        <v>0</v>
      </c>
      <c r="J673" s="64">
        <f t="shared" si="97"/>
        <v>0</v>
      </c>
      <c r="K673" s="64">
        <f t="shared" si="97"/>
        <v>0</v>
      </c>
      <c r="L673" s="64">
        <f t="shared" si="91"/>
        <v>0</v>
      </c>
    </row>
    <row r="674" spans="1:12" ht="17.25" hidden="1" customHeight="1" x14ac:dyDescent="0.3">
      <c r="A674" s="70" t="s">
        <v>868</v>
      </c>
      <c r="B674" s="67">
        <v>547</v>
      </c>
      <c r="C674" s="68" t="s">
        <v>208</v>
      </c>
      <c r="D674" s="68" t="s">
        <v>61</v>
      </c>
      <c r="E674" s="68" t="s">
        <v>871</v>
      </c>
      <c r="F674" s="68" t="s">
        <v>64</v>
      </c>
      <c r="G674" s="64">
        <f t="shared" si="97"/>
        <v>0</v>
      </c>
      <c r="H674" s="64">
        <f t="shared" si="97"/>
        <v>0</v>
      </c>
      <c r="I674" s="64">
        <f t="shared" si="90"/>
        <v>0</v>
      </c>
      <c r="J674" s="64">
        <f t="shared" si="97"/>
        <v>0</v>
      </c>
      <c r="K674" s="64">
        <f t="shared" si="97"/>
        <v>0</v>
      </c>
      <c r="L674" s="64">
        <f t="shared" si="91"/>
        <v>0</v>
      </c>
    </row>
    <row r="675" spans="1:12" ht="17.25" hidden="1" customHeight="1" x14ac:dyDescent="0.3">
      <c r="A675" s="70" t="s">
        <v>137</v>
      </c>
      <c r="B675" s="67">
        <v>547</v>
      </c>
      <c r="C675" s="68" t="s">
        <v>208</v>
      </c>
      <c r="D675" s="68" t="s">
        <v>61</v>
      </c>
      <c r="E675" s="68" t="s">
        <v>871</v>
      </c>
      <c r="F675" s="68" t="s">
        <v>510</v>
      </c>
      <c r="G675" s="64">
        <f t="shared" si="97"/>
        <v>0</v>
      </c>
      <c r="H675" s="64">
        <f t="shared" si="97"/>
        <v>0</v>
      </c>
      <c r="I675" s="64">
        <f t="shared" si="90"/>
        <v>0</v>
      </c>
      <c r="J675" s="64">
        <f t="shared" si="97"/>
        <v>0</v>
      </c>
      <c r="K675" s="64">
        <f t="shared" si="97"/>
        <v>0</v>
      </c>
      <c r="L675" s="64">
        <f t="shared" si="91"/>
        <v>0</v>
      </c>
    </row>
    <row r="676" spans="1:12" ht="24" hidden="1" customHeight="1" x14ac:dyDescent="0.3">
      <c r="A676" s="70" t="s">
        <v>869</v>
      </c>
      <c r="B676" s="67">
        <v>547</v>
      </c>
      <c r="C676" s="68" t="s">
        <v>208</v>
      </c>
      <c r="D676" s="68" t="s">
        <v>61</v>
      </c>
      <c r="E676" s="68" t="s">
        <v>871</v>
      </c>
      <c r="F676" s="68" t="s">
        <v>870</v>
      </c>
      <c r="G676" s="64"/>
      <c r="H676" s="64"/>
      <c r="I676" s="64">
        <f t="shared" si="90"/>
        <v>0</v>
      </c>
      <c r="J676" s="64"/>
      <c r="K676" s="64"/>
      <c r="L676" s="64">
        <f t="shared" si="91"/>
        <v>0</v>
      </c>
    </row>
    <row r="677" spans="1:12" ht="17.25" hidden="1" customHeight="1" x14ac:dyDescent="0.3">
      <c r="A677" s="70" t="s">
        <v>976</v>
      </c>
      <c r="B677" s="67">
        <v>547</v>
      </c>
      <c r="C677" s="68" t="s">
        <v>208</v>
      </c>
      <c r="D677" s="68" t="s">
        <v>61</v>
      </c>
      <c r="E677" s="68" t="s">
        <v>977</v>
      </c>
      <c r="F677" s="68" t="s">
        <v>64</v>
      </c>
      <c r="G677" s="64"/>
      <c r="H677" s="64"/>
      <c r="I677" s="64">
        <f t="shared" si="90"/>
        <v>0</v>
      </c>
      <c r="J677" s="64"/>
      <c r="K677" s="64"/>
      <c r="L677" s="64">
        <f t="shared" si="91"/>
        <v>0</v>
      </c>
    </row>
    <row r="678" spans="1:12" ht="17.25" hidden="1" customHeight="1" x14ac:dyDescent="0.3">
      <c r="A678" s="70" t="s">
        <v>137</v>
      </c>
      <c r="B678" s="67">
        <v>547</v>
      </c>
      <c r="C678" s="68" t="s">
        <v>208</v>
      </c>
      <c r="D678" s="68" t="s">
        <v>61</v>
      </c>
      <c r="E678" s="68" t="s">
        <v>977</v>
      </c>
      <c r="F678" s="68" t="s">
        <v>510</v>
      </c>
      <c r="G678" s="64"/>
      <c r="H678" s="64"/>
      <c r="I678" s="64">
        <f t="shared" si="90"/>
        <v>0</v>
      </c>
      <c r="J678" s="64"/>
      <c r="K678" s="64"/>
      <c r="L678" s="64">
        <f t="shared" si="91"/>
        <v>0</v>
      </c>
    </row>
    <row r="679" spans="1:12" ht="27" hidden="1" customHeight="1" x14ac:dyDescent="0.3">
      <c r="A679" s="70" t="s">
        <v>869</v>
      </c>
      <c r="B679" s="67">
        <v>547</v>
      </c>
      <c r="C679" s="68" t="s">
        <v>208</v>
      </c>
      <c r="D679" s="68" t="s">
        <v>61</v>
      </c>
      <c r="E679" s="68" t="s">
        <v>977</v>
      </c>
      <c r="F679" s="68" t="s">
        <v>870</v>
      </c>
      <c r="G679" s="64"/>
      <c r="H679" s="64"/>
      <c r="I679" s="64">
        <f t="shared" si="90"/>
        <v>0</v>
      </c>
      <c r="J679" s="64"/>
      <c r="K679" s="64"/>
      <c r="L679" s="64">
        <f t="shared" si="91"/>
        <v>0</v>
      </c>
    </row>
    <row r="680" spans="1:12" ht="13.15" hidden="1" customHeight="1" x14ac:dyDescent="0.3">
      <c r="A680" s="70" t="s">
        <v>868</v>
      </c>
      <c r="B680" s="67">
        <v>547</v>
      </c>
      <c r="C680" s="68" t="s">
        <v>208</v>
      </c>
      <c r="D680" s="68" t="s">
        <v>61</v>
      </c>
      <c r="E680" s="68" t="s">
        <v>978</v>
      </c>
      <c r="F680" s="68" t="s">
        <v>64</v>
      </c>
      <c r="G680" s="64"/>
      <c r="H680" s="64"/>
      <c r="I680" s="64">
        <f t="shared" si="90"/>
        <v>0</v>
      </c>
      <c r="J680" s="64"/>
      <c r="K680" s="64"/>
      <c r="L680" s="64">
        <f t="shared" si="91"/>
        <v>0</v>
      </c>
    </row>
    <row r="681" spans="1:12" ht="13.15" hidden="1" customHeight="1" x14ac:dyDescent="0.3">
      <c r="A681" s="70" t="s">
        <v>137</v>
      </c>
      <c r="B681" s="67">
        <v>547</v>
      </c>
      <c r="C681" s="68" t="s">
        <v>208</v>
      </c>
      <c r="D681" s="68" t="s">
        <v>61</v>
      </c>
      <c r="E681" s="68" t="s">
        <v>978</v>
      </c>
      <c r="F681" s="68" t="s">
        <v>510</v>
      </c>
      <c r="G681" s="64"/>
      <c r="H681" s="64"/>
      <c r="I681" s="64">
        <f t="shared" si="90"/>
        <v>0</v>
      </c>
      <c r="J681" s="64"/>
      <c r="K681" s="64"/>
      <c r="L681" s="64">
        <f t="shared" si="91"/>
        <v>0</v>
      </c>
    </row>
    <row r="682" spans="1:12" ht="24.75" hidden="1" customHeight="1" x14ac:dyDescent="0.3">
      <c r="A682" s="70" t="s">
        <v>869</v>
      </c>
      <c r="B682" s="67">
        <v>547</v>
      </c>
      <c r="C682" s="68" t="s">
        <v>208</v>
      </c>
      <c r="D682" s="68" t="s">
        <v>61</v>
      </c>
      <c r="E682" s="68" t="s">
        <v>978</v>
      </c>
      <c r="F682" s="68" t="s">
        <v>870</v>
      </c>
      <c r="G682" s="64"/>
      <c r="H682" s="64"/>
      <c r="I682" s="64">
        <f t="shared" si="90"/>
        <v>0</v>
      </c>
      <c r="J682" s="64"/>
      <c r="K682" s="64"/>
      <c r="L682" s="64">
        <f t="shared" si="91"/>
        <v>0</v>
      </c>
    </row>
    <row r="683" spans="1:12" ht="26.45" hidden="1" customHeight="1" x14ac:dyDescent="0.3">
      <c r="A683" s="13" t="s">
        <v>421</v>
      </c>
      <c r="B683" s="67">
        <v>547</v>
      </c>
      <c r="C683" s="68" t="s">
        <v>208</v>
      </c>
      <c r="D683" s="68" t="s">
        <v>66</v>
      </c>
      <c r="E683" s="68" t="s">
        <v>63</v>
      </c>
      <c r="F683" s="68" t="s">
        <v>64</v>
      </c>
      <c r="G683" s="64">
        <f>G684</f>
        <v>0</v>
      </c>
      <c r="H683" s="64">
        <f>H684</f>
        <v>0</v>
      </c>
      <c r="I683" s="64">
        <f t="shared" si="90"/>
        <v>0</v>
      </c>
      <c r="J683" s="64">
        <f>J684</f>
        <v>0</v>
      </c>
      <c r="K683" s="64">
        <f>K684</f>
        <v>0</v>
      </c>
      <c r="L683" s="64">
        <f t="shared" si="91"/>
        <v>0</v>
      </c>
    </row>
    <row r="684" spans="1:12" ht="26.25" hidden="1" customHeight="1" x14ac:dyDescent="0.3">
      <c r="A684" s="13" t="s">
        <v>373</v>
      </c>
      <c r="B684" s="67">
        <v>547</v>
      </c>
      <c r="C684" s="68" t="s">
        <v>208</v>
      </c>
      <c r="D684" s="68" t="s">
        <v>66</v>
      </c>
      <c r="E684" s="68" t="s">
        <v>110</v>
      </c>
      <c r="F684" s="68" t="s">
        <v>64</v>
      </c>
      <c r="G684" s="64">
        <f>G685</f>
        <v>0</v>
      </c>
      <c r="H684" s="64">
        <f>H685</f>
        <v>0</v>
      </c>
      <c r="I684" s="64">
        <f t="shared" si="90"/>
        <v>0</v>
      </c>
      <c r="J684" s="64">
        <f>J685</f>
        <v>0</v>
      </c>
      <c r="K684" s="64">
        <f>K685</f>
        <v>0</v>
      </c>
      <c r="L684" s="64">
        <f t="shared" si="91"/>
        <v>0</v>
      </c>
    </row>
    <row r="685" spans="1:12" ht="25.5" hidden="1" customHeight="1" x14ac:dyDescent="0.3">
      <c r="A685" s="13" t="s">
        <v>137</v>
      </c>
      <c r="B685" s="67">
        <v>547</v>
      </c>
      <c r="C685" s="68" t="s">
        <v>208</v>
      </c>
      <c r="D685" s="68" t="s">
        <v>66</v>
      </c>
      <c r="E685" s="68" t="s">
        <v>126</v>
      </c>
      <c r="F685" s="68" t="s">
        <v>64</v>
      </c>
      <c r="G685" s="64">
        <f>G686+G689</f>
        <v>0</v>
      </c>
      <c r="H685" s="64">
        <f>H686+H689</f>
        <v>0</v>
      </c>
      <c r="I685" s="64">
        <f t="shared" si="90"/>
        <v>0</v>
      </c>
      <c r="J685" s="64">
        <f>J686+J689</f>
        <v>0</v>
      </c>
      <c r="K685" s="64">
        <f>K686+K689</f>
        <v>0</v>
      </c>
      <c r="L685" s="64">
        <f t="shared" si="91"/>
        <v>0</v>
      </c>
    </row>
    <row r="686" spans="1:12" ht="13.15" hidden="1" customHeight="1" x14ac:dyDescent="0.3">
      <c r="A686" s="13" t="s">
        <v>217</v>
      </c>
      <c r="B686" s="67">
        <v>547</v>
      </c>
      <c r="C686" s="68" t="s">
        <v>208</v>
      </c>
      <c r="D686" s="68" t="s">
        <v>66</v>
      </c>
      <c r="E686" s="63" t="s">
        <v>483</v>
      </c>
      <c r="F686" s="68" t="s">
        <v>64</v>
      </c>
      <c r="G686" s="65">
        <f>G687</f>
        <v>0</v>
      </c>
      <c r="H686" s="65">
        <f>H687</f>
        <v>0</v>
      </c>
      <c r="I686" s="64">
        <f t="shared" si="90"/>
        <v>0</v>
      </c>
      <c r="J686" s="65">
        <f>J687</f>
        <v>0</v>
      </c>
      <c r="K686" s="65">
        <f>K687</f>
        <v>0</v>
      </c>
      <c r="L686" s="64">
        <f t="shared" si="91"/>
        <v>0</v>
      </c>
    </row>
    <row r="687" spans="1:12" ht="21.75" hidden="1" customHeight="1" x14ac:dyDescent="0.3">
      <c r="A687" s="13" t="s">
        <v>87</v>
      </c>
      <c r="B687" s="67">
        <v>547</v>
      </c>
      <c r="C687" s="68" t="s">
        <v>208</v>
      </c>
      <c r="D687" s="68" t="s">
        <v>66</v>
      </c>
      <c r="E687" s="63" t="s">
        <v>483</v>
      </c>
      <c r="F687" s="68" t="s">
        <v>479</v>
      </c>
      <c r="G687" s="65">
        <f>G688</f>
        <v>0</v>
      </c>
      <c r="H687" s="65">
        <f>H688</f>
        <v>0</v>
      </c>
      <c r="I687" s="64">
        <f t="shared" si="90"/>
        <v>0</v>
      </c>
      <c r="J687" s="65">
        <f>J688</f>
        <v>0</v>
      </c>
      <c r="K687" s="65">
        <f>K688</f>
        <v>0</v>
      </c>
      <c r="L687" s="64">
        <f t="shared" si="91"/>
        <v>0</v>
      </c>
    </row>
    <row r="688" spans="1:12" ht="16.149999999999999" hidden="1" customHeight="1" x14ac:dyDescent="0.3">
      <c r="A688" s="13" t="s">
        <v>185</v>
      </c>
      <c r="B688" s="67">
        <v>547</v>
      </c>
      <c r="C688" s="68" t="s">
        <v>208</v>
      </c>
      <c r="D688" s="68" t="s">
        <v>66</v>
      </c>
      <c r="E688" s="63" t="s">
        <v>483</v>
      </c>
      <c r="F688" s="68" t="s">
        <v>480</v>
      </c>
      <c r="G688" s="65"/>
      <c r="H688" s="65"/>
      <c r="I688" s="64">
        <f t="shared" si="90"/>
        <v>0</v>
      </c>
      <c r="J688" s="65"/>
      <c r="K688" s="65"/>
      <c r="L688" s="64">
        <f t="shared" si="91"/>
        <v>0</v>
      </c>
    </row>
    <row r="689" spans="1:12" ht="28.9" hidden="1" customHeight="1" x14ac:dyDescent="0.3">
      <c r="A689" s="13" t="s">
        <v>481</v>
      </c>
      <c r="B689" s="67">
        <v>547</v>
      </c>
      <c r="C689" s="68" t="s">
        <v>208</v>
      </c>
      <c r="D689" s="68" t="s">
        <v>66</v>
      </c>
      <c r="E689" s="63" t="s">
        <v>484</v>
      </c>
      <c r="F689" s="68" t="s">
        <v>64</v>
      </c>
      <c r="G689" s="65">
        <f>G690</f>
        <v>0</v>
      </c>
      <c r="H689" s="65">
        <f>H690</f>
        <v>0</v>
      </c>
      <c r="I689" s="64">
        <f t="shared" si="90"/>
        <v>0</v>
      </c>
      <c r="J689" s="65">
        <f>J690</f>
        <v>0</v>
      </c>
      <c r="K689" s="65">
        <f>K690</f>
        <v>0</v>
      </c>
      <c r="L689" s="64">
        <f t="shared" si="91"/>
        <v>0</v>
      </c>
    </row>
    <row r="690" spans="1:12" ht="27.75" hidden="1" customHeight="1" x14ac:dyDescent="0.3">
      <c r="A690" s="13" t="s">
        <v>87</v>
      </c>
      <c r="B690" s="67">
        <v>547</v>
      </c>
      <c r="C690" s="68" t="s">
        <v>208</v>
      </c>
      <c r="D690" s="68" t="s">
        <v>66</v>
      </c>
      <c r="E690" s="63" t="s">
        <v>484</v>
      </c>
      <c r="F690" s="68" t="s">
        <v>479</v>
      </c>
      <c r="G690" s="65">
        <f>G691</f>
        <v>0</v>
      </c>
      <c r="H690" s="65">
        <f>H691</f>
        <v>0</v>
      </c>
      <c r="I690" s="64">
        <f t="shared" si="90"/>
        <v>0</v>
      </c>
      <c r="J690" s="65">
        <f>J691</f>
        <v>0</v>
      </c>
      <c r="K690" s="65">
        <f>K691</f>
        <v>0</v>
      </c>
      <c r="L690" s="64">
        <f t="shared" si="91"/>
        <v>0</v>
      </c>
    </row>
    <row r="691" spans="1:12" ht="58.9" hidden="1" customHeight="1" x14ac:dyDescent="0.3">
      <c r="A691" s="13" t="s">
        <v>185</v>
      </c>
      <c r="B691" s="67">
        <v>547</v>
      </c>
      <c r="C691" s="68" t="s">
        <v>208</v>
      </c>
      <c r="D691" s="68" t="s">
        <v>66</v>
      </c>
      <c r="E691" s="63" t="s">
        <v>484</v>
      </c>
      <c r="F691" s="68" t="s">
        <v>480</v>
      </c>
      <c r="G691" s="65"/>
      <c r="H691" s="65"/>
      <c r="I691" s="64">
        <f t="shared" si="90"/>
        <v>0</v>
      </c>
      <c r="J691" s="65"/>
      <c r="K691" s="65"/>
      <c r="L691" s="64">
        <f t="shared" si="91"/>
        <v>0</v>
      </c>
    </row>
    <row r="692" spans="1:12" ht="16.149999999999999" customHeight="1" x14ac:dyDescent="0.3">
      <c r="A692" s="13" t="s">
        <v>781</v>
      </c>
      <c r="B692" s="67" t="s">
        <v>782</v>
      </c>
      <c r="C692" s="68" t="s">
        <v>208</v>
      </c>
      <c r="D692" s="68" t="s">
        <v>78</v>
      </c>
      <c r="E692" s="63" t="s">
        <v>63</v>
      </c>
      <c r="F692" s="68" t="s">
        <v>64</v>
      </c>
      <c r="G692" s="65">
        <f>G693</f>
        <v>800</v>
      </c>
      <c r="H692" s="65">
        <f>H693</f>
        <v>0</v>
      </c>
      <c r="I692" s="64">
        <f t="shared" si="90"/>
        <v>800</v>
      </c>
      <c r="J692" s="65">
        <f>J693</f>
        <v>800</v>
      </c>
      <c r="K692" s="65">
        <f>K693</f>
        <v>0</v>
      </c>
      <c r="L692" s="64">
        <f t="shared" si="91"/>
        <v>800</v>
      </c>
    </row>
    <row r="693" spans="1:12" ht="16.149999999999999" customHeight="1" x14ac:dyDescent="0.3">
      <c r="A693" s="13" t="s">
        <v>915</v>
      </c>
      <c r="B693" s="67" t="s">
        <v>782</v>
      </c>
      <c r="C693" s="68" t="s">
        <v>208</v>
      </c>
      <c r="D693" s="68" t="s">
        <v>78</v>
      </c>
      <c r="E693" s="63" t="s">
        <v>783</v>
      </c>
      <c r="F693" s="68" t="s">
        <v>64</v>
      </c>
      <c r="G693" s="65">
        <f>G694</f>
        <v>800</v>
      </c>
      <c r="H693" s="65">
        <f>H694</f>
        <v>0</v>
      </c>
      <c r="I693" s="64">
        <f t="shared" si="90"/>
        <v>800</v>
      </c>
      <c r="J693" s="65">
        <f>J694</f>
        <v>800</v>
      </c>
      <c r="K693" s="65">
        <f>K694</f>
        <v>0</v>
      </c>
      <c r="L693" s="64">
        <f t="shared" si="91"/>
        <v>800</v>
      </c>
    </row>
    <row r="694" spans="1:12" ht="75" x14ac:dyDescent="0.3">
      <c r="A694" s="13" t="s">
        <v>784</v>
      </c>
      <c r="B694" s="67" t="s">
        <v>782</v>
      </c>
      <c r="C694" s="68" t="s">
        <v>208</v>
      </c>
      <c r="D694" s="68" t="s">
        <v>78</v>
      </c>
      <c r="E694" s="63" t="s">
        <v>785</v>
      </c>
      <c r="F694" s="68" t="s">
        <v>64</v>
      </c>
      <c r="G694" s="65">
        <f>G695+G698</f>
        <v>800</v>
      </c>
      <c r="H694" s="65">
        <f>H695+H698</f>
        <v>0</v>
      </c>
      <c r="I694" s="64">
        <f t="shared" si="90"/>
        <v>800</v>
      </c>
      <c r="J694" s="65">
        <f>J695+J698</f>
        <v>800</v>
      </c>
      <c r="K694" s="65">
        <f>K695+K698</f>
        <v>0</v>
      </c>
      <c r="L694" s="64">
        <f t="shared" si="91"/>
        <v>800</v>
      </c>
    </row>
    <row r="695" spans="1:12" ht="16.149999999999999" hidden="1" customHeight="1" x14ac:dyDescent="0.3">
      <c r="A695" s="13" t="s">
        <v>786</v>
      </c>
      <c r="B695" s="67">
        <v>547</v>
      </c>
      <c r="C695" s="68" t="s">
        <v>208</v>
      </c>
      <c r="D695" s="68" t="s">
        <v>78</v>
      </c>
      <c r="E695" s="63" t="s">
        <v>787</v>
      </c>
      <c r="F695" s="68" t="s">
        <v>64</v>
      </c>
      <c r="G695" s="65">
        <f>G696</f>
        <v>0</v>
      </c>
      <c r="H695" s="65">
        <f>H696</f>
        <v>0</v>
      </c>
      <c r="I695" s="64">
        <f t="shared" si="90"/>
        <v>0</v>
      </c>
      <c r="J695" s="65">
        <f>J696</f>
        <v>0</v>
      </c>
      <c r="K695" s="65">
        <f>K696</f>
        <v>0</v>
      </c>
      <c r="L695" s="64">
        <f t="shared" si="91"/>
        <v>0</v>
      </c>
    </row>
    <row r="696" spans="1:12" ht="16.149999999999999" hidden="1" customHeight="1" x14ac:dyDescent="0.3">
      <c r="A696" s="13" t="s">
        <v>137</v>
      </c>
      <c r="B696" s="67">
        <v>547</v>
      </c>
      <c r="C696" s="68" t="s">
        <v>208</v>
      </c>
      <c r="D696" s="68" t="s">
        <v>78</v>
      </c>
      <c r="E696" s="63" t="s">
        <v>787</v>
      </c>
      <c r="F696" s="68">
        <v>500</v>
      </c>
      <c r="G696" s="65">
        <f>G697</f>
        <v>0</v>
      </c>
      <c r="H696" s="65">
        <f>H697</f>
        <v>0</v>
      </c>
      <c r="I696" s="64">
        <f t="shared" si="90"/>
        <v>0</v>
      </c>
      <c r="J696" s="65">
        <f>J697</f>
        <v>0</v>
      </c>
      <c r="K696" s="65">
        <f>K697</f>
        <v>0</v>
      </c>
      <c r="L696" s="64">
        <f t="shared" si="91"/>
        <v>0</v>
      </c>
    </row>
    <row r="697" spans="1:12" ht="13.15" hidden="1" customHeight="1" x14ac:dyDescent="0.3">
      <c r="A697" s="13" t="s">
        <v>54</v>
      </c>
      <c r="B697" s="67">
        <v>547</v>
      </c>
      <c r="C697" s="68" t="s">
        <v>208</v>
      </c>
      <c r="D697" s="68" t="s">
        <v>78</v>
      </c>
      <c r="E697" s="63" t="s">
        <v>787</v>
      </c>
      <c r="F697" s="68">
        <v>540</v>
      </c>
      <c r="G697" s="65"/>
      <c r="H697" s="65"/>
      <c r="I697" s="64">
        <f t="shared" ref="I697:I763" si="98">G697+H697</f>
        <v>0</v>
      </c>
      <c r="J697" s="65"/>
      <c r="K697" s="65"/>
      <c r="L697" s="64">
        <f t="shared" ref="L697:L763" si="99">J697+K697</f>
        <v>0</v>
      </c>
    </row>
    <row r="698" spans="1:12" ht="45" x14ac:dyDescent="0.3">
      <c r="A698" s="13" t="s">
        <v>788</v>
      </c>
      <c r="B698" s="67">
        <v>547</v>
      </c>
      <c r="C698" s="68" t="s">
        <v>208</v>
      </c>
      <c r="D698" s="68" t="s">
        <v>78</v>
      </c>
      <c r="E698" s="63" t="s">
        <v>789</v>
      </c>
      <c r="F698" s="68" t="s">
        <v>64</v>
      </c>
      <c r="G698" s="65">
        <f>G699</f>
        <v>800</v>
      </c>
      <c r="H698" s="65">
        <f>H699</f>
        <v>0</v>
      </c>
      <c r="I698" s="64">
        <f t="shared" si="98"/>
        <v>800</v>
      </c>
      <c r="J698" s="65">
        <f>J699</f>
        <v>800</v>
      </c>
      <c r="K698" s="65">
        <f>K699</f>
        <v>0</v>
      </c>
      <c r="L698" s="64">
        <f t="shared" si="99"/>
        <v>800</v>
      </c>
    </row>
    <row r="699" spans="1:12" x14ac:dyDescent="0.3">
      <c r="A699" s="14" t="s">
        <v>137</v>
      </c>
      <c r="B699" s="67">
        <v>547</v>
      </c>
      <c r="C699" s="68" t="s">
        <v>208</v>
      </c>
      <c r="D699" s="68" t="s">
        <v>78</v>
      </c>
      <c r="E699" s="63" t="s">
        <v>789</v>
      </c>
      <c r="F699" s="68">
        <v>500</v>
      </c>
      <c r="G699" s="65">
        <f>G700</f>
        <v>800</v>
      </c>
      <c r="H699" s="65">
        <f>H700</f>
        <v>0</v>
      </c>
      <c r="I699" s="64">
        <f t="shared" si="98"/>
        <v>800</v>
      </c>
      <c r="J699" s="65">
        <f>J700</f>
        <v>800</v>
      </c>
      <c r="K699" s="65">
        <f>K700</f>
        <v>0</v>
      </c>
      <c r="L699" s="64">
        <f t="shared" si="99"/>
        <v>800</v>
      </c>
    </row>
    <row r="700" spans="1:12" x14ac:dyDescent="0.3">
      <c r="A700" s="13" t="s">
        <v>54</v>
      </c>
      <c r="B700" s="67">
        <v>547</v>
      </c>
      <c r="C700" s="68" t="s">
        <v>208</v>
      </c>
      <c r="D700" s="68" t="s">
        <v>78</v>
      </c>
      <c r="E700" s="63" t="s">
        <v>789</v>
      </c>
      <c r="F700" s="68">
        <v>540</v>
      </c>
      <c r="G700" s="65">
        <v>800</v>
      </c>
      <c r="H700" s="65"/>
      <c r="I700" s="64">
        <f t="shared" si="98"/>
        <v>800</v>
      </c>
      <c r="J700" s="65">
        <v>800</v>
      </c>
      <c r="K700" s="65"/>
      <c r="L700" s="64">
        <f t="shared" si="99"/>
        <v>800</v>
      </c>
    </row>
    <row r="701" spans="1:12" ht="16.149999999999999" hidden="1" customHeight="1" x14ac:dyDescent="0.3">
      <c r="A701" s="13" t="s">
        <v>979</v>
      </c>
      <c r="B701" s="67">
        <v>547</v>
      </c>
      <c r="C701" s="68" t="s">
        <v>208</v>
      </c>
      <c r="D701" s="68" t="s">
        <v>208</v>
      </c>
      <c r="E701" s="63" t="s">
        <v>63</v>
      </c>
      <c r="F701" s="68" t="s">
        <v>64</v>
      </c>
      <c r="G701" s="65"/>
      <c r="H701" s="65"/>
      <c r="I701" s="64">
        <f t="shared" si="98"/>
        <v>0</v>
      </c>
      <c r="J701" s="65"/>
      <c r="K701" s="65"/>
      <c r="L701" s="64">
        <f t="shared" si="99"/>
        <v>0</v>
      </c>
    </row>
    <row r="702" spans="1:12" ht="16.149999999999999" hidden="1" customHeight="1" x14ac:dyDescent="0.3">
      <c r="A702" s="13" t="s">
        <v>915</v>
      </c>
      <c r="B702" s="67">
        <v>547</v>
      </c>
      <c r="C702" s="68" t="s">
        <v>208</v>
      </c>
      <c r="D702" s="68" t="s">
        <v>208</v>
      </c>
      <c r="E702" s="63" t="s">
        <v>783</v>
      </c>
      <c r="F702" s="68" t="s">
        <v>64</v>
      </c>
      <c r="G702" s="65"/>
      <c r="H702" s="65"/>
      <c r="I702" s="64">
        <f t="shared" si="98"/>
        <v>0</v>
      </c>
      <c r="J702" s="65"/>
      <c r="K702" s="65"/>
      <c r="L702" s="64">
        <f t="shared" si="99"/>
        <v>0</v>
      </c>
    </row>
    <row r="703" spans="1:12" ht="16.5" hidden="1" customHeight="1" x14ac:dyDescent="0.3">
      <c r="A703" s="13" t="s">
        <v>980</v>
      </c>
      <c r="B703" s="67">
        <v>547</v>
      </c>
      <c r="C703" s="68" t="s">
        <v>208</v>
      </c>
      <c r="D703" s="68" t="s">
        <v>208</v>
      </c>
      <c r="E703" s="63" t="s">
        <v>981</v>
      </c>
      <c r="F703" s="68" t="s">
        <v>64</v>
      </c>
      <c r="G703" s="65"/>
      <c r="H703" s="65"/>
      <c r="I703" s="64">
        <f t="shared" si="98"/>
        <v>0</v>
      </c>
      <c r="J703" s="65"/>
      <c r="K703" s="65"/>
      <c r="L703" s="64">
        <f t="shared" si="99"/>
        <v>0</v>
      </c>
    </row>
    <row r="704" spans="1:12" ht="79.150000000000006" hidden="1" customHeight="1" x14ac:dyDescent="0.3">
      <c r="A704" s="13" t="s">
        <v>982</v>
      </c>
      <c r="B704" s="67">
        <v>547</v>
      </c>
      <c r="C704" s="68" t="s">
        <v>208</v>
      </c>
      <c r="D704" s="68" t="s">
        <v>208</v>
      </c>
      <c r="E704" s="63" t="s">
        <v>983</v>
      </c>
      <c r="F704" s="68" t="s">
        <v>64</v>
      </c>
      <c r="G704" s="65"/>
      <c r="H704" s="65"/>
      <c r="I704" s="64">
        <f t="shared" si="98"/>
        <v>0</v>
      </c>
      <c r="J704" s="65"/>
      <c r="K704" s="65"/>
      <c r="L704" s="64">
        <f t="shared" si="99"/>
        <v>0</v>
      </c>
    </row>
    <row r="705" spans="1:12" ht="13.15" hidden="1" customHeight="1" x14ac:dyDescent="0.3">
      <c r="A705" s="14" t="s">
        <v>137</v>
      </c>
      <c r="B705" s="67">
        <v>547</v>
      </c>
      <c r="C705" s="68" t="s">
        <v>208</v>
      </c>
      <c r="D705" s="68" t="s">
        <v>208</v>
      </c>
      <c r="E705" s="63" t="s">
        <v>983</v>
      </c>
      <c r="F705" s="68">
        <v>500</v>
      </c>
      <c r="G705" s="65"/>
      <c r="H705" s="65"/>
      <c r="I705" s="64">
        <f t="shared" si="98"/>
        <v>0</v>
      </c>
      <c r="J705" s="65"/>
      <c r="K705" s="65"/>
      <c r="L705" s="64">
        <f t="shared" si="99"/>
        <v>0</v>
      </c>
    </row>
    <row r="706" spans="1:12" ht="23.25" hidden="1" customHeight="1" x14ac:dyDescent="0.3">
      <c r="A706" s="13" t="s">
        <v>54</v>
      </c>
      <c r="B706" s="67">
        <v>547</v>
      </c>
      <c r="C706" s="68" t="s">
        <v>208</v>
      </c>
      <c r="D706" s="68" t="s">
        <v>208</v>
      </c>
      <c r="E706" s="63" t="s">
        <v>983</v>
      </c>
      <c r="F706" s="68">
        <v>540</v>
      </c>
      <c r="G706" s="65"/>
      <c r="H706" s="65"/>
      <c r="I706" s="64">
        <f t="shared" si="98"/>
        <v>0</v>
      </c>
      <c r="J706" s="65"/>
      <c r="K706" s="65"/>
      <c r="L706" s="64">
        <f t="shared" si="99"/>
        <v>0</v>
      </c>
    </row>
    <row r="707" spans="1:12" x14ac:dyDescent="0.3">
      <c r="A707" s="12" t="s">
        <v>272</v>
      </c>
      <c r="B707" s="69">
        <v>547</v>
      </c>
      <c r="C707" s="74" t="s">
        <v>184</v>
      </c>
      <c r="D707" s="74" t="s">
        <v>62</v>
      </c>
      <c r="E707" s="74" t="s">
        <v>63</v>
      </c>
      <c r="F707" s="74" t="s">
        <v>64</v>
      </c>
      <c r="G707" s="3">
        <f t="shared" ref="G707:L707" si="100">G708+G729</f>
        <v>13853.7</v>
      </c>
      <c r="H707" s="3">
        <f t="shared" si="100"/>
        <v>4.9999899998510955E-2</v>
      </c>
      <c r="I707" s="3">
        <f t="shared" si="100"/>
        <v>13853.749999899999</v>
      </c>
      <c r="J707" s="3">
        <f t="shared" si="100"/>
        <v>12010.4</v>
      </c>
      <c r="K707" s="3">
        <f t="shared" si="100"/>
        <v>0</v>
      </c>
      <c r="L707" s="3">
        <f t="shared" si="100"/>
        <v>12010.4</v>
      </c>
    </row>
    <row r="708" spans="1:12" x14ac:dyDescent="0.3">
      <c r="A708" s="13" t="s">
        <v>273</v>
      </c>
      <c r="B708" s="67">
        <v>547</v>
      </c>
      <c r="C708" s="68" t="s">
        <v>184</v>
      </c>
      <c r="D708" s="68" t="s">
        <v>61</v>
      </c>
      <c r="E708" s="68" t="s">
        <v>63</v>
      </c>
      <c r="F708" s="68" t="s">
        <v>64</v>
      </c>
      <c r="G708" s="64">
        <f>G709</f>
        <v>13853.7</v>
      </c>
      <c r="H708" s="64">
        <f>H709</f>
        <v>4.9999899998510955E-2</v>
      </c>
      <c r="I708" s="64">
        <f t="shared" si="98"/>
        <v>13853.749999899999</v>
      </c>
      <c r="J708" s="64">
        <f>J709</f>
        <v>12010.4</v>
      </c>
      <c r="K708" s="64">
        <f>K709</f>
        <v>0</v>
      </c>
      <c r="L708" s="64">
        <f t="shared" si="99"/>
        <v>12010.4</v>
      </c>
    </row>
    <row r="709" spans="1:12" ht="30" x14ac:dyDescent="0.3">
      <c r="A709" s="13" t="s">
        <v>109</v>
      </c>
      <c r="B709" s="67">
        <v>547</v>
      </c>
      <c r="C709" s="68" t="s">
        <v>184</v>
      </c>
      <c r="D709" s="68" t="s">
        <v>61</v>
      </c>
      <c r="E709" s="68" t="s">
        <v>110</v>
      </c>
      <c r="F709" s="68" t="s">
        <v>64</v>
      </c>
      <c r="G709" s="64">
        <f>G710</f>
        <v>13853.7</v>
      </c>
      <c r="H709" s="64">
        <f>H710</f>
        <v>4.9999899998510955E-2</v>
      </c>
      <c r="I709" s="64">
        <f t="shared" si="98"/>
        <v>13853.749999899999</v>
      </c>
      <c r="J709" s="64">
        <f>J710</f>
        <v>12010.4</v>
      </c>
      <c r="K709" s="64">
        <f>K710</f>
        <v>0</v>
      </c>
      <c r="L709" s="64">
        <f t="shared" si="99"/>
        <v>12010.4</v>
      </c>
    </row>
    <row r="710" spans="1:12" ht="30" x14ac:dyDescent="0.3">
      <c r="A710" s="13" t="s">
        <v>125</v>
      </c>
      <c r="B710" s="67">
        <v>547</v>
      </c>
      <c r="C710" s="68" t="s">
        <v>184</v>
      </c>
      <c r="D710" s="68" t="s">
        <v>61</v>
      </c>
      <c r="E710" s="68" t="s">
        <v>126</v>
      </c>
      <c r="F710" s="68" t="s">
        <v>64</v>
      </c>
      <c r="G710" s="64">
        <f>G711+G717+G720+G723+G726</f>
        <v>13853.7</v>
      </c>
      <c r="H710" s="64">
        <f>H711+H717+H720+H723+H726+H714</f>
        <v>4.9999899998510955E-2</v>
      </c>
      <c r="I710" s="64">
        <f t="shared" si="98"/>
        <v>13853.749999899999</v>
      </c>
      <c r="J710" s="64">
        <f>J711+J717+J720+J723+J726</f>
        <v>12010.4</v>
      </c>
      <c r="K710" s="64">
        <f>K711+K717+K720+K723+K726+K714</f>
        <v>0</v>
      </c>
      <c r="L710" s="64">
        <f t="shared" si="99"/>
        <v>12010.4</v>
      </c>
    </row>
    <row r="711" spans="1:12" ht="60" hidden="1" x14ac:dyDescent="0.3">
      <c r="A711" s="13" t="s">
        <v>560</v>
      </c>
      <c r="B711" s="67">
        <v>547</v>
      </c>
      <c r="C711" s="68" t="s">
        <v>184</v>
      </c>
      <c r="D711" s="68" t="s">
        <v>61</v>
      </c>
      <c r="E711" s="68" t="s">
        <v>291</v>
      </c>
      <c r="F711" s="68" t="s">
        <v>64</v>
      </c>
      <c r="G711" s="64">
        <f>G712</f>
        <v>13344.7</v>
      </c>
      <c r="H711" s="64">
        <f>H712</f>
        <v>-13344.7</v>
      </c>
      <c r="I711" s="64">
        <f t="shared" si="98"/>
        <v>0</v>
      </c>
      <c r="J711" s="64">
        <f>J712</f>
        <v>12010.4</v>
      </c>
      <c r="K711" s="64">
        <f>K712</f>
        <v>-12010.4</v>
      </c>
      <c r="L711" s="64">
        <f t="shared" si="99"/>
        <v>0</v>
      </c>
    </row>
    <row r="712" spans="1:12" hidden="1" x14ac:dyDescent="0.3">
      <c r="A712" s="14" t="s">
        <v>137</v>
      </c>
      <c r="B712" s="67">
        <v>547</v>
      </c>
      <c r="C712" s="68" t="s">
        <v>184</v>
      </c>
      <c r="D712" s="68" t="s">
        <v>61</v>
      </c>
      <c r="E712" s="68" t="s">
        <v>291</v>
      </c>
      <c r="F712" s="68">
        <v>500</v>
      </c>
      <c r="G712" s="64">
        <f>G713</f>
        <v>13344.7</v>
      </c>
      <c r="H712" s="64">
        <f>H713</f>
        <v>-13344.7</v>
      </c>
      <c r="I712" s="64">
        <f t="shared" si="98"/>
        <v>0</v>
      </c>
      <c r="J712" s="64">
        <f>J713</f>
        <v>12010.4</v>
      </c>
      <c r="K712" s="64">
        <f>K713</f>
        <v>-12010.4</v>
      </c>
      <c r="L712" s="64">
        <f t="shared" si="99"/>
        <v>0</v>
      </c>
    </row>
    <row r="713" spans="1:12" hidden="1" x14ac:dyDescent="0.3">
      <c r="A713" s="13" t="s">
        <v>138</v>
      </c>
      <c r="B713" s="67">
        <v>547</v>
      </c>
      <c r="C713" s="68" t="s">
        <v>184</v>
      </c>
      <c r="D713" s="68" t="s">
        <v>61</v>
      </c>
      <c r="E713" s="68" t="s">
        <v>291</v>
      </c>
      <c r="F713" s="68">
        <v>530</v>
      </c>
      <c r="G713" s="64">
        <v>13344.7</v>
      </c>
      <c r="H713" s="127">
        <v>-13344.7</v>
      </c>
      <c r="I713" s="64">
        <f t="shared" si="98"/>
        <v>0</v>
      </c>
      <c r="J713" s="64">
        <v>12010.4</v>
      </c>
      <c r="K713" s="64">
        <v>-12010.4</v>
      </c>
      <c r="L713" s="64">
        <f t="shared" si="99"/>
        <v>0</v>
      </c>
    </row>
    <row r="714" spans="1:12" ht="60" x14ac:dyDescent="0.3">
      <c r="A714" s="13" t="s">
        <v>560</v>
      </c>
      <c r="B714" s="67">
        <v>547</v>
      </c>
      <c r="C714" s="68" t="s">
        <v>184</v>
      </c>
      <c r="D714" s="68" t="s">
        <v>61</v>
      </c>
      <c r="E714" s="68" t="s">
        <v>1037</v>
      </c>
      <c r="F714" s="68" t="s">
        <v>64</v>
      </c>
      <c r="G714" s="64"/>
      <c r="H714" s="127">
        <f>H715</f>
        <v>13344.749999899999</v>
      </c>
      <c r="I714" s="64">
        <f t="shared" si="98"/>
        <v>13344.749999899999</v>
      </c>
      <c r="J714" s="64"/>
      <c r="K714" s="64">
        <f>K715</f>
        <v>12010.4</v>
      </c>
      <c r="L714" s="64">
        <f t="shared" si="99"/>
        <v>12010.4</v>
      </c>
    </row>
    <row r="715" spans="1:12" x14ac:dyDescent="0.3">
      <c r="A715" s="14" t="s">
        <v>137</v>
      </c>
      <c r="B715" s="67">
        <v>547</v>
      </c>
      <c r="C715" s="68" t="s">
        <v>184</v>
      </c>
      <c r="D715" s="68" t="s">
        <v>61</v>
      </c>
      <c r="E715" s="68" t="s">
        <v>1037</v>
      </c>
      <c r="F715" s="68">
        <v>500</v>
      </c>
      <c r="G715" s="64"/>
      <c r="H715" s="127">
        <f>H716</f>
        <v>13344.749999899999</v>
      </c>
      <c r="I715" s="64">
        <f t="shared" si="98"/>
        <v>13344.749999899999</v>
      </c>
      <c r="J715" s="64"/>
      <c r="K715" s="64">
        <f>K716</f>
        <v>12010.4</v>
      </c>
      <c r="L715" s="64">
        <f t="shared" si="99"/>
        <v>12010.4</v>
      </c>
    </row>
    <row r="716" spans="1:12" x14ac:dyDescent="0.3">
      <c r="A716" s="13" t="s">
        <v>54</v>
      </c>
      <c r="B716" s="67">
        <v>547</v>
      </c>
      <c r="C716" s="68" t="s">
        <v>184</v>
      </c>
      <c r="D716" s="68" t="s">
        <v>61</v>
      </c>
      <c r="E716" s="68" t="s">
        <v>1037</v>
      </c>
      <c r="F716" s="68" t="s">
        <v>547</v>
      </c>
      <c r="G716" s="64"/>
      <c r="H716" s="127">
        <v>13344.749999899999</v>
      </c>
      <c r="I716" s="64">
        <f t="shared" si="98"/>
        <v>13344.749999899999</v>
      </c>
      <c r="J716" s="64"/>
      <c r="K716" s="64">
        <v>12010.4</v>
      </c>
      <c r="L716" s="64">
        <f t="shared" si="99"/>
        <v>12010.4</v>
      </c>
    </row>
    <row r="717" spans="1:12" ht="45" x14ac:dyDescent="0.3">
      <c r="A717" s="13" t="s">
        <v>790</v>
      </c>
      <c r="B717" s="67" t="s">
        <v>782</v>
      </c>
      <c r="C717" s="68" t="s">
        <v>184</v>
      </c>
      <c r="D717" s="68" t="s">
        <v>61</v>
      </c>
      <c r="E717" s="68" t="s">
        <v>791</v>
      </c>
      <c r="F717" s="68" t="s">
        <v>64</v>
      </c>
      <c r="G717" s="64">
        <f>G718</f>
        <v>500</v>
      </c>
      <c r="H717" s="64">
        <f>H718</f>
        <v>0</v>
      </c>
      <c r="I717" s="64">
        <f t="shared" si="98"/>
        <v>500</v>
      </c>
      <c r="J717" s="64">
        <f>J718</f>
        <v>0</v>
      </c>
      <c r="K717" s="64">
        <f>K718</f>
        <v>0</v>
      </c>
      <c r="L717" s="64">
        <f t="shared" si="99"/>
        <v>0</v>
      </c>
    </row>
    <row r="718" spans="1:12" ht="13.15" customHeight="1" x14ac:dyDescent="0.3">
      <c r="A718" s="14" t="s">
        <v>137</v>
      </c>
      <c r="B718" s="67" t="s">
        <v>782</v>
      </c>
      <c r="C718" s="68" t="s">
        <v>184</v>
      </c>
      <c r="D718" s="68" t="s">
        <v>61</v>
      </c>
      <c r="E718" s="68" t="s">
        <v>791</v>
      </c>
      <c r="F718" s="68" t="s">
        <v>510</v>
      </c>
      <c r="G718" s="64">
        <f>G719</f>
        <v>500</v>
      </c>
      <c r="H718" s="64">
        <f>H719</f>
        <v>0</v>
      </c>
      <c r="I718" s="64">
        <f t="shared" si="98"/>
        <v>500</v>
      </c>
      <c r="J718" s="64">
        <f>J719</f>
        <v>0</v>
      </c>
      <c r="K718" s="64">
        <f>K719</f>
        <v>0</v>
      </c>
      <c r="L718" s="64">
        <f t="shared" si="99"/>
        <v>0</v>
      </c>
    </row>
    <row r="719" spans="1:12" ht="13.15" customHeight="1" x14ac:dyDescent="0.3">
      <c r="A719" s="13" t="s">
        <v>54</v>
      </c>
      <c r="B719" s="67" t="s">
        <v>782</v>
      </c>
      <c r="C719" s="68" t="s">
        <v>184</v>
      </c>
      <c r="D719" s="68" t="s">
        <v>61</v>
      </c>
      <c r="E719" s="68" t="s">
        <v>791</v>
      </c>
      <c r="F719" s="68" t="s">
        <v>547</v>
      </c>
      <c r="G719" s="64">
        <v>500</v>
      </c>
      <c r="H719" s="64"/>
      <c r="I719" s="64">
        <f t="shared" si="98"/>
        <v>500</v>
      </c>
      <c r="J719" s="64">
        <v>0</v>
      </c>
      <c r="K719" s="64">
        <v>0</v>
      </c>
      <c r="L719" s="64">
        <f t="shared" si="99"/>
        <v>0</v>
      </c>
    </row>
    <row r="720" spans="1:12" ht="48" customHeight="1" x14ac:dyDescent="0.3">
      <c r="A720" s="13" t="s">
        <v>792</v>
      </c>
      <c r="B720" s="67" t="s">
        <v>782</v>
      </c>
      <c r="C720" s="68" t="s">
        <v>184</v>
      </c>
      <c r="D720" s="68" t="s">
        <v>61</v>
      </c>
      <c r="E720" s="68" t="s">
        <v>793</v>
      </c>
      <c r="F720" s="68" t="s">
        <v>64</v>
      </c>
      <c r="G720" s="64">
        <f>G721</f>
        <v>9</v>
      </c>
      <c r="H720" s="64">
        <f>H721</f>
        <v>0</v>
      </c>
      <c r="I720" s="64">
        <f t="shared" si="98"/>
        <v>9</v>
      </c>
      <c r="J720" s="64">
        <f>J721</f>
        <v>0</v>
      </c>
      <c r="K720" s="64">
        <f>K721</f>
        <v>0</v>
      </c>
      <c r="L720" s="64">
        <f t="shared" si="99"/>
        <v>0</v>
      </c>
    </row>
    <row r="721" spans="1:12" ht="19.149999999999999" customHeight="1" x14ac:dyDescent="0.3">
      <c r="A721" s="14" t="s">
        <v>137</v>
      </c>
      <c r="B721" s="67" t="s">
        <v>782</v>
      </c>
      <c r="C721" s="68" t="s">
        <v>184</v>
      </c>
      <c r="D721" s="68" t="s">
        <v>61</v>
      </c>
      <c r="E721" s="68" t="s">
        <v>793</v>
      </c>
      <c r="F721" s="68" t="s">
        <v>510</v>
      </c>
      <c r="G721" s="64">
        <f>G722</f>
        <v>9</v>
      </c>
      <c r="H721" s="64">
        <f>H722</f>
        <v>0</v>
      </c>
      <c r="I721" s="64">
        <f t="shared" si="98"/>
        <v>9</v>
      </c>
      <c r="J721" s="64">
        <f>J722</f>
        <v>0</v>
      </c>
      <c r="K721" s="64">
        <f>K722</f>
        <v>0</v>
      </c>
      <c r="L721" s="64">
        <f t="shared" si="99"/>
        <v>0</v>
      </c>
    </row>
    <row r="722" spans="1:12" ht="13.15" customHeight="1" x14ac:dyDescent="0.3">
      <c r="A722" s="13" t="s">
        <v>54</v>
      </c>
      <c r="B722" s="67" t="s">
        <v>782</v>
      </c>
      <c r="C722" s="68" t="s">
        <v>184</v>
      </c>
      <c r="D722" s="68" t="s">
        <v>61</v>
      </c>
      <c r="E722" s="68" t="s">
        <v>793</v>
      </c>
      <c r="F722" s="68" t="s">
        <v>547</v>
      </c>
      <c r="G722" s="64">
        <v>9</v>
      </c>
      <c r="H722" s="64"/>
      <c r="I722" s="64">
        <f t="shared" si="98"/>
        <v>9</v>
      </c>
      <c r="J722" s="64">
        <v>0</v>
      </c>
      <c r="K722" s="64">
        <v>0</v>
      </c>
      <c r="L722" s="64">
        <f t="shared" si="99"/>
        <v>0</v>
      </c>
    </row>
    <row r="723" spans="1:12" ht="39.6" hidden="1" customHeight="1" x14ac:dyDescent="0.3">
      <c r="A723" s="81" t="s">
        <v>836</v>
      </c>
      <c r="B723" s="67" t="s">
        <v>782</v>
      </c>
      <c r="C723" s="68" t="s">
        <v>184</v>
      </c>
      <c r="D723" s="68" t="s">
        <v>61</v>
      </c>
      <c r="E723" s="68" t="s">
        <v>837</v>
      </c>
      <c r="F723" s="68" t="s">
        <v>64</v>
      </c>
      <c r="G723" s="64">
        <f>G724</f>
        <v>0</v>
      </c>
      <c r="H723" s="64">
        <f>H724</f>
        <v>0</v>
      </c>
      <c r="I723" s="64">
        <f t="shared" si="98"/>
        <v>0</v>
      </c>
      <c r="J723" s="64">
        <f>J724</f>
        <v>0</v>
      </c>
      <c r="K723" s="64">
        <f>K724</f>
        <v>0</v>
      </c>
      <c r="L723" s="64">
        <f t="shared" si="99"/>
        <v>0</v>
      </c>
    </row>
    <row r="724" spans="1:12" ht="13.15" hidden="1" customHeight="1" x14ac:dyDescent="0.3">
      <c r="A724" s="14" t="s">
        <v>137</v>
      </c>
      <c r="B724" s="67" t="s">
        <v>782</v>
      </c>
      <c r="C724" s="68" t="s">
        <v>184</v>
      </c>
      <c r="D724" s="68" t="s">
        <v>61</v>
      </c>
      <c r="E724" s="68" t="s">
        <v>837</v>
      </c>
      <c r="F724" s="68" t="s">
        <v>510</v>
      </c>
      <c r="G724" s="64">
        <f>G725</f>
        <v>0</v>
      </c>
      <c r="H724" s="64">
        <f>H725</f>
        <v>0</v>
      </c>
      <c r="I724" s="64">
        <f t="shared" si="98"/>
        <v>0</v>
      </c>
      <c r="J724" s="64">
        <f>J725</f>
        <v>0</v>
      </c>
      <c r="K724" s="64">
        <f>K725</f>
        <v>0</v>
      </c>
      <c r="L724" s="64">
        <f t="shared" si="99"/>
        <v>0</v>
      </c>
    </row>
    <row r="725" spans="1:12" ht="13.15" hidden="1" customHeight="1" x14ac:dyDescent="0.3">
      <c r="A725" s="13" t="s">
        <v>54</v>
      </c>
      <c r="B725" s="67" t="s">
        <v>782</v>
      </c>
      <c r="C725" s="68" t="s">
        <v>184</v>
      </c>
      <c r="D725" s="68" t="s">
        <v>61</v>
      </c>
      <c r="E725" s="68" t="s">
        <v>837</v>
      </c>
      <c r="F725" s="68" t="s">
        <v>547</v>
      </c>
      <c r="G725" s="64"/>
      <c r="H725" s="64"/>
      <c r="I725" s="64">
        <f t="shared" si="98"/>
        <v>0</v>
      </c>
      <c r="J725" s="64"/>
      <c r="K725" s="64"/>
      <c r="L725" s="64">
        <f t="shared" si="99"/>
        <v>0</v>
      </c>
    </row>
    <row r="726" spans="1:12" ht="26.45" hidden="1" customHeight="1" x14ac:dyDescent="0.3">
      <c r="A726" s="81" t="s">
        <v>838</v>
      </c>
      <c r="B726" s="67" t="s">
        <v>782</v>
      </c>
      <c r="C726" s="68" t="s">
        <v>184</v>
      </c>
      <c r="D726" s="68" t="s">
        <v>61</v>
      </c>
      <c r="E726" s="68" t="s">
        <v>839</v>
      </c>
      <c r="F726" s="68" t="s">
        <v>64</v>
      </c>
      <c r="G726" s="64">
        <f>G727</f>
        <v>0</v>
      </c>
      <c r="H726" s="64">
        <f>H727</f>
        <v>0</v>
      </c>
      <c r="I726" s="64">
        <f t="shared" si="98"/>
        <v>0</v>
      </c>
      <c r="J726" s="64">
        <f>J727</f>
        <v>0</v>
      </c>
      <c r="K726" s="64">
        <f>K727</f>
        <v>0</v>
      </c>
      <c r="L726" s="64">
        <f t="shared" si="99"/>
        <v>0</v>
      </c>
    </row>
    <row r="727" spans="1:12" ht="13.15" hidden="1" customHeight="1" x14ac:dyDescent="0.3">
      <c r="A727" s="14" t="s">
        <v>137</v>
      </c>
      <c r="B727" s="67" t="s">
        <v>782</v>
      </c>
      <c r="C727" s="68" t="s">
        <v>184</v>
      </c>
      <c r="D727" s="68" t="s">
        <v>61</v>
      </c>
      <c r="E727" s="68" t="s">
        <v>839</v>
      </c>
      <c r="F727" s="68" t="s">
        <v>510</v>
      </c>
      <c r="G727" s="64">
        <f>G728</f>
        <v>0</v>
      </c>
      <c r="H727" s="64">
        <f>H728</f>
        <v>0</v>
      </c>
      <c r="I727" s="64">
        <f t="shared" si="98"/>
        <v>0</v>
      </c>
      <c r="J727" s="64">
        <f>J728</f>
        <v>0</v>
      </c>
      <c r="K727" s="64">
        <f>K728</f>
        <v>0</v>
      </c>
      <c r="L727" s="64">
        <f t="shared" si="99"/>
        <v>0</v>
      </c>
    </row>
    <row r="728" spans="1:12" ht="13.15" hidden="1" customHeight="1" x14ac:dyDescent="0.3">
      <c r="A728" s="13" t="s">
        <v>54</v>
      </c>
      <c r="B728" s="67" t="s">
        <v>782</v>
      </c>
      <c r="C728" s="68" t="s">
        <v>184</v>
      </c>
      <c r="D728" s="68" t="s">
        <v>61</v>
      </c>
      <c r="E728" s="68" t="s">
        <v>839</v>
      </c>
      <c r="F728" s="68" t="s">
        <v>547</v>
      </c>
      <c r="G728" s="64"/>
      <c r="H728" s="64"/>
      <c r="I728" s="64">
        <f t="shared" si="98"/>
        <v>0</v>
      </c>
      <c r="J728" s="64"/>
      <c r="K728" s="64"/>
      <c r="L728" s="64">
        <f t="shared" si="99"/>
        <v>0</v>
      </c>
    </row>
    <row r="729" spans="1:12" ht="26.45" hidden="1" customHeight="1" x14ac:dyDescent="0.3">
      <c r="A729" s="20" t="s">
        <v>399</v>
      </c>
      <c r="B729" s="69" t="s">
        <v>782</v>
      </c>
      <c r="C729" s="74" t="s">
        <v>184</v>
      </c>
      <c r="D729" s="74" t="s">
        <v>90</v>
      </c>
      <c r="E729" s="74" t="s">
        <v>63</v>
      </c>
      <c r="F729" s="74" t="s">
        <v>64</v>
      </c>
      <c r="G729" s="3">
        <f t="shared" ref="G729:L729" si="101">G730+G733</f>
        <v>0</v>
      </c>
      <c r="H729" s="3">
        <f t="shared" si="101"/>
        <v>0</v>
      </c>
      <c r="I729" s="3">
        <f t="shared" si="101"/>
        <v>0</v>
      </c>
      <c r="J729" s="3">
        <f t="shared" si="101"/>
        <v>0</v>
      </c>
      <c r="K729" s="3">
        <f t="shared" si="101"/>
        <v>0</v>
      </c>
      <c r="L729" s="3">
        <f t="shared" si="101"/>
        <v>0</v>
      </c>
    </row>
    <row r="730" spans="1:12" ht="39.6" hidden="1" customHeight="1" x14ac:dyDescent="0.3">
      <c r="A730" s="13" t="s">
        <v>840</v>
      </c>
      <c r="B730" s="67" t="s">
        <v>782</v>
      </c>
      <c r="C730" s="68" t="s">
        <v>184</v>
      </c>
      <c r="D730" s="68" t="s">
        <v>90</v>
      </c>
      <c r="E730" s="68" t="s">
        <v>841</v>
      </c>
      <c r="F730" s="68" t="s">
        <v>64</v>
      </c>
      <c r="G730" s="64">
        <f>G731</f>
        <v>0</v>
      </c>
      <c r="H730" s="64">
        <f>H731</f>
        <v>0</v>
      </c>
      <c r="I730" s="64">
        <f t="shared" si="98"/>
        <v>0</v>
      </c>
      <c r="J730" s="64">
        <f>J731</f>
        <v>0</v>
      </c>
      <c r="K730" s="64">
        <f>K731</f>
        <v>0</v>
      </c>
      <c r="L730" s="64">
        <f t="shared" si="99"/>
        <v>0</v>
      </c>
    </row>
    <row r="731" spans="1:12" ht="13.15" hidden="1" customHeight="1" x14ac:dyDescent="0.3">
      <c r="A731" s="14" t="s">
        <v>137</v>
      </c>
      <c r="B731" s="67" t="s">
        <v>782</v>
      </c>
      <c r="C731" s="68" t="s">
        <v>184</v>
      </c>
      <c r="D731" s="68" t="s">
        <v>90</v>
      </c>
      <c r="E731" s="68" t="s">
        <v>841</v>
      </c>
      <c r="F731" s="68" t="s">
        <v>510</v>
      </c>
      <c r="G731" s="64">
        <f>G732</f>
        <v>0</v>
      </c>
      <c r="H731" s="64">
        <f>H732</f>
        <v>0</v>
      </c>
      <c r="I731" s="64">
        <f t="shared" si="98"/>
        <v>0</v>
      </c>
      <c r="J731" s="64">
        <f>J732</f>
        <v>0</v>
      </c>
      <c r="K731" s="64">
        <f>K732</f>
        <v>0</v>
      </c>
      <c r="L731" s="64">
        <f t="shared" si="99"/>
        <v>0</v>
      </c>
    </row>
    <row r="732" spans="1:12" ht="13.15" hidden="1" customHeight="1" x14ac:dyDescent="0.3">
      <c r="A732" s="13" t="s">
        <v>54</v>
      </c>
      <c r="B732" s="67" t="s">
        <v>782</v>
      </c>
      <c r="C732" s="68" t="s">
        <v>184</v>
      </c>
      <c r="D732" s="68" t="s">
        <v>90</v>
      </c>
      <c r="E732" s="68" t="s">
        <v>841</v>
      </c>
      <c r="F732" s="68" t="s">
        <v>547</v>
      </c>
      <c r="G732" s="64"/>
      <c r="H732" s="64"/>
      <c r="I732" s="64">
        <f t="shared" si="98"/>
        <v>0</v>
      </c>
      <c r="J732" s="64"/>
      <c r="K732" s="64"/>
      <c r="L732" s="64">
        <f t="shared" si="99"/>
        <v>0</v>
      </c>
    </row>
    <row r="733" spans="1:12" ht="39.6" hidden="1" customHeight="1" x14ac:dyDescent="0.3">
      <c r="A733" s="13" t="s">
        <v>842</v>
      </c>
      <c r="B733" s="67" t="s">
        <v>782</v>
      </c>
      <c r="C733" s="68" t="s">
        <v>184</v>
      </c>
      <c r="D733" s="68" t="s">
        <v>90</v>
      </c>
      <c r="E733" s="68" t="s">
        <v>843</v>
      </c>
      <c r="F733" s="68" t="s">
        <v>64</v>
      </c>
      <c r="G733" s="64">
        <f>G734</f>
        <v>0</v>
      </c>
      <c r="H733" s="64">
        <f>H734</f>
        <v>0</v>
      </c>
      <c r="I733" s="64">
        <f t="shared" si="98"/>
        <v>0</v>
      </c>
      <c r="J733" s="64">
        <f>J734</f>
        <v>0</v>
      </c>
      <c r="K733" s="64">
        <f>K734</f>
        <v>0</v>
      </c>
      <c r="L733" s="64">
        <f t="shared" si="99"/>
        <v>0</v>
      </c>
    </row>
    <row r="734" spans="1:12" ht="15" hidden="1" customHeight="1" x14ac:dyDescent="0.3">
      <c r="A734" s="14" t="s">
        <v>137</v>
      </c>
      <c r="B734" s="67" t="s">
        <v>782</v>
      </c>
      <c r="C734" s="68" t="s">
        <v>184</v>
      </c>
      <c r="D734" s="68" t="s">
        <v>90</v>
      </c>
      <c r="E734" s="68" t="s">
        <v>843</v>
      </c>
      <c r="F734" s="68" t="s">
        <v>510</v>
      </c>
      <c r="G734" s="64">
        <f>G735</f>
        <v>0</v>
      </c>
      <c r="H734" s="64">
        <f>H735</f>
        <v>0</v>
      </c>
      <c r="I734" s="64">
        <f t="shared" si="98"/>
        <v>0</v>
      </c>
      <c r="J734" s="64">
        <f>J735</f>
        <v>0</v>
      </c>
      <c r="K734" s="64">
        <f>K735</f>
        <v>0</v>
      </c>
      <c r="L734" s="64">
        <f t="shared" si="99"/>
        <v>0</v>
      </c>
    </row>
    <row r="735" spans="1:12" ht="16.899999999999999" hidden="1" customHeight="1" x14ac:dyDescent="0.3">
      <c r="A735" s="13" t="s">
        <v>54</v>
      </c>
      <c r="B735" s="67" t="s">
        <v>782</v>
      </c>
      <c r="C735" s="68" t="s">
        <v>184</v>
      </c>
      <c r="D735" s="68" t="s">
        <v>90</v>
      </c>
      <c r="E735" s="68" t="s">
        <v>843</v>
      </c>
      <c r="F735" s="68" t="s">
        <v>547</v>
      </c>
      <c r="G735" s="64"/>
      <c r="H735" s="64"/>
      <c r="I735" s="64">
        <f t="shared" si="98"/>
        <v>0</v>
      </c>
      <c r="J735" s="64"/>
      <c r="K735" s="64"/>
      <c r="L735" s="64">
        <f t="shared" si="99"/>
        <v>0</v>
      </c>
    </row>
    <row r="736" spans="1:12" x14ac:dyDescent="0.3">
      <c r="A736" s="12" t="s">
        <v>299</v>
      </c>
      <c r="B736" s="69">
        <v>547</v>
      </c>
      <c r="C736" s="74">
        <v>10</v>
      </c>
      <c r="D736" s="74" t="s">
        <v>62</v>
      </c>
      <c r="E736" s="74" t="s">
        <v>63</v>
      </c>
      <c r="F736" s="74" t="s">
        <v>64</v>
      </c>
      <c r="G736" s="3">
        <f t="shared" ref="G736:L736" si="102">G737+G744</f>
        <v>36324.9</v>
      </c>
      <c r="H736" s="3">
        <f t="shared" si="102"/>
        <v>-0.1</v>
      </c>
      <c r="I736" s="3">
        <f t="shared" si="102"/>
        <v>36324.800000000003</v>
      </c>
      <c r="J736" s="3">
        <f t="shared" si="102"/>
        <v>38545.599999999999</v>
      </c>
      <c r="K736" s="3">
        <f t="shared" si="102"/>
        <v>0</v>
      </c>
      <c r="L736" s="3">
        <f t="shared" si="102"/>
        <v>38545.599999999999</v>
      </c>
    </row>
    <row r="737" spans="1:12" x14ac:dyDescent="0.3">
      <c r="A737" s="13" t="s">
        <v>302</v>
      </c>
      <c r="B737" s="67">
        <v>547</v>
      </c>
      <c r="C737" s="68">
        <v>10</v>
      </c>
      <c r="D737" s="68" t="s">
        <v>61</v>
      </c>
      <c r="E737" s="68" t="s">
        <v>63</v>
      </c>
      <c r="F737" s="68" t="s">
        <v>64</v>
      </c>
      <c r="G737" s="64">
        <f t="shared" ref="G737:K742" si="103">G738</f>
        <v>3143.6</v>
      </c>
      <c r="H737" s="64">
        <f t="shared" si="103"/>
        <v>0</v>
      </c>
      <c r="I737" s="64">
        <f t="shared" si="98"/>
        <v>3143.6</v>
      </c>
      <c r="J737" s="64">
        <f t="shared" si="103"/>
        <v>3662.4</v>
      </c>
      <c r="K737" s="64">
        <f t="shared" si="103"/>
        <v>0</v>
      </c>
      <c r="L737" s="64">
        <f t="shared" si="99"/>
        <v>3662.4</v>
      </c>
    </row>
    <row r="738" spans="1:12" ht="30" x14ac:dyDescent="0.3">
      <c r="A738" s="13" t="s">
        <v>653</v>
      </c>
      <c r="B738" s="67">
        <v>547</v>
      </c>
      <c r="C738" s="68">
        <v>10</v>
      </c>
      <c r="D738" s="68" t="s">
        <v>61</v>
      </c>
      <c r="E738" s="68" t="s">
        <v>303</v>
      </c>
      <c r="F738" s="68" t="s">
        <v>64</v>
      </c>
      <c r="G738" s="64">
        <f t="shared" si="103"/>
        <v>3143.6</v>
      </c>
      <c r="H738" s="64">
        <f t="shared" si="103"/>
        <v>0</v>
      </c>
      <c r="I738" s="64">
        <f t="shared" si="98"/>
        <v>3143.6</v>
      </c>
      <c r="J738" s="64">
        <f t="shared" si="103"/>
        <v>3662.4</v>
      </c>
      <c r="K738" s="64">
        <f t="shared" si="103"/>
        <v>0</v>
      </c>
      <c r="L738" s="64">
        <f t="shared" si="99"/>
        <v>3662.4</v>
      </c>
    </row>
    <row r="739" spans="1:12" ht="90" x14ac:dyDescent="0.3">
      <c r="A739" s="18" t="s">
        <v>723</v>
      </c>
      <c r="B739" s="67">
        <v>547</v>
      </c>
      <c r="C739" s="68">
        <v>10</v>
      </c>
      <c r="D739" s="68" t="s">
        <v>61</v>
      </c>
      <c r="E739" s="68" t="s">
        <v>304</v>
      </c>
      <c r="F739" s="68" t="s">
        <v>64</v>
      </c>
      <c r="G739" s="64">
        <f t="shared" si="103"/>
        <v>3143.6</v>
      </c>
      <c r="H739" s="64">
        <f t="shared" si="103"/>
        <v>0</v>
      </c>
      <c r="I739" s="64">
        <f t="shared" si="98"/>
        <v>3143.6</v>
      </c>
      <c r="J739" s="64">
        <f t="shared" si="103"/>
        <v>3662.4</v>
      </c>
      <c r="K739" s="64">
        <f t="shared" si="103"/>
        <v>0</v>
      </c>
      <c r="L739" s="64">
        <f t="shared" si="99"/>
        <v>3662.4</v>
      </c>
    </row>
    <row r="740" spans="1:12" ht="75.75" customHeight="1" x14ac:dyDescent="0.3">
      <c r="A740" s="18" t="s">
        <v>585</v>
      </c>
      <c r="B740" s="67">
        <v>547</v>
      </c>
      <c r="C740" s="68">
        <v>10</v>
      </c>
      <c r="D740" s="68" t="s">
        <v>61</v>
      </c>
      <c r="E740" s="68" t="s">
        <v>305</v>
      </c>
      <c r="F740" s="68" t="s">
        <v>64</v>
      </c>
      <c r="G740" s="64">
        <f t="shared" si="103"/>
        <v>3143.6</v>
      </c>
      <c r="H740" s="64">
        <f t="shared" si="103"/>
        <v>0</v>
      </c>
      <c r="I740" s="64">
        <f t="shared" si="98"/>
        <v>3143.6</v>
      </c>
      <c r="J740" s="64">
        <f t="shared" si="103"/>
        <v>3662.4</v>
      </c>
      <c r="K740" s="64">
        <f t="shared" si="103"/>
        <v>0</v>
      </c>
      <c r="L740" s="64">
        <f t="shared" si="99"/>
        <v>3662.4</v>
      </c>
    </row>
    <row r="741" spans="1:12" ht="60" x14ac:dyDescent="0.3">
      <c r="A741" s="18" t="s">
        <v>587</v>
      </c>
      <c r="B741" s="67">
        <v>547</v>
      </c>
      <c r="C741" s="68">
        <v>10</v>
      </c>
      <c r="D741" s="68" t="s">
        <v>61</v>
      </c>
      <c r="E741" s="68" t="s">
        <v>306</v>
      </c>
      <c r="F741" s="68" t="s">
        <v>64</v>
      </c>
      <c r="G741" s="64">
        <f t="shared" si="103"/>
        <v>3143.6</v>
      </c>
      <c r="H741" s="64">
        <f t="shared" si="103"/>
        <v>0</v>
      </c>
      <c r="I741" s="64">
        <f t="shared" si="98"/>
        <v>3143.6</v>
      </c>
      <c r="J741" s="64">
        <f t="shared" si="103"/>
        <v>3662.4</v>
      </c>
      <c r="K741" s="64">
        <f t="shared" si="103"/>
        <v>0</v>
      </c>
      <c r="L741" s="64">
        <f t="shared" si="99"/>
        <v>3662.4</v>
      </c>
    </row>
    <row r="742" spans="1:12" ht="30" x14ac:dyDescent="0.3">
      <c r="A742" s="13" t="s">
        <v>307</v>
      </c>
      <c r="B742" s="67">
        <v>547</v>
      </c>
      <c r="C742" s="68">
        <v>10</v>
      </c>
      <c r="D742" s="68" t="s">
        <v>61</v>
      </c>
      <c r="E742" s="68" t="s">
        <v>306</v>
      </c>
      <c r="F742" s="68">
        <v>300</v>
      </c>
      <c r="G742" s="64">
        <f t="shared" si="103"/>
        <v>3143.6</v>
      </c>
      <c r="H742" s="64">
        <f t="shared" si="103"/>
        <v>0</v>
      </c>
      <c r="I742" s="64">
        <f t="shared" si="98"/>
        <v>3143.6</v>
      </c>
      <c r="J742" s="64">
        <f t="shared" si="103"/>
        <v>3662.4</v>
      </c>
      <c r="K742" s="64">
        <f t="shared" si="103"/>
        <v>0</v>
      </c>
      <c r="L742" s="64">
        <f t="shared" si="99"/>
        <v>3662.4</v>
      </c>
    </row>
    <row r="743" spans="1:12" ht="30" x14ac:dyDescent="0.3">
      <c r="A743" s="13" t="s">
        <v>308</v>
      </c>
      <c r="B743" s="67">
        <v>547</v>
      </c>
      <c r="C743" s="68">
        <v>10</v>
      </c>
      <c r="D743" s="68" t="s">
        <v>61</v>
      </c>
      <c r="E743" s="68" t="s">
        <v>306</v>
      </c>
      <c r="F743" s="68">
        <v>310</v>
      </c>
      <c r="G743" s="64">
        <v>3143.6</v>
      </c>
      <c r="H743" s="64"/>
      <c r="I743" s="64">
        <f t="shared" si="98"/>
        <v>3143.6</v>
      </c>
      <c r="J743" s="64">
        <v>3662.4</v>
      </c>
      <c r="K743" s="64"/>
      <c r="L743" s="64">
        <f t="shared" si="99"/>
        <v>3662.4</v>
      </c>
    </row>
    <row r="744" spans="1:12" x14ac:dyDescent="0.3">
      <c r="A744" s="13" t="s">
        <v>309</v>
      </c>
      <c r="B744" s="67">
        <v>547</v>
      </c>
      <c r="C744" s="68">
        <v>10</v>
      </c>
      <c r="D744" s="68" t="s">
        <v>78</v>
      </c>
      <c r="E744" s="68" t="s">
        <v>63</v>
      </c>
      <c r="F744" s="68" t="s">
        <v>64</v>
      </c>
      <c r="G744" s="64">
        <f t="shared" ref="G744:K751" si="104">G745</f>
        <v>33181.300000000003</v>
      </c>
      <c r="H744" s="64">
        <f t="shared" si="104"/>
        <v>-0.1</v>
      </c>
      <c r="I744" s="64">
        <f t="shared" si="98"/>
        <v>33181.200000000004</v>
      </c>
      <c r="J744" s="64">
        <f t="shared" si="104"/>
        <v>34883.199999999997</v>
      </c>
      <c r="K744" s="64">
        <f t="shared" si="104"/>
        <v>0</v>
      </c>
      <c r="L744" s="64">
        <f t="shared" si="99"/>
        <v>34883.199999999997</v>
      </c>
    </row>
    <row r="745" spans="1:12" ht="45" x14ac:dyDescent="0.3">
      <c r="A745" s="13" t="s">
        <v>680</v>
      </c>
      <c r="B745" s="67">
        <v>547</v>
      </c>
      <c r="C745" s="68">
        <v>10</v>
      </c>
      <c r="D745" s="68" t="s">
        <v>78</v>
      </c>
      <c r="E745" s="68" t="s">
        <v>198</v>
      </c>
      <c r="F745" s="68" t="s">
        <v>64</v>
      </c>
      <c r="G745" s="64">
        <f t="shared" si="104"/>
        <v>33181.300000000003</v>
      </c>
      <c r="H745" s="64">
        <f t="shared" si="104"/>
        <v>-0.1</v>
      </c>
      <c r="I745" s="64">
        <f t="shared" si="98"/>
        <v>33181.200000000004</v>
      </c>
      <c r="J745" s="64">
        <f t="shared" si="104"/>
        <v>34883.199999999997</v>
      </c>
      <c r="K745" s="64">
        <f t="shared" si="104"/>
        <v>0</v>
      </c>
      <c r="L745" s="64">
        <f t="shared" si="99"/>
        <v>34883.199999999997</v>
      </c>
    </row>
    <row r="746" spans="1:12" ht="30" x14ac:dyDescent="0.3">
      <c r="A746" s="13" t="s">
        <v>311</v>
      </c>
      <c r="B746" s="67">
        <v>547</v>
      </c>
      <c r="C746" s="68">
        <v>10</v>
      </c>
      <c r="D746" s="68" t="s">
        <v>78</v>
      </c>
      <c r="E746" s="68" t="s">
        <v>573</v>
      </c>
      <c r="F746" s="68" t="s">
        <v>64</v>
      </c>
      <c r="G746" s="64">
        <f>G750+G747</f>
        <v>33181.300000000003</v>
      </c>
      <c r="H746" s="64">
        <f>H750+H747</f>
        <v>-0.1</v>
      </c>
      <c r="I746" s="64">
        <f t="shared" si="98"/>
        <v>33181.200000000004</v>
      </c>
      <c r="J746" s="64">
        <f>J750+J747</f>
        <v>34883.199999999997</v>
      </c>
      <c r="K746" s="64">
        <f>K750+K747</f>
        <v>0</v>
      </c>
      <c r="L746" s="64">
        <f t="shared" si="99"/>
        <v>34883.199999999997</v>
      </c>
    </row>
    <row r="747" spans="1:12" ht="45" x14ac:dyDescent="0.3">
      <c r="A747" s="13" t="s">
        <v>844</v>
      </c>
      <c r="B747" s="67">
        <v>547</v>
      </c>
      <c r="C747" s="68">
        <v>10</v>
      </c>
      <c r="D747" s="68" t="s">
        <v>78</v>
      </c>
      <c r="E747" s="68" t="s">
        <v>845</v>
      </c>
      <c r="F747" s="68" t="s">
        <v>64</v>
      </c>
      <c r="G747" s="64">
        <f>G748</f>
        <v>31181.3</v>
      </c>
      <c r="H747" s="64">
        <f>H748</f>
        <v>-0.1</v>
      </c>
      <c r="I747" s="64">
        <f t="shared" si="98"/>
        <v>31181.200000000001</v>
      </c>
      <c r="J747" s="64">
        <f>J748</f>
        <v>32883.199999999997</v>
      </c>
      <c r="K747" s="64">
        <f>K748</f>
        <v>0</v>
      </c>
      <c r="L747" s="64">
        <f t="shared" si="99"/>
        <v>32883.199999999997</v>
      </c>
    </row>
    <row r="748" spans="1:12" ht="33.75" customHeight="1" x14ac:dyDescent="0.3">
      <c r="A748" s="13" t="s">
        <v>307</v>
      </c>
      <c r="B748" s="67">
        <v>547</v>
      </c>
      <c r="C748" s="68">
        <v>10</v>
      </c>
      <c r="D748" s="68" t="s">
        <v>78</v>
      </c>
      <c r="E748" s="68" t="s">
        <v>845</v>
      </c>
      <c r="F748" s="68" t="s">
        <v>575</v>
      </c>
      <c r="G748" s="64">
        <f>G749</f>
        <v>31181.3</v>
      </c>
      <c r="H748" s="64">
        <f>H749</f>
        <v>-0.1</v>
      </c>
      <c r="I748" s="64">
        <f t="shared" si="98"/>
        <v>31181.200000000001</v>
      </c>
      <c r="J748" s="64">
        <f>J749</f>
        <v>32883.199999999997</v>
      </c>
      <c r="K748" s="64">
        <f>K749</f>
        <v>0</v>
      </c>
      <c r="L748" s="64">
        <f t="shared" si="99"/>
        <v>32883.199999999997</v>
      </c>
    </row>
    <row r="749" spans="1:12" ht="39.6" customHeight="1" x14ac:dyDescent="0.3">
      <c r="A749" s="13" t="s">
        <v>312</v>
      </c>
      <c r="B749" s="67">
        <v>547</v>
      </c>
      <c r="C749" s="68">
        <v>10</v>
      </c>
      <c r="D749" s="68" t="s">
        <v>78</v>
      </c>
      <c r="E749" s="68" t="s">
        <v>845</v>
      </c>
      <c r="F749" s="68" t="s">
        <v>576</v>
      </c>
      <c r="G749" s="64">
        <v>31181.3</v>
      </c>
      <c r="H749" s="127">
        <v>-0.1</v>
      </c>
      <c r="I749" s="64">
        <f t="shared" si="98"/>
        <v>31181.200000000001</v>
      </c>
      <c r="J749" s="64">
        <v>32883.199999999997</v>
      </c>
      <c r="K749" s="64"/>
      <c r="L749" s="64">
        <f t="shared" si="99"/>
        <v>32883.199999999997</v>
      </c>
    </row>
    <row r="750" spans="1:12" ht="15" customHeight="1" x14ac:dyDescent="0.3">
      <c r="A750" s="13" t="s">
        <v>846</v>
      </c>
      <c r="B750" s="67">
        <v>547</v>
      </c>
      <c r="C750" s="68">
        <v>10</v>
      </c>
      <c r="D750" s="68" t="s">
        <v>78</v>
      </c>
      <c r="E750" s="68" t="s">
        <v>574</v>
      </c>
      <c r="F750" s="68" t="s">
        <v>64</v>
      </c>
      <c r="G750" s="64">
        <f t="shared" si="104"/>
        <v>2000</v>
      </c>
      <c r="H750" s="64">
        <f t="shared" si="104"/>
        <v>0</v>
      </c>
      <c r="I750" s="64">
        <f t="shared" si="98"/>
        <v>2000</v>
      </c>
      <c r="J750" s="64">
        <f t="shared" si="104"/>
        <v>2000</v>
      </c>
      <c r="K750" s="64">
        <f t="shared" si="104"/>
        <v>0</v>
      </c>
      <c r="L750" s="64">
        <f t="shared" si="99"/>
        <v>2000</v>
      </c>
    </row>
    <row r="751" spans="1:12" ht="33" customHeight="1" x14ac:dyDescent="0.3">
      <c r="A751" s="13" t="s">
        <v>307</v>
      </c>
      <c r="B751" s="67">
        <v>547</v>
      </c>
      <c r="C751" s="68">
        <v>10</v>
      </c>
      <c r="D751" s="68" t="s">
        <v>78</v>
      </c>
      <c r="E751" s="68" t="s">
        <v>574</v>
      </c>
      <c r="F751" s="68" t="s">
        <v>575</v>
      </c>
      <c r="G751" s="64">
        <f t="shared" si="104"/>
        <v>2000</v>
      </c>
      <c r="H751" s="64">
        <f t="shared" si="104"/>
        <v>0</v>
      </c>
      <c r="I751" s="64">
        <f t="shared" si="98"/>
        <v>2000</v>
      </c>
      <c r="J751" s="64">
        <f t="shared" si="104"/>
        <v>2000</v>
      </c>
      <c r="K751" s="64">
        <f t="shared" si="104"/>
        <v>0</v>
      </c>
      <c r="L751" s="64">
        <f t="shared" si="99"/>
        <v>2000</v>
      </c>
    </row>
    <row r="752" spans="1:12" ht="28.15" customHeight="1" x14ac:dyDescent="0.3">
      <c r="A752" s="13" t="s">
        <v>312</v>
      </c>
      <c r="B752" s="67">
        <v>547</v>
      </c>
      <c r="C752" s="68">
        <v>10</v>
      </c>
      <c r="D752" s="68" t="s">
        <v>78</v>
      </c>
      <c r="E752" s="68" t="s">
        <v>574</v>
      </c>
      <c r="F752" s="68" t="s">
        <v>576</v>
      </c>
      <c r="G752" s="64">
        <v>2000</v>
      </c>
      <c r="H752" s="64"/>
      <c r="I752" s="64">
        <f t="shared" si="98"/>
        <v>2000</v>
      </c>
      <c r="J752" s="64">
        <v>2000</v>
      </c>
      <c r="K752" s="64"/>
      <c r="L752" s="64">
        <f t="shared" si="99"/>
        <v>2000</v>
      </c>
    </row>
    <row r="753" spans="1:12" ht="34.15" customHeight="1" x14ac:dyDescent="0.3">
      <c r="A753" s="84" t="s">
        <v>350</v>
      </c>
      <c r="B753" s="69">
        <v>547</v>
      </c>
      <c r="C753" s="74">
        <v>13</v>
      </c>
      <c r="D753" s="74" t="s">
        <v>62</v>
      </c>
      <c r="E753" s="74" t="s">
        <v>63</v>
      </c>
      <c r="F753" s="74" t="s">
        <v>64</v>
      </c>
      <c r="G753" s="66">
        <f t="shared" ref="G753:L758" si="105">G754</f>
        <v>66.099999999999994</v>
      </c>
      <c r="H753" s="66">
        <f t="shared" si="105"/>
        <v>0</v>
      </c>
      <c r="I753" s="66">
        <f t="shared" si="105"/>
        <v>66.099999999999994</v>
      </c>
      <c r="J753" s="66">
        <f t="shared" si="105"/>
        <v>0</v>
      </c>
      <c r="K753" s="66">
        <f t="shared" si="105"/>
        <v>0</v>
      </c>
      <c r="L753" s="66">
        <f t="shared" si="105"/>
        <v>0</v>
      </c>
    </row>
    <row r="754" spans="1:12" ht="26.45" customHeight="1" x14ac:dyDescent="0.3">
      <c r="A754" s="13" t="s">
        <v>351</v>
      </c>
      <c r="B754" s="67">
        <v>547</v>
      </c>
      <c r="C754" s="68">
        <v>13</v>
      </c>
      <c r="D754" s="68" t="s">
        <v>61</v>
      </c>
      <c r="E754" s="68" t="s">
        <v>63</v>
      </c>
      <c r="F754" s="68" t="s">
        <v>64</v>
      </c>
      <c r="G754" s="64">
        <f t="shared" si="105"/>
        <v>66.099999999999994</v>
      </c>
      <c r="H754" s="64">
        <f t="shared" si="105"/>
        <v>0</v>
      </c>
      <c r="I754" s="64">
        <f t="shared" si="98"/>
        <v>66.099999999999994</v>
      </c>
      <c r="J754" s="64">
        <f t="shared" si="105"/>
        <v>0</v>
      </c>
      <c r="K754" s="64">
        <f t="shared" si="105"/>
        <v>0</v>
      </c>
      <c r="L754" s="64">
        <f t="shared" si="99"/>
        <v>0</v>
      </c>
    </row>
    <row r="755" spans="1:12" ht="26.45" customHeight="1" x14ac:dyDescent="0.3">
      <c r="A755" s="13" t="s">
        <v>352</v>
      </c>
      <c r="B755" s="67">
        <v>547</v>
      </c>
      <c r="C755" s="68">
        <v>13</v>
      </c>
      <c r="D755" s="68" t="s">
        <v>61</v>
      </c>
      <c r="E755" s="68" t="s">
        <v>110</v>
      </c>
      <c r="F755" s="68" t="s">
        <v>64</v>
      </c>
      <c r="G755" s="64">
        <f t="shared" si="105"/>
        <v>66.099999999999994</v>
      </c>
      <c r="H755" s="64">
        <f t="shared" si="105"/>
        <v>0</v>
      </c>
      <c r="I755" s="64">
        <f t="shared" si="98"/>
        <v>66.099999999999994</v>
      </c>
      <c r="J755" s="64">
        <f t="shared" si="105"/>
        <v>0</v>
      </c>
      <c r="K755" s="64">
        <f t="shared" si="105"/>
        <v>0</v>
      </c>
      <c r="L755" s="64">
        <f t="shared" si="99"/>
        <v>0</v>
      </c>
    </row>
    <row r="756" spans="1:12" ht="13.15" customHeight="1" x14ac:dyDescent="0.3">
      <c r="A756" s="13" t="s">
        <v>111</v>
      </c>
      <c r="B756" s="67">
        <v>547</v>
      </c>
      <c r="C756" s="68">
        <v>13</v>
      </c>
      <c r="D756" s="68" t="s">
        <v>61</v>
      </c>
      <c r="E756" s="68" t="s">
        <v>112</v>
      </c>
      <c r="F756" s="68" t="s">
        <v>64</v>
      </c>
      <c r="G756" s="64">
        <f t="shared" si="105"/>
        <v>66.099999999999994</v>
      </c>
      <c r="H756" s="64">
        <f t="shared" si="105"/>
        <v>0</v>
      </c>
      <c r="I756" s="64">
        <f t="shared" si="98"/>
        <v>66.099999999999994</v>
      </c>
      <c r="J756" s="64">
        <f t="shared" si="105"/>
        <v>0</v>
      </c>
      <c r="K756" s="64">
        <f t="shared" si="105"/>
        <v>0</v>
      </c>
      <c r="L756" s="64">
        <f t="shared" si="99"/>
        <v>0</v>
      </c>
    </row>
    <row r="757" spans="1:12" ht="26.45" customHeight="1" x14ac:dyDescent="0.3">
      <c r="A757" s="13" t="s">
        <v>422</v>
      </c>
      <c r="B757" s="67">
        <v>547</v>
      </c>
      <c r="C757" s="68">
        <v>13</v>
      </c>
      <c r="D757" s="68" t="s">
        <v>61</v>
      </c>
      <c r="E757" s="68" t="s">
        <v>354</v>
      </c>
      <c r="F757" s="68" t="s">
        <v>64</v>
      </c>
      <c r="G757" s="64">
        <f t="shared" si="105"/>
        <v>66.099999999999994</v>
      </c>
      <c r="H757" s="64">
        <f t="shared" si="105"/>
        <v>0</v>
      </c>
      <c r="I757" s="64">
        <f t="shared" si="98"/>
        <v>66.099999999999994</v>
      </c>
      <c r="J757" s="64">
        <f t="shared" si="105"/>
        <v>0</v>
      </c>
      <c r="K757" s="64">
        <f t="shared" si="105"/>
        <v>0</v>
      </c>
      <c r="L757" s="64">
        <f t="shared" si="99"/>
        <v>0</v>
      </c>
    </row>
    <row r="758" spans="1:12" ht="26.45" customHeight="1" x14ac:dyDescent="0.3">
      <c r="A758" s="13" t="s">
        <v>355</v>
      </c>
      <c r="B758" s="67">
        <v>547</v>
      </c>
      <c r="C758" s="68">
        <v>13</v>
      </c>
      <c r="D758" s="68" t="s">
        <v>61</v>
      </c>
      <c r="E758" s="68" t="s">
        <v>354</v>
      </c>
      <c r="F758" s="68">
        <v>700</v>
      </c>
      <c r="G758" s="64">
        <f t="shared" si="105"/>
        <v>66.099999999999994</v>
      </c>
      <c r="H758" s="64">
        <f t="shared" si="105"/>
        <v>0</v>
      </c>
      <c r="I758" s="64">
        <f t="shared" si="98"/>
        <v>66.099999999999994</v>
      </c>
      <c r="J758" s="64">
        <f t="shared" si="105"/>
        <v>0</v>
      </c>
      <c r="K758" s="64">
        <f t="shared" si="105"/>
        <v>0</v>
      </c>
      <c r="L758" s="64">
        <f t="shared" si="99"/>
        <v>0</v>
      </c>
    </row>
    <row r="759" spans="1:12" ht="13.15" customHeight="1" x14ac:dyDescent="0.3">
      <c r="A759" s="13" t="s">
        <v>356</v>
      </c>
      <c r="B759" s="67">
        <v>547</v>
      </c>
      <c r="C759" s="68">
        <v>13</v>
      </c>
      <c r="D759" s="68" t="s">
        <v>61</v>
      </c>
      <c r="E759" s="68" t="s">
        <v>354</v>
      </c>
      <c r="F759" s="68">
        <v>730</v>
      </c>
      <c r="G759" s="64">
        <v>66.099999999999994</v>
      </c>
      <c r="H759" s="64"/>
      <c r="I759" s="64">
        <f t="shared" si="98"/>
        <v>66.099999999999994</v>
      </c>
      <c r="J759" s="64">
        <v>0</v>
      </c>
      <c r="K759" s="64">
        <v>0</v>
      </c>
      <c r="L759" s="64">
        <f t="shared" si="99"/>
        <v>0</v>
      </c>
    </row>
    <row r="760" spans="1:12" ht="38.25" x14ac:dyDescent="0.3">
      <c r="A760" s="12" t="s">
        <v>423</v>
      </c>
      <c r="B760" s="69">
        <v>547</v>
      </c>
      <c r="C760" s="74">
        <v>14</v>
      </c>
      <c r="D760" s="74" t="s">
        <v>62</v>
      </c>
      <c r="E760" s="74" t="s">
        <v>63</v>
      </c>
      <c r="F760" s="74" t="s">
        <v>64</v>
      </c>
      <c r="G760" s="3">
        <f t="shared" ref="G760:L760" si="106">G761+G773</f>
        <v>33863</v>
      </c>
      <c r="H760" s="3">
        <f t="shared" si="106"/>
        <v>-9.8998498287983239E-9</v>
      </c>
      <c r="I760" s="3">
        <f t="shared" si="106"/>
        <v>33862.999999990105</v>
      </c>
      <c r="J760" s="3">
        <f t="shared" si="106"/>
        <v>33863</v>
      </c>
      <c r="K760" s="3">
        <f t="shared" si="106"/>
        <v>0</v>
      </c>
      <c r="L760" s="3">
        <f t="shared" si="106"/>
        <v>33863</v>
      </c>
    </row>
    <row r="761" spans="1:12" ht="45" x14ac:dyDescent="0.3">
      <c r="A761" s="13" t="s">
        <v>358</v>
      </c>
      <c r="B761" s="67">
        <v>547</v>
      </c>
      <c r="C761" s="68">
        <v>14</v>
      </c>
      <c r="D761" s="68" t="s">
        <v>61</v>
      </c>
      <c r="E761" s="68" t="s">
        <v>63</v>
      </c>
      <c r="F761" s="68" t="s">
        <v>64</v>
      </c>
      <c r="G761" s="64">
        <f>G762</f>
        <v>18813</v>
      </c>
      <c r="H761" s="64">
        <f>H762</f>
        <v>-9.8998498287983239E-9</v>
      </c>
      <c r="I761" s="64">
        <f t="shared" si="98"/>
        <v>18812.999999990101</v>
      </c>
      <c r="J761" s="64">
        <f>J762</f>
        <v>18813</v>
      </c>
      <c r="K761" s="64">
        <f>K762</f>
        <v>0</v>
      </c>
      <c r="L761" s="64">
        <f t="shared" si="99"/>
        <v>18813</v>
      </c>
    </row>
    <row r="762" spans="1:12" x14ac:dyDescent="0.3">
      <c r="A762" s="13" t="s">
        <v>424</v>
      </c>
      <c r="B762" s="67">
        <v>547</v>
      </c>
      <c r="C762" s="68">
        <v>14</v>
      </c>
      <c r="D762" s="68" t="s">
        <v>61</v>
      </c>
      <c r="E762" s="68" t="s">
        <v>110</v>
      </c>
      <c r="F762" s="68" t="s">
        <v>64</v>
      </c>
      <c r="G762" s="64">
        <f>G763</f>
        <v>18813</v>
      </c>
      <c r="H762" s="64">
        <f>H763</f>
        <v>-9.8998498287983239E-9</v>
      </c>
      <c r="I762" s="64">
        <f t="shared" si="98"/>
        <v>18812.999999990101</v>
      </c>
      <c r="J762" s="64">
        <f>J763</f>
        <v>18813</v>
      </c>
      <c r="K762" s="64">
        <f>K763</f>
        <v>0</v>
      </c>
      <c r="L762" s="64">
        <f t="shared" si="99"/>
        <v>18813</v>
      </c>
    </row>
    <row r="763" spans="1:12" ht="30" x14ac:dyDescent="0.3">
      <c r="A763" s="13" t="s">
        <v>125</v>
      </c>
      <c r="B763" s="67">
        <v>547</v>
      </c>
      <c r="C763" s="68">
        <v>14</v>
      </c>
      <c r="D763" s="68" t="s">
        <v>61</v>
      </c>
      <c r="E763" s="68" t="s">
        <v>126</v>
      </c>
      <c r="F763" s="68" t="s">
        <v>64</v>
      </c>
      <c r="G763" s="64">
        <f>G764+G767</f>
        <v>18813</v>
      </c>
      <c r="H763" s="64">
        <f>H764+H767+H770</f>
        <v>-9.8998498287983239E-9</v>
      </c>
      <c r="I763" s="64">
        <f t="shared" si="98"/>
        <v>18812.999999990101</v>
      </c>
      <c r="J763" s="64">
        <f>J764+J767</f>
        <v>18813</v>
      </c>
      <c r="K763" s="64">
        <f>K764+K767+K770</f>
        <v>0</v>
      </c>
      <c r="L763" s="64">
        <f t="shared" si="99"/>
        <v>18813</v>
      </c>
    </row>
    <row r="764" spans="1:12" ht="30" hidden="1" x14ac:dyDescent="0.3">
      <c r="A764" s="13" t="s">
        <v>360</v>
      </c>
      <c r="B764" s="67">
        <v>547</v>
      </c>
      <c r="C764" s="68">
        <v>14</v>
      </c>
      <c r="D764" s="68" t="s">
        <v>61</v>
      </c>
      <c r="E764" s="68" t="s">
        <v>361</v>
      </c>
      <c r="F764" s="68" t="s">
        <v>64</v>
      </c>
      <c r="G764" s="64">
        <f>G765</f>
        <v>5235</v>
      </c>
      <c r="H764" s="64">
        <f>H765</f>
        <v>-5235.0499999999001</v>
      </c>
      <c r="I764" s="64">
        <f t="shared" ref="I764:I830" si="107">G764+H764</f>
        <v>-4.9999999900137482E-2</v>
      </c>
      <c r="J764" s="64">
        <f>J765</f>
        <v>5235</v>
      </c>
      <c r="K764" s="64">
        <f>K765</f>
        <v>-5235</v>
      </c>
      <c r="L764" s="64">
        <f t="shared" ref="L764:L830" si="108">J764+K764</f>
        <v>0</v>
      </c>
    </row>
    <row r="765" spans="1:12" hidden="1" x14ac:dyDescent="0.3">
      <c r="A765" s="14" t="s">
        <v>137</v>
      </c>
      <c r="B765" s="67">
        <v>547</v>
      </c>
      <c r="C765" s="68">
        <v>14</v>
      </c>
      <c r="D765" s="68" t="s">
        <v>61</v>
      </c>
      <c r="E765" s="68" t="s">
        <v>361</v>
      </c>
      <c r="F765" s="68">
        <v>500</v>
      </c>
      <c r="G765" s="64">
        <f>G766</f>
        <v>5235</v>
      </c>
      <c r="H765" s="64">
        <f>H766</f>
        <v>-5235.0499999999001</v>
      </c>
      <c r="I765" s="64">
        <f t="shared" si="107"/>
        <v>-4.9999999900137482E-2</v>
      </c>
      <c r="J765" s="64">
        <f>J766</f>
        <v>5235</v>
      </c>
      <c r="K765" s="64">
        <f>K766</f>
        <v>-5235</v>
      </c>
      <c r="L765" s="64">
        <f t="shared" si="108"/>
        <v>0</v>
      </c>
    </row>
    <row r="766" spans="1:12" hidden="1" x14ac:dyDescent="0.3">
      <c r="A766" s="13" t="s">
        <v>425</v>
      </c>
      <c r="B766" s="67">
        <v>547</v>
      </c>
      <c r="C766" s="68">
        <v>14</v>
      </c>
      <c r="D766" s="68" t="s">
        <v>61</v>
      </c>
      <c r="E766" s="68" t="s">
        <v>361</v>
      </c>
      <c r="F766" s="68">
        <v>510</v>
      </c>
      <c r="G766" s="64">
        <v>5235</v>
      </c>
      <c r="H766" s="127">
        <v>-5235.0499999999001</v>
      </c>
      <c r="I766" s="64">
        <f t="shared" si="107"/>
        <v>-4.9999999900137482E-2</v>
      </c>
      <c r="J766" s="64">
        <v>5235</v>
      </c>
      <c r="K766" s="64">
        <v>-5235</v>
      </c>
      <c r="L766" s="64">
        <f t="shared" si="108"/>
        <v>0</v>
      </c>
    </row>
    <row r="767" spans="1:12" ht="30" x14ac:dyDescent="0.3">
      <c r="A767" s="13" t="s">
        <v>363</v>
      </c>
      <c r="B767" s="67">
        <v>547</v>
      </c>
      <c r="C767" s="68">
        <v>14</v>
      </c>
      <c r="D767" s="68" t="s">
        <v>61</v>
      </c>
      <c r="E767" s="68" t="s">
        <v>364</v>
      </c>
      <c r="F767" s="68" t="s">
        <v>64</v>
      </c>
      <c r="G767" s="64">
        <f>G768</f>
        <v>13578</v>
      </c>
      <c r="H767" s="64">
        <f>H768</f>
        <v>0</v>
      </c>
      <c r="I767" s="64">
        <f t="shared" si="107"/>
        <v>13578</v>
      </c>
      <c r="J767" s="64">
        <f>J768</f>
        <v>13578</v>
      </c>
      <c r="K767" s="64">
        <f>K768</f>
        <v>0</v>
      </c>
      <c r="L767" s="64">
        <f t="shared" si="108"/>
        <v>13578</v>
      </c>
    </row>
    <row r="768" spans="1:12" x14ac:dyDescent="0.3">
      <c r="A768" s="14" t="s">
        <v>137</v>
      </c>
      <c r="B768" s="67">
        <v>547</v>
      </c>
      <c r="C768" s="68">
        <v>14</v>
      </c>
      <c r="D768" s="68" t="s">
        <v>61</v>
      </c>
      <c r="E768" s="68" t="s">
        <v>364</v>
      </c>
      <c r="F768" s="68">
        <v>500</v>
      </c>
      <c r="G768" s="64">
        <f>G769</f>
        <v>13578</v>
      </c>
      <c r="H768" s="64">
        <f>H769</f>
        <v>0</v>
      </c>
      <c r="I768" s="64">
        <f t="shared" si="107"/>
        <v>13578</v>
      </c>
      <c r="J768" s="64">
        <f>J769</f>
        <v>13578</v>
      </c>
      <c r="K768" s="64">
        <f>K769</f>
        <v>0</v>
      </c>
      <c r="L768" s="64">
        <f t="shared" si="108"/>
        <v>13578</v>
      </c>
    </row>
    <row r="769" spans="1:12" x14ac:dyDescent="0.3">
      <c r="A769" s="13" t="s">
        <v>425</v>
      </c>
      <c r="B769" s="67">
        <v>547</v>
      </c>
      <c r="C769" s="68">
        <v>14</v>
      </c>
      <c r="D769" s="68" t="s">
        <v>61</v>
      </c>
      <c r="E769" s="68" t="s">
        <v>364</v>
      </c>
      <c r="F769" s="68">
        <v>510</v>
      </c>
      <c r="G769" s="64">
        <v>13578</v>
      </c>
      <c r="H769" s="64"/>
      <c r="I769" s="64">
        <f t="shared" si="107"/>
        <v>13578</v>
      </c>
      <c r="J769" s="64">
        <v>13578</v>
      </c>
      <c r="K769" s="64"/>
      <c r="L769" s="64">
        <f t="shared" si="108"/>
        <v>13578</v>
      </c>
    </row>
    <row r="770" spans="1:12" ht="30" x14ac:dyDescent="0.3">
      <c r="A770" s="13" t="s">
        <v>360</v>
      </c>
      <c r="B770" s="67">
        <v>547</v>
      </c>
      <c r="C770" s="68">
        <v>14</v>
      </c>
      <c r="D770" s="68" t="s">
        <v>61</v>
      </c>
      <c r="E770" s="68" t="s">
        <v>1038</v>
      </c>
      <c r="F770" s="68" t="s">
        <v>64</v>
      </c>
      <c r="G770" s="64"/>
      <c r="H770" s="64">
        <f>H771</f>
        <v>5235.0499999900003</v>
      </c>
      <c r="I770" s="64">
        <f t="shared" si="107"/>
        <v>5235.0499999900003</v>
      </c>
      <c r="J770" s="64"/>
      <c r="K770" s="64">
        <f>K771</f>
        <v>5235</v>
      </c>
      <c r="L770" s="64">
        <f t="shared" si="108"/>
        <v>5235</v>
      </c>
    </row>
    <row r="771" spans="1:12" x14ac:dyDescent="0.3">
      <c r="A771" s="14" t="s">
        <v>137</v>
      </c>
      <c r="B771" s="67">
        <v>547</v>
      </c>
      <c r="C771" s="68">
        <v>14</v>
      </c>
      <c r="D771" s="68" t="s">
        <v>61</v>
      </c>
      <c r="E771" s="68" t="s">
        <v>1038</v>
      </c>
      <c r="F771" s="68">
        <v>500</v>
      </c>
      <c r="G771" s="64"/>
      <c r="H771" s="64">
        <f>H772</f>
        <v>5235.0499999900003</v>
      </c>
      <c r="I771" s="64">
        <f t="shared" si="107"/>
        <v>5235.0499999900003</v>
      </c>
      <c r="J771" s="64"/>
      <c r="K771" s="64">
        <f>K772</f>
        <v>5235</v>
      </c>
      <c r="L771" s="64">
        <f t="shared" si="108"/>
        <v>5235</v>
      </c>
    </row>
    <row r="772" spans="1:12" x14ac:dyDescent="0.3">
      <c r="A772" s="13" t="s">
        <v>425</v>
      </c>
      <c r="B772" s="67">
        <v>547</v>
      </c>
      <c r="C772" s="68">
        <v>14</v>
      </c>
      <c r="D772" s="68" t="s">
        <v>61</v>
      </c>
      <c r="E772" s="68" t="s">
        <v>1038</v>
      </c>
      <c r="F772" s="68">
        <v>510</v>
      </c>
      <c r="G772" s="64"/>
      <c r="H772" s="127">
        <v>5235.0499999900003</v>
      </c>
      <c r="I772" s="64">
        <f t="shared" si="107"/>
        <v>5235.0499999900003</v>
      </c>
      <c r="J772" s="64"/>
      <c r="K772" s="64">
        <v>5235</v>
      </c>
      <c r="L772" s="64">
        <f t="shared" si="108"/>
        <v>5235</v>
      </c>
    </row>
    <row r="773" spans="1:12" ht="30" x14ac:dyDescent="0.3">
      <c r="A773" s="13" t="s">
        <v>426</v>
      </c>
      <c r="B773" s="67">
        <v>547</v>
      </c>
      <c r="C773" s="68">
        <v>14</v>
      </c>
      <c r="D773" s="68" t="s">
        <v>78</v>
      </c>
      <c r="E773" s="68" t="s">
        <v>63</v>
      </c>
      <c r="F773" s="68" t="s">
        <v>64</v>
      </c>
      <c r="G773" s="65">
        <f>G774+G781+G790</f>
        <v>15050</v>
      </c>
      <c r="H773" s="65">
        <f>H774+H781+H790</f>
        <v>0</v>
      </c>
      <c r="I773" s="64">
        <f t="shared" si="107"/>
        <v>15050</v>
      </c>
      <c r="J773" s="65">
        <f>J774+J781+J790</f>
        <v>15050</v>
      </c>
      <c r="K773" s="65">
        <f>K774+K781+K790</f>
        <v>0</v>
      </c>
      <c r="L773" s="64">
        <f t="shared" si="108"/>
        <v>15050</v>
      </c>
    </row>
    <row r="774" spans="1:12" ht="60" x14ac:dyDescent="0.3">
      <c r="A774" s="13" t="s">
        <v>664</v>
      </c>
      <c r="B774" s="67">
        <v>547</v>
      </c>
      <c r="C774" s="68">
        <v>14</v>
      </c>
      <c r="D774" s="68" t="s">
        <v>78</v>
      </c>
      <c r="E774" s="68" t="s">
        <v>187</v>
      </c>
      <c r="F774" s="68" t="s">
        <v>64</v>
      </c>
      <c r="G774" s="64">
        <f t="shared" ref="G774:K777" si="109">G775</f>
        <v>15000</v>
      </c>
      <c r="H774" s="64">
        <f t="shared" si="109"/>
        <v>0</v>
      </c>
      <c r="I774" s="64">
        <f t="shared" si="107"/>
        <v>15000</v>
      </c>
      <c r="J774" s="64">
        <f t="shared" si="109"/>
        <v>15000</v>
      </c>
      <c r="K774" s="64">
        <f t="shared" si="109"/>
        <v>0</v>
      </c>
      <c r="L774" s="64">
        <f t="shared" si="108"/>
        <v>15000</v>
      </c>
    </row>
    <row r="775" spans="1:12" ht="45" x14ac:dyDescent="0.3">
      <c r="A775" s="13" t="s">
        <v>665</v>
      </c>
      <c r="B775" s="67">
        <v>547</v>
      </c>
      <c r="C775" s="68">
        <v>14</v>
      </c>
      <c r="D775" s="68" t="s">
        <v>78</v>
      </c>
      <c r="E775" s="68" t="s">
        <v>188</v>
      </c>
      <c r="F775" s="68" t="s">
        <v>64</v>
      </c>
      <c r="G775" s="64">
        <f t="shared" si="109"/>
        <v>15000</v>
      </c>
      <c r="H775" s="64">
        <f t="shared" si="109"/>
        <v>0</v>
      </c>
      <c r="I775" s="64">
        <f t="shared" si="107"/>
        <v>15000</v>
      </c>
      <c r="J775" s="64">
        <f t="shared" si="109"/>
        <v>15000</v>
      </c>
      <c r="K775" s="64">
        <f t="shared" si="109"/>
        <v>0</v>
      </c>
      <c r="L775" s="64">
        <f t="shared" si="108"/>
        <v>15000</v>
      </c>
    </row>
    <row r="776" spans="1:12" ht="30" x14ac:dyDescent="0.3">
      <c r="A776" s="13" t="s">
        <v>189</v>
      </c>
      <c r="B776" s="67">
        <v>547</v>
      </c>
      <c r="C776" s="68">
        <v>14</v>
      </c>
      <c r="D776" s="68" t="s">
        <v>78</v>
      </c>
      <c r="E776" s="68" t="s">
        <v>551</v>
      </c>
      <c r="F776" s="68" t="s">
        <v>64</v>
      </c>
      <c r="G776" s="64">
        <f t="shared" si="109"/>
        <v>15000</v>
      </c>
      <c r="H776" s="64">
        <f t="shared" si="109"/>
        <v>0</v>
      </c>
      <c r="I776" s="64">
        <f t="shared" si="107"/>
        <v>15000</v>
      </c>
      <c r="J776" s="64">
        <f t="shared" si="109"/>
        <v>15000</v>
      </c>
      <c r="K776" s="64">
        <f t="shared" si="109"/>
        <v>0</v>
      </c>
      <c r="L776" s="64">
        <f t="shared" si="108"/>
        <v>15000</v>
      </c>
    </row>
    <row r="777" spans="1:12" ht="30" x14ac:dyDescent="0.3">
      <c r="A777" s="13" t="s">
        <v>366</v>
      </c>
      <c r="B777" s="67">
        <v>547</v>
      </c>
      <c r="C777" s="68">
        <v>14</v>
      </c>
      <c r="D777" s="68" t="s">
        <v>78</v>
      </c>
      <c r="E777" s="68" t="s">
        <v>552</v>
      </c>
      <c r="F777" s="68" t="s">
        <v>64</v>
      </c>
      <c r="G777" s="64">
        <f t="shared" si="109"/>
        <v>15000</v>
      </c>
      <c r="H777" s="64">
        <f t="shared" si="109"/>
        <v>0</v>
      </c>
      <c r="I777" s="64">
        <f t="shared" si="107"/>
        <v>15000</v>
      </c>
      <c r="J777" s="64">
        <f t="shared" si="109"/>
        <v>15000</v>
      </c>
      <c r="K777" s="64">
        <f t="shared" si="109"/>
        <v>0</v>
      </c>
      <c r="L777" s="64">
        <f t="shared" si="108"/>
        <v>15000</v>
      </c>
    </row>
    <row r="778" spans="1:12" x14ac:dyDescent="0.3">
      <c r="A778" s="14" t="s">
        <v>137</v>
      </c>
      <c r="B778" s="67">
        <v>547</v>
      </c>
      <c r="C778" s="68">
        <v>14</v>
      </c>
      <c r="D778" s="68" t="s">
        <v>78</v>
      </c>
      <c r="E778" s="68" t="s">
        <v>552</v>
      </c>
      <c r="F778" s="68">
        <v>500</v>
      </c>
      <c r="G778" s="64">
        <f>G779+G780</f>
        <v>15000</v>
      </c>
      <c r="H778" s="64">
        <f>H779+H780</f>
        <v>0</v>
      </c>
      <c r="I778" s="64">
        <f t="shared" si="107"/>
        <v>15000</v>
      </c>
      <c r="J778" s="64">
        <f>J779+J780</f>
        <v>15000</v>
      </c>
      <c r="K778" s="64">
        <f>K779+K780</f>
        <v>0</v>
      </c>
      <c r="L778" s="64">
        <f t="shared" si="108"/>
        <v>15000</v>
      </c>
    </row>
    <row r="779" spans="1:12" hidden="1" x14ac:dyDescent="0.3">
      <c r="A779" s="13" t="s">
        <v>138</v>
      </c>
      <c r="B779" s="67">
        <v>547</v>
      </c>
      <c r="C779" s="68">
        <v>14</v>
      </c>
      <c r="D779" s="68" t="s">
        <v>78</v>
      </c>
      <c r="E779" s="68" t="s">
        <v>552</v>
      </c>
      <c r="F779" s="68" t="s">
        <v>511</v>
      </c>
      <c r="G779" s="64"/>
      <c r="H779" s="64"/>
      <c r="I779" s="64">
        <f t="shared" si="107"/>
        <v>0</v>
      </c>
      <c r="J779" s="64"/>
      <c r="K779" s="64"/>
      <c r="L779" s="64">
        <f t="shared" si="108"/>
        <v>0</v>
      </c>
    </row>
    <row r="780" spans="1:12" x14ac:dyDescent="0.3">
      <c r="A780" s="13" t="s">
        <v>54</v>
      </c>
      <c r="B780" s="67">
        <v>547</v>
      </c>
      <c r="C780" s="68">
        <v>14</v>
      </c>
      <c r="D780" s="68" t="s">
        <v>78</v>
      </c>
      <c r="E780" s="68" t="s">
        <v>552</v>
      </c>
      <c r="F780" s="68">
        <v>540</v>
      </c>
      <c r="G780" s="64">
        <v>15000</v>
      </c>
      <c r="H780" s="64"/>
      <c r="I780" s="64">
        <f t="shared" si="107"/>
        <v>15000</v>
      </c>
      <c r="J780" s="64">
        <v>15000</v>
      </c>
      <c r="K780" s="64"/>
      <c r="L780" s="64">
        <f t="shared" si="108"/>
        <v>15000</v>
      </c>
    </row>
    <row r="781" spans="1:12" ht="45" x14ac:dyDescent="0.3">
      <c r="A781" s="13" t="s">
        <v>682</v>
      </c>
      <c r="B781" s="67">
        <v>547</v>
      </c>
      <c r="C781" s="68">
        <v>14</v>
      </c>
      <c r="D781" s="68" t="s">
        <v>78</v>
      </c>
      <c r="E781" s="68" t="s">
        <v>176</v>
      </c>
      <c r="F781" s="68" t="s">
        <v>64</v>
      </c>
      <c r="G781" s="64">
        <f>G782</f>
        <v>50</v>
      </c>
      <c r="H781" s="64">
        <f>H782</f>
        <v>0</v>
      </c>
      <c r="I781" s="64">
        <f t="shared" si="107"/>
        <v>50</v>
      </c>
      <c r="J781" s="64">
        <f>J782</f>
        <v>50</v>
      </c>
      <c r="K781" s="64">
        <f>K782</f>
        <v>0</v>
      </c>
      <c r="L781" s="64">
        <f t="shared" si="108"/>
        <v>50</v>
      </c>
    </row>
    <row r="782" spans="1:12" ht="45" x14ac:dyDescent="0.3">
      <c r="A782" s="13" t="s">
        <v>367</v>
      </c>
      <c r="B782" s="67">
        <v>547</v>
      </c>
      <c r="C782" s="68">
        <v>14</v>
      </c>
      <c r="D782" s="68" t="s">
        <v>78</v>
      </c>
      <c r="E782" s="68" t="s">
        <v>178</v>
      </c>
      <c r="F782" s="68" t="s">
        <v>64</v>
      </c>
      <c r="G782" s="64">
        <f>G783</f>
        <v>50</v>
      </c>
      <c r="H782" s="64">
        <f>H783</f>
        <v>0</v>
      </c>
      <c r="I782" s="64">
        <f t="shared" si="107"/>
        <v>50</v>
      </c>
      <c r="J782" s="64">
        <f>J783</f>
        <v>50</v>
      </c>
      <c r="K782" s="64">
        <f>K783</f>
        <v>0</v>
      </c>
      <c r="L782" s="64">
        <f t="shared" si="108"/>
        <v>50</v>
      </c>
    </row>
    <row r="783" spans="1:12" ht="30" x14ac:dyDescent="0.3">
      <c r="A783" s="13" t="s">
        <v>368</v>
      </c>
      <c r="B783" s="67">
        <v>547</v>
      </c>
      <c r="C783" s="68">
        <v>14</v>
      </c>
      <c r="D783" s="68" t="s">
        <v>78</v>
      </c>
      <c r="E783" s="68" t="s">
        <v>180</v>
      </c>
      <c r="F783" s="68" t="s">
        <v>64</v>
      </c>
      <c r="G783" s="64">
        <f>G784+G787</f>
        <v>50</v>
      </c>
      <c r="H783" s="64">
        <f>H784+H787</f>
        <v>0</v>
      </c>
      <c r="I783" s="64">
        <f t="shared" si="107"/>
        <v>50</v>
      </c>
      <c r="J783" s="64">
        <f>J784+J787</f>
        <v>50</v>
      </c>
      <c r="K783" s="64">
        <f>K784+K787</f>
        <v>0</v>
      </c>
      <c r="L783" s="64">
        <f t="shared" si="108"/>
        <v>50</v>
      </c>
    </row>
    <row r="784" spans="1:12" ht="39.6" hidden="1" customHeight="1" x14ac:dyDescent="0.3">
      <c r="A784" s="13" t="s">
        <v>369</v>
      </c>
      <c r="B784" s="67">
        <v>547</v>
      </c>
      <c r="C784" s="68">
        <v>14</v>
      </c>
      <c r="D784" s="68" t="s">
        <v>78</v>
      </c>
      <c r="E784" s="68" t="s">
        <v>370</v>
      </c>
      <c r="F784" s="68" t="s">
        <v>64</v>
      </c>
      <c r="G784" s="64">
        <f>G785</f>
        <v>0</v>
      </c>
      <c r="H784" s="64">
        <f>H785</f>
        <v>0</v>
      </c>
      <c r="I784" s="64">
        <f t="shared" si="107"/>
        <v>0</v>
      </c>
      <c r="J784" s="64">
        <f>J785</f>
        <v>0</v>
      </c>
      <c r="K784" s="64">
        <f>K785</f>
        <v>0</v>
      </c>
      <c r="L784" s="64">
        <f t="shared" si="108"/>
        <v>0</v>
      </c>
    </row>
    <row r="785" spans="1:12" ht="13.15" hidden="1" customHeight="1" x14ac:dyDescent="0.3">
      <c r="A785" s="14" t="s">
        <v>137</v>
      </c>
      <c r="B785" s="67">
        <v>547</v>
      </c>
      <c r="C785" s="68">
        <v>14</v>
      </c>
      <c r="D785" s="68" t="s">
        <v>78</v>
      </c>
      <c r="E785" s="68" t="s">
        <v>370</v>
      </c>
      <c r="F785" s="68">
        <v>500</v>
      </c>
      <c r="G785" s="64">
        <f>G786</f>
        <v>0</v>
      </c>
      <c r="H785" s="64">
        <f>H786</f>
        <v>0</v>
      </c>
      <c r="I785" s="64">
        <f t="shared" si="107"/>
        <v>0</v>
      </c>
      <c r="J785" s="64">
        <f>J786</f>
        <v>0</v>
      </c>
      <c r="K785" s="64">
        <f>K786</f>
        <v>0</v>
      </c>
      <c r="L785" s="64">
        <f t="shared" si="108"/>
        <v>0</v>
      </c>
    </row>
    <row r="786" spans="1:12" ht="13.15" hidden="1" customHeight="1" x14ac:dyDescent="0.3">
      <c r="A786" s="13" t="s">
        <v>54</v>
      </c>
      <c r="B786" s="67">
        <v>547</v>
      </c>
      <c r="C786" s="68">
        <v>14</v>
      </c>
      <c r="D786" s="68" t="s">
        <v>78</v>
      </c>
      <c r="E786" s="68" t="s">
        <v>370</v>
      </c>
      <c r="F786" s="68">
        <v>540</v>
      </c>
      <c r="G786" s="64"/>
      <c r="H786" s="64"/>
      <c r="I786" s="64">
        <f t="shared" si="107"/>
        <v>0</v>
      </c>
      <c r="J786" s="64"/>
      <c r="K786" s="64"/>
      <c r="L786" s="64">
        <f t="shared" si="108"/>
        <v>0</v>
      </c>
    </row>
    <row r="787" spans="1:12" ht="60" x14ac:dyDescent="0.3">
      <c r="A787" s="13" t="s">
        <v>371</v>
      </c>
      <c r="B787" s="67">
        <v>547</v>
      </c>
      <c r="C787" s="68">
        <v>14</v>
      </c>
      <c r="D787" s="68" t="s">
        <v>78</v>
      </c>
      <c r="E787" s="68" t="s">
        <v>372</v>
      </c>
      <c r="F787" s="68" t="s">
        <v>64</v>
      </c>
      <c r="G787" s="64">
        <f>G788</f>
        <v>50</v>
      </c>
      <c r="H787" s="64">
        <f>H788</f>
        <v>0</v>
      </c>
      <c r="I787" s="64">
        <f t="shared" si="107"/>
        <v>50</v>
      </c>
      <c r="J787" s="64">
        <f>J788</f>
        <v>50</v>
      </c>
      <c r="K787" s="64">
        <f>K788</f>
        <v>0</v>
      </c>
      <c r="L787" s="64">
        <f t="shared" si="108"/>
        <v>50</v>
      </c>
    </row>
    <row r="788" spans="1:12" x14ac:dyDescent="0.3">
      <c r="A788" s="14" t="s">
        <v>137</v>
      </c>
      <c r="B788" s="67">
        <v>547</v>
      </c>
      <c r="C788" s="68">
        <v>14</v>
      </c>
      <c r="D788" s="68" t="s">
        <v>78</v>
      </c>
      <c r="E788" s="68" t="s">
        <v>372</v>
      </c>
      <c r="F788" s="68">
        <v>500</v>
      </c>
      <c r="G788" s="64">
        <f>G789</f>
        <v>50</v>
      </c>
      <c r="H788" s="64">
        <f>H789</f>
        <v>0</v>
      </c>
      <c r="I788" s="64">
        <f t="shared" si="107"/>
        <v>50</v>
      </c>
      <c r="J788" s="64">
        <f>J789</f>
        <v>50</v>
      </c>
      <c r="K788" s="64">
        <f>K789</f>
        <v>0</v>
      </c>
      <c r="L788" s="64">
        <f t="shared" si="108"/>
        <v>50</v>
      </c>
    </row>
    <row r="789" spans="1:12" x14ac:dyDescent="0.3">
      <c r="A789" s="13" t="s">
        <v>54</v>
      </c>
      <c r="B789" s="67">
        <v>547</v>
      </c>
      <c r="C789" s="68">
        <v>14</v>
      </c>
      <c r="D789" s="68" t="s">
        <v>78</v>
      </c>
      <c r="E789" s="68" t="s">
        <v>372</v>
      </c>
      <c r="F789" s="68">
        <v>540</v>
      </c>
      <c r="G789" s="64">
        <v>50</v>
      </c>
      <c r="H789" s="64"/>
      <c r="I789" s="64">
        <f t="shared" si="107"/>
        <v>50</v>
      </c>
      <c r="J789" s="64">
        <v>50</v>
      </c>
      <c r="K789" s="64"/>
      <c r="L789" s="64">
        <f t="shared" si="108"/>
        <v>50</v>
      </c>
    </row>
    <row r="790" spans="1:12" ht="13.15" hidden="1" customHeight="1" x14ac:dyDescent="0.3">
      <c r="A790" s="13" t="s">
        <v>379</v>
      </c>
      <c r="B790" s="67">
        <v>547</v>
      </c>
      <c r="C790" s="68">
        <v>14</v>
      </c>
      <c r="D790" s="68" t="s">
        <v>78</v>
      </c>
      <c r="E790" s="68" t="s">
        <v>110</v>
      </c>
      <c r="F790" s="68" t="s">
        <v>64</v>
      </c>
      <c r="G790" s="64">
        <f t="shared" ref="G790:K793" si="110">G791</f>
        <v>0</v>
      </c>
      <c r="H790" s="64">
        <f t="shared" si="110"/>
        <v>0</v>
      </c>
      <c r="I790" s="64">
        <f t="shared" si="107"/>
        <v>0</v>
      </c>
      <c r="J790" s="64">
        <f t="shared" si="110"/>
        <v>0</v>
      </c>
      <c r="K790" s="64">
        <f t="shared" si="110"/>
        <v>0</v>
      </c>
      <c r="L790" s="64">
        <f t="shared" si="108"/>
        <v>0</v>
      </c>
    </row>
    <row r="791" spans="1:12" ht="26.45" hidden="1" customHeight="1" x14ac:dyDescent="0.3">
      <c r="A791" s="13" t="s">
        <v>125</v>
      </c>
      <c r="B791" s="67">
        <v>547</v>
      </c>
      <c r="C791" s="68">
        <v>14</v>
      </c>
      <c r="D791" s="68" t="s">
        <v>78</v>
      </c>
      <c r="E791" s="68" t="s">
        <v>126</v>
      </c>
      <c r="F791" s="68" t="s">
        <v>64</v>
      </c>
      <c r="G791" s="64">
        <f t="shared" si="110"/>
        <v>0</v>
      </c>
      <c r="H791" s="64">
        <f t="shared" si="110"/>
        <v>0</v>
      </c>
      <c r="I791" s="64">
        <f t="shared" si="107"/>
        <v>0</v>
      </c>
      <c r="J791" s="64">
        <f t="shared" si="110"/>
        <v>0</v>
      </c>
      <c r="K791" s="64">
        <f t="shared" si="110"/>
        <v>0</v>
      </c>
      <c r="L791" s="64">
        <f t="shared" si="108"/>
        <v>0</v>
      </c>
    </row>
    <row r="792" spans="1:12" ht="92.45" hidden="1" customHeight="1" x14ac:dyDescent="0.3">
      <c r="A792" s="13" t="s">
        <v>933</v>
      </c>
      <c r="B792" s="67">
        <v>547</v>
      </c>
      <c r="C792" s="68">
        <v>14</v>
      </c>
      <c r="D792" s="68" t="s">
        <v>78</v>
      </c>
      <c r="E792" s="68" t="s">
        <v>374</v>
      </c>
      <c r="F792" s="68" t="s">
        <v>64</v>
      </c>
      <c r="G792" s="64">
        <f t="shared" si="110"/>
        <v>0</v>
      </c>
      <c r="H792" s="64">
        <f t="shared" si="110"/>
        <v>0</v>
      </c>
      <c r="I792" s="64">
        <f t="shared" si="107"/>
        <v>0</v>
      </c>
      <c r="J792" s="64">
        <f t="shared" si="110"/>
        <v>0</v>
      </c>
      <c r="K792" s="64">
        <f t="shared" si="110"/>
        <v>0</v>
      </c>
      <c r="L792" s="64">
        <f t="shared" si="108"/>
        <v>0</v>
      </c>
    </row>
    <row r="793" spans="1:12" ht="13.15" hidden="1" customHeight="1" x14ac:dyDescent="0.3">
      <c r="A793" s="14" t="s">
        <v>137</v>
      </c>
      <c r="B793" s="67">
        <v>547</v>
      </c>
      <c r="C793" s="68">
        <v>14</v>
      </c>
      <c r="D793" s="68" t="s">
        <v>78</v>
      </c>
      <c r="E793" s="68" t="s">
        <v>374</v>
      </c>
      <c r="F793" s="68">
        <v>500</v>
      </c>
      <c r="G793" s="64">
        <f t="shared" si="110"/>
        <v>0</v>
      </c>
      <c r="H793" s="64">
        <f t="shared" si="110"/>
        <v>0</v>
      </c>
      <c r="I793" s="64">
        <f t="shared" si="107"/>
        <v>0</v>
      </c>
      <c r="J793" s="64">
        <f t="shared" si="110"/>
        <v>0</v>
      </c>
      <c r="K793" s="64">
        <f t="shared" si="110"/>
        <v>0</v>
      </c>
      <c r="L793" s="64">
        <f t="shared" si="108"/>
        <v>0</v>
      </c>
    </row>
    <row r="794" spans="1:12" ht="13.15" hidden="1" customHeight="1" x14ac:dyDescent="0.3">
      <c r="A794" s="13" t="s">
        <v>138</v>
      </c>
      <c r="B794" s="67">
        <v>547</v>
      </c>
      <c r="C794" s="68">
        <v>14</v>
      </c>
      <c r="D794" s="68" t="s">
        <v>78</v>
      </c>
      <c r="E794" s="68" t="s">
        <v>374</v>
      </c>
      <c r="F794" s="68" t="s">
        <v>511</v>
      </c>
      <c r="G794" s="64"/>
      <c r="H794" s="64"/>
      <c r="I794" s="64">
        <f t="shared" si="107"/>
        <v>0</v>
      </c>
      <c r="J794" s="64"/>
      <c r="K794" s="64"/>
      <c r="L794" s="64">
        <f t="shared" si="108"/>
        <v>0</v>
      </c>
    </row>
    <row r="795" spans="1:12" ht="52.9" hidden="1" customHeight="1" x14ac:dyDescent="0.3">
      <c r="A795" s="13" t="s">
        <v>847</v>
      </c>
      <c r="B795" s="67">
        <v>547</v>
      </c>
      <c r="C795" s="68">
        <v>14</v>
      </c>
      <c r="D795" s="68" t="s">
        <v>78</v>
      </c>
      <c r="E795" s="68" t="s">
        <v>848</v>
      </c>
      <c r="F795" s="68" t="s">
        <v>64</v>
      </c>
      <c r="G795" s="64">
        <f>G796</f>
        <v>0</v>
      </c>
      <c r="H795" s="64">
        <f>H796</f>
        <v>0</v>
      </c>
      <c r="I795" s="64">
        <f t="shared" si="107"/>
        <v>0</v>
      </c>
      <c r="J795" s="64">
        <f>J796</f>
        <v>0</v>
      </c>
      <c r="K795" s="64">
        <f>K796</f>
        <v>0</v>
      </c>
      <c r="L795" s="64">
        <f t="shared" si="108"/>
        <v>0</v>
      </c>
    </row>
    <row r="796" spans="1:12" ht="13.15" hidden="1" customHeight="1" x14ac:dyDescent="0.3">
      <c r="A796" s="14" t="s">
        <v>137</v>
      </c>
      <c r="B796" s="67">
        <v>547</v>
      </c>
      <c r="C796" s="68">
        <v>14</v>
      </c>
      <c r="D796" s="68" t="s">
        <v>78</v>
      </c>
      <c r="E796" s="68" t="s">
        <v>848</v>
      </c>
      <c r="F796" s="68">
        <v>500</v>
      </c>
      <c r="G796" s="64">
        <f>G797</f>
        <v>0</v>
      </c>
      <c r="H796" s="64">
        <f>H797</f>
        <v>0</v>
      </c>
      <c r="I796" s="64">
        <f t="shared" si="107"/>
        <v>0</v>
      </c>
      <c r="J796" s="64">
        <f>J797</f>
        <v>0</v>
      </c>
      <c r="K796" s="64">
        <f>K797</f>
        <v>0</v>
      </c>
      <c r="L796" s="64">
        <f t="shared" si="108"/>
        <v>0</v>
      </c>
    </row>
    <row r="797" spans="1:12" ht="13.15" hidden="1" customHeight="1" x14ac:dyDescent="0.3">
      <c r="A797" s="13" t="s">
        <v>54</v>
      </c>
      <c r="B797" s="67">
        <v>547</v>
      </c>
      <c r="C797" s="68">
        <v>14</v>
      </c>
      <c r="D797" s="68" t="s">
        <v>78</v>
      </c>
      <c r="E797" s="68" t="s">
        <v>848</v>
      </c>
      <c r="F797" s="68" t="s">
        <v>547</v>
      </c>
      <c r="G797" s="64"/>
      <c r="H797" s="64"/>
      <c r="I797" s="64">
        <f t="shared" si="107"/>
        <v>0</v>
      </c>
      <c r="J797" s="64"/>
      <c r="K797" s="64"/>
      <c r="L797" s="64">
        <f t="shared" si="108"/>
        <v>0</v>
      </c>
    </row>
    <row r="798" spans="1:12" ht="25.5" x14ac:dyDescent="0.3">
      <c r="A798" s="12" t="s">
        <v>595</v>
      </c>
      <c r="B798" s="69">
        <v>651</v>
      </c>
      <c r="C798" s="74" t="s">
        <v>62</v>
      </c>
      <c r="D798" s="74" t="s">
        <v>64</v>
      </c>
      <c r="E798" s="74" t="s">
        <v>63</v>
      </c>
      <c r="F798" s="74" t="s">
        <v>64</v>
      </c>
      <c r="G798" s="3">
        <f t="shared" ref="G798:L798" si="111">G799+G813</f>
        <v>3122.9000000000005</v>
      </c>
      <c r="H798" s="3">
        <f t="shared" si="111"/>
        <v>0</v>
      </c>
      <c r="I798" s="3">
        <f t="shared" si="111"/>
        <v>3122.9000000000005</v>
      </c>
      <c r="J798" s="3">
        <f t="shared" si="111"/>
        <v>3331.8</v>
      </c>
      <c r="K798" s="3">
        <f t="shared" si="111"/>
        <v>0</v>
      </c>
      <c r="L798" s="3">
        <f t="shared" si="111"/>
        <v>3331.8</v>
      </c>
    </row>
    <row r="799" spans="1:12" x14ac:dyDescent="0.3">
      <c r="A799" s="12" t="s">
        <v>60</v>
      </c>
      <c r="B799" s="69">
        <v>651</v>
      </c>
      <c r="C799" s="74" t="s">
        <v>61</v>
      </c>
      <c r="D799" s="74" t="s">
        <v>62</v>
      </c>
      <c r="E799" s="74" t="s">
        <v>63</v>
      </c>
      <c r="F799" s="74" t="s">
        <v>64</v>
      </c>
      <c r="G799" s="3">
        <f t="shared" ref="G799:L802" si="112">G800</f>
        <v>2767.6000000000004</v>
      </c>
      <c r="H799" s="3">
        <f t="shared" si="112"/>
        <v>0</v>
      </c>
      <c r="I799" s="3">
        <f t="shared" si="112"/>
        <v>2767.6000000000004</v>
      </c>
      <c r="J799" s="3">
        <f t="shared" si="112"/>
        <v>2777.8</v>
      </c>
      <c r="K799" s="3">
        <f t="shared" si="112"/>
        <v>0</v>
      </c>
      <c r="L799" s="3">
        <f t="shared" si="112"/>
        <v>2777.8</v>
      </c>
    </row>
    <row r="800" spans="1:12" ht="45" x14ac:dyDescent="0.3">
      <c r="A800" s="13" t="s">
        <v>95</v>
      </c>
      <c r="B800" s="67">
        <v>651</v>
      </c>
      <c r="C800" s="68" t="s">
        <v>61</v>
      </c>
      <c r="D800" s="68" t="s">
        <v>96</v>
      </c>
      <c r="E800" s="68" t="s">
        <v>63</v>
      </c>
      <c r="F800" s="68" t="s">
        <v>64</v>
      </c>
      <c r="G800" s="64">
        <f t="shared" si="112"/>
        <v>2767.6000000000004</v>
      </c>
      <c r="H800" s="64">
        <f t="shared" si="112"/>
        <v>0</v>
      </c>
      <c r="I800" s="64">
        <f t="shared" si="107"/>
        <v>2767.6000000000004</v>
      </c>
      <c r="J800" s="64">
        <f t="shared" si="112"/>
        <v>2777.8</v>
      </c>
      <c r="K800" s="64">
        <f t="shared" si="112"/>
        <v>0</v>
      </c>
      <c r="L800" s="64">
        <f t="shared" si="108"/>
        <v>2777.8</v>
      </c>
    </row>
    <row r="801" spans="1:12" ht="30" x14ac:dyDescent="0.3">
      <c r="A801" s="13" t="s">
        <v>392</v>
      </c>
      <c r="B801" s="67">
        <v>651</v>
      </c>
      <c r="C801" s="68" t="s">
        <v>61</v>
      </c>
      <c r="D801" s="68" t="s">
        <v>96</v>
      </c>
      <c r="E801" s="68" t="s">
        <v>98</v>
      </c>
      <c r="F801" s="68" t="s">
        <v>64</v>
      </c>
      <c r="G801" s="64">
        <f t="shared" si="112"/>
        <v>2767.6000000000004</v>
      </c>
      <c r="H801" s="64">
        <f t="shared" si="112"/>
        <v>0</v>
      </c>
      <c r="I801" s="64">
        <f t="shared" si="107"/>
        <v>2767.6000000000004</v>
      </c>
      <c r="J801" s="64">
        <f t="shared" si="112"/>
        <v>2777.8</v>
      </c>
      <c r="K801" s="64">
        <f t="shared" si="112"/>
        <v>0</v>
      </c>
      <c r="L801" s="64">
        <f t="shared" si="108"/>
        <v>2777.8</v>
      </c>
    </row>
    <row r="802" spans="1:12" ht="30" x14ac:dyDescent="0.3">
      <c r="A802" s="13" t="s">
        <v>596</v>
      </c>
      <c r="B802" s="67">
        <v>651</v>
      </c>
      <c r="C802" s="68" t="s">
        <v>61</v>
      </c>
      <c r="D802" s="68" t="s">
        <v>96</v>
      </c>
      <c r="E802" s="68" t="s">
        <v>99</v>
      </c>
      <c r="F802" s="68" t="s">
        <v>64</v>
      </c>
      <c r="G802" s="64">
        <f t="shared" si="112"/>
        <v>2767.6000000000004</v>
      </c>
      <c r="H802" s="64">
        <f t="shared" si="112"/>
        <v>0</v>
      </c>
      <c r="I802" s="64">
        <f t="shared" si="107"/>
        <v>2767.6000000000004</v>
      </c>
      <c r="J802" s="64">
        <f t="shared" si="112"/>
        <v>2777.8</v>
      </c>
      <c r="K802" s="64">
        <f t="shared" si="112"/>
        <v>0</v>
      </c>
      <c r="L802" s="64">
        <f t="shared" si="108"/>
        <v>2777.8</v>
      </c>
    </row>
    <row r="803" spans="1:12" ht="30" x14ac:dyDescent="0.3">
      <c r="A803" s="13" t="s">
        <v>100</v>
      </c>
      <c r="B803" s="67">
        <v>651</v>
      </c>
      <c r="C803" s="68" t="s">
        <v>61</v>
      </c>
      <c r="D803" s="68" t="s">
        <v>96</v>
      </c>
      <c r="E803" s="68" t="s">
        <v>101</v>
      </c>
      <c r="F803" s="68" t="s">
        <v>64</v>
      </c>
      <c r="G803" s="64">
        <f>G804+G806</f>
        <v>2767.6000000000004</v>
      </c>
      <c r="H803" s="64">
        <f>H804+H806</f>
        <v>0</v>
      </c>
      <c r="I803" s="64">
        <f t="shared" si="107"/>
        <v>2767.6000000000004</v>
      </c>
      <c r="J803" s="64">
        <f>J804+J806</f>
        <v>2777.8</v>
      </c>
      <c r="K803" s="64">
        <f>K804+K806</f>
        <v>0</v>
      </c>
      <c r="L803" s="64">
        <f t="shared" si="108"/>
        <v>2777.8</v>
      </c>
    </row>
    <row r="804" spans="1:12" ht="81" customHeight="1" x14ac:dyDescent="0.3">
      <c r="A804" s="13" t="s">
        <v>73</v>
      </c>
      <c r="B804" s="67">
        <v>651</v>
      </c>
      <c r="C804" s="68" t="s">
        <v>61</v>
      </c>
      <c r="D804" s="68" t="s">
        <v>96</v>
      </c>
      <c r="E804" s="68" t="s">
        <v>101</v>
      </c>
      <c r="F804" s="68">
        <v>100</v>
      </c>
      <c r="G804" s="64">
        <f>G805</f>
        <v>2462.3000000000002</v>
      </c>
      <c r="H804" s="64">
        <f>H805</f>
        <v>0</v>
      </c>
      <c r="I804" s="64">
        <f t="shared" si="107"/>
        <v>2462.3000000000002</v>
      </c>
      <c r="J804" s="64">
        <f>J805</f>
        <v>2462.3000000000002</v>
      </c>
      <c r="K804" s="64">
        <f>K805</f>
        <v>0</v>
      </c>
      <c r="L804" s="64">
        <f t="shared" si="108"/>
        <v>2462.3000000000002</v>
      </c>
    </row>
    <row r="805" spans="1:12" ht="30" x14ac:dyDescent="0.3">
      <c r="A805" s="13" t="s">
        <v>74</v>
      </c>
      <c r="B805" s="67">
        <v>651</v>
      </c>
      <c r="C805" s="68" t="s">
        <v>61</v>
      </c>
      <c r="D805" s="68" t="s">
        <v>96</v>
      </c>
      <c r="E805" s="68" t="s">
        <v>101</v>
      </c>
      <c r="F805" s="68">
        <v>120</v>
      </c>
      <c r="G805" s="64">
        <v>2462.3000000000002</v>
      </c>
      <c r="H805" s="64"/>
      <c r="I805" s="64">
        <f t="shared" si="107"/>
        <v>2462.3000000000002</v>
      </c>
      <c r="J805" s="64">
        <v>2462.3000000000002</v>
      </c>
      <c r="K805" s="64"/>
      <c r="L805" s="64">
        <f t="shared" si="108"/>
        <v>2462.3000000000002</v>
      </c>
    </row>
    <row r="806" spans="1:12" ht="30" x14ac:dyDescent="0.3">
      <c r="A806" s="13" t="s">
        <v>75</v>
      </c>
      <c r="B806" s="67">
        <v>651</v>
      </c>
      <c r="C806" s="68" t="s">
        <v>61</v>
      </c>
      <c r="D806" s="68" t="s">
        <v>96</v>
      </c>
      <c r="E806" s="68" t="s">
        <v>102</v>
      </c>
      <c r="F806" s="68" t="s">
        <v>64</v>
      </c>
      <c r="G806" s="64">
        <f>G807+G809+G811</f>
        <v>305.3</v>
      </c>
      <c r="H806" s="64">
        <f>H807+H809+H811</f>
        <v>0</v>
      </c>
      <c r="I806" s="64">
        <f t="shared" si="107"/>
        <v>305.3</v>
      </c>
      <c r="J806" s="64">
        <f>J807+J809+J811</f>
        <v>315.5</v>
      </c>
      <c r="K806" s="64">
        <f>K807+K809+K811</f>
        <v>0</v>
      </c>
      <c r="L806" s="64">
        <f t="shared" si="108"/>
        <v>315.5</v>
      </c>
    </row>
    <row r="807" spans="1:12" ht="81" customHeight="1" x14ac:dyDescent="0.3">
      <c r="A807" s="13" t="s">
        <v>73</v>
      </c>
      <c r="B807" s="67">
        <v>651</v>
      </c>
      <c r="C807" s="68" t="s">
        <v>61</v>
      </c>
      <c r="D807" s="68" t="s">
        <v>96</v>
      </c>
      <c r="E807" s="68" t="s">
        <v>102</v>
      </c>
      <c r="F807" s="68">
        <v>100</v>
      </c>
      <c r="G807" s="64">
        <f>G808</f>
        <v>13</v>
      </c>
      <c r="H807" s="64">
        <f>H808</f>
        <v>0</v>
      </c>
      <c r="I807" s="64">
        <f t="shared" si="107"/>
        <v>13</v>
      </c>
      <c r="J807" s="64">
        <f>J808</f>
        <v>13</v>
      </c>
      <c r="K807" s="64">
        <f>K808</f>
        <v>0</v>
      </c>
      <c r="L807" s="64">
        <f t="shared" si="108"/>
        <v>13</v>
      </c>
    </row>
    <row r="808" spans="1:12" ht="30" x14ac:dyDescent="0.3">
      <c r="A808" s="13" t="s">
        <v>74</v>
      </c>
      <c r="B808" s="67">
        <v>651</v>
      </c>
      <c r="C808" s="68" t="s">
        <v>61</v>
      </c>
      <c r="D808" s="68" t="s">
        <v>96</v>
      </c>
      <c r="E808" s="68" t="s">
        <v>102</v>
      </c>
      <c r="F808" s="68">
        <v>120</v>
      </c>
      <c r="G808" s="64">
        <v>13</v>
      </c>
      <c r="H808" s="64"/>
      <c r="I808" s="64">
        <f t="shared" si="107"/>
        <v>13</v>
      </c>
      <c r="J808" s="64">
        <v>13</v>
      </c>
      <c r="K808" s="64"/>
      <c r="L808" s="64">
        <f t="shared" si="108"/>
        <v>13</v>
      </c>
    </row>
    <row r="809" spans="1:12" ht="30" x14ac:dyDescent="0.3">
      <c r="A809" s="13" t="s">
        <v>85</v>
      </c>
      <c r="B809" s="67">
        <v>651</v>
      </c>
      <c r="C809" s="68" t="s">
        <v>61</v>
      </c>
      <c r="D809" s="68" t="s">
        <v>96</v>
      </c>
      <c r="E809" s="68" t="s">
        <v>102</v>
      </c>
      <c r="F809" s="68">
        <v>200</v>
      </c>
      <c r="G809" s="64">
        <f>G810</f>
        <v>284.8</v>
      </c>
      <c r="H809" s="64">
        <f>H810</f>
        <v>0</v>
      </c>
      <c r="I809" s="64">
        <f t="shared" si="107"/>
        <v>284.8</v>
      </c>
      <c r="J809" s="64">
        <f>J810</f>
        <v>295</v>
      </c>
      <c r="K809" s="64">
        <f>K810</f>
        <v>0</v>
      </c>
      <c r="L809" s="64">
        <f t="shared" si="108"/>
        <v>295</v>
      </c>
    </row>
    <row r="810" spans="1:12" ht="45" x14ac:dyDescent="0.3">
      <c r="A810" s="13" t="s">
        <v>86</v>
      </c>
      <c r="B810" s="67">
        <v>651</v>
      </c>
      <c r="C810" s="68" t="s">
        <v>61</v>
      </c>
      <c r="D810" s="68" t="s">
        <v>96</v>
      </c>
      <c r="E810" s="68" t="s">
        <v>102</v>
      </c>
      <c r="F810" s="68">
        <v>240</v>
      </c>
      <c r="G810" s="64">
        <v>284.8</v>
      </c>
      <c r="H810" s="64"/>
      <c r="I810" s="64">
        <f t="shared" si="107"/>
        <v>284.8</v>
      </c>
      <c r="J810" s="64">
        <v>295</v>
      </c>
      <c r="K810" s="64"/>
      <c r="L810" s="64">
        <f t="shared" si="108"/>
        <v>295</v>
      </c>
    </row>
    <row r="811" spans="1:12" x14ac:dyDescent="0.3">
      <c r="A811" s="13" t="s">
        <v>87</v>
      </c>
      <c r="B811" s="67">
        <v>651</v>
      </c>
      <c r="C811" s="68" t="s">
        <v>61</v>
      </c>
      <c r="D811" s="68" t="s">
        <v>96</v>
      </c>
      <c r="E811" s="68" t="s">
        <v>102</v>
      </c>
      <c r="F811" s="68">
        <v>800</v>
      </c>
      <c r="G811" s="64">
        <f>G812</f>
        <v>7.5</v>
      </c>
      <c r="H811" s="64">
        <f>H812</f>
        <v>0</v>
      </c>
      <c r="I811" s="64">
        <f t="shared" si="107"/>
        <v>7.5</v>
      </c>
      <c r="J811" s="64">
        <f>J812</f>
        <v>7.5</v>
      </c>
      <c r="K811" s="64">
        <f>K812</f>
        <v>0</v>
      </c>
      <c r="L811" s="64">
        <f t="shared" si="108"/>
        <v>7.5</v>
      </c>
    </row>
    <row r="812" spans="1:12" x14ac:dyDescent="0.3">
      <c r="A812" s="13" t="s">
        <v>88</v>
      </c>
      <c r="B812" s="67">
        <v>651</v>
      </c>
      <c r="C812" s="68" t="s">
        <v>61</v>
      </c>
      <c r="D812" s="68" t="s">
        <v>96</v>
      </c>
      <c r="E812" s="68" t="s">
        <v>102</v>
      </c>
      <c r="F812" s="68">
        <v>850</v>
      </c>
      <c r="G812" s="64">
        <v>7.5</v>
      </c>
      <c r="H812" s="64"/>
      <c r="I812" s="64">
        <f t="shared" si="107"/>
        <v>7.5</v>
      </c>
      <c r="J812" s="64">
        <v>7.5</v>
      </c>
      <c r="K812" s="64"/>
      <c r="L812" s="64">
        <f t="shared" si="108"/>
        <v>7.5</v>
      </c>
    </row>
    <row r="813" spans="1:12" x14ac:dyDescent="0.3">
      <c r="A813" s="12" t="s">
        <v>299</v>
      </c>
      <c r="B813" s="69">
        <v>651</v>
      </c>
      <c r="C813" s="74" t="s">
        <v>300</v>
      </c>
      <c r="D813" s="74" t="s">
        <v>62</v>
      </c>
      <c r="E813" s="74" t="s">
        <v>63</v>
      </c>
      <c r="F813" s="74" t="s">
        <v>64</v>
      </c>
      <c r="G813" s="3">
        <f t="shared" ref="G813:L813" si="113">G814</f>
        <v>355.3</v>
      </c>
      <c r="H813" s="3">
        <f t="shared" si="113"/>
        <v>0</v>
      </c>
      <c r="I813" s="3">
        <f t="shared" si="113"/>
        <v>355.3</v>
      </c>
      <c r="J813" s="3">
        <f t="shared" si="113"/>
        <v>554</v>
      </c>
      <c r="K813" s="3">
        <f t="shared" si="113"/>
        <v>0</v>
      </c>
      <c r="L813" s="3">
        <f t="shared" si="113"/>
        <v>554</v>
      </c>
    </row>
    <row r="814" spans="1:12" x14ac:dyDescent="0.3">
      <c r="A814" s="13" t="s">
        <v>302</v>
      </c>
      <c r="B814" s="67">
        <v>651</v>
      </c>
      <c r="C814" s="68" t="s">
        <v>300</v>
      </c>
      <c r="D814" s="68" t="s">
        <v>61</v>
      </c>
      <c r="E814" s="68" t="s">
        <v>63</v>
      </c>
      <c r="F814" s="68" t="s">
        <v>64</v>
      </c>
      <c r="G814" s="64">
        <f t="shared" ref="G814:K819" si="114">G815</f>
        <v>355.3</v>
      </c>
      <c r="H814" s="64">
        <f t="shared" si="114"/>
        <v>0</v>
      </c>
      <c r="I814" s="64">
        <f t="shared" si="107"/>
        <v>355.3</v>
      </c>
      <c r="J814" s="64">
        <f t="shared" si="114"/>
        <v>554</v>
      </c>
      <c r="K814" s="64">
        <f t="shared" si="114"/>
        <v>0</v>
      </c>
      <c r="L814" s="64">
        <f t="shared" si="108"/>
        <v>554</v>
      </c>
    </row>
    <row r="815" spans="1:12" ht="30" x14ac:dyDescent="0.3">
      <c r="A815" s="13" t="s">
        <v>666</v>
      </c>
      <c r="B815" s="67">
        <v>651</v>
      </c>
      <c r="C815" s="68" t="s">
        <v>300</v>
      </c>
      <c r="D815" s="68" t="s">
        <v>61</v>
      </c>
      <c r="E815" s="68" t="s">
        <v>303</v>
      </c>
      <c r="F815" s="68" t="s">
        <v>64</v>
      </c>
      <c r="G815" s="64">
        <f t="shared" si="114"/>
        <v>355.3</v>
      </c>
      <c r="H815" s="64">
        <f t="shared" si="114"/>
        <v>0</v>
      </c>
      <c r="I815" s="64">
        <f t="shared" si="107"/>
        <v>355.3</v>
      </c>
      <c r="J815" s="64">
        <f t="shared" si="114"/>
        <v>554</v>
      </c>
      <c r="K815" s="64">
        <f t="shared" si="114"/>
        <v>0</v>
      </c>
      <c r="L815" s="64">
        <f t="shared" si="108"/>
        <v>554</v>
      </c>
    </row>
    <row r="816" spans="1:12" ht="90" x14ac:dyDescent="0.3">
      <c r="A816" s="18" t="s">
        <v>723</v>
      </c>
      <c r="B816" s="67">
        <v>651</v>
      </c>
      <c r="C816" s="68" t="s">
        <v>300</v>
      </c>
      <c r="D816" s="68" t="s">
        <v>61</v>
      </c>
      <c r="E816" s="68" t="s">
        <v>304</v>
      </c>
      <c r="F816" s="68" t="s">
        <v>64</v>
      </c>
      <c r="G816" s="64">
        <f t="shared" si="114"/>
        <v>355.3</v>
      </c>
      <c r="H816" s="64">
        <f t="shared" si="114"/>
        <v>0</v>
      </c>
      <c r="I816" s="64">
        <f t="shared" si="107"/>
        <v>355.3</v>
      </c>
      <c r="J816" s="64">
        <f t="shared" si="114"/>
        <v>554</v>
      </c>
      <c r="K816" s="64">
        <f t="shared" si="114"/>
        <v>0</v>
      </c>
      <c r="L816" s="64">
        <f t="shared" si="108"/>
        <v>554</v>
      </c>
    </row>
    <row r="817" spans="1:12" ht="60" x14ac:dyDescent="0.3">
      <c r="A817" s="18" t="s">
        <v>585</v>
      </c>
      <c r="B817" s="67">
        <v>651</v>
      </c>
      <c r="C817" s="68" t="s">
        <v>300</v>
      </c>
      <c r="D817" s="68" t="s">
        <v>61</v>
      </c>
      <c r="E817" s="68" t="s">
        <v>305</v>
      </c>
      <c r="F817" s="68" t="s">
        <v>64</v>
      </c>
      <c r="G817" s="64">
        <f t="shared" si="114"/>
        <v>355.3</v>
      </c>
      <c r="H817" s="64">
        <f t="shared" si="114"/>
        <v>0</v>
      </c>
      <c r="I817" s="64">
        <f t="shared" si="107"/>
        <v>355.3</v>
      </c>
      <c r="J817" s="64">
        <f t="shared" si="114"/>
        <v>554</v>
      </c>
      <c r="K817" s="64">
        <f t="shared" si="114"/>
        <v>0</v>
      </c>
      <c r="L817" s="64">
        <f t="shared" si="108"/>
        <v>554</v>
      </c>
    </row>
    <row r="818" spans="1:12" ht="60" x14ac:dyDescent="0.3">
      <c r="A818" s="18" t="s">
        <v>587</v>
      </c>
      <c r="B818" s="67">
        <v>651</v>
      </c>
      <c r="C818" s="68" t="s">
        <v>300</v>
      </c>
      <c r="D818" s="68" t="s">
        <v>61</v>
      </c>
      <c r="E818" s="68" t="s">
        <v>306</v>
      </c>
      <c r="F818" s="68" t="s">
        <v>64</v>
      </c>
      <c r="G818" s="64">
        <f t="shared" si="114"/>
        <v>355.3</v>
      </c>
      <c r="H818" s="64">
        <f t="shared" si="114"/>
        <v>0</v>
      </c>
      <c r="I818" s="64">
        <f t="shared" si="107"/>
        <v>355.3</v>
      </c>
      <c r="J818" s="64">
        <f t="shared" si="114"/>
        <v>554</v>
      </c>
      <c r="K818" s="64">
        <f t="shared" si="114"/>
        <v>0</v>
      </c>
      <c r="L818" s="64">
        <f t="shared" si="108"/>
        <v>554</v>
      </c>
    </row>
    <row r="819" spans="1:12" ht="30" x14ac:dyDescent="0.3">
      <c r="A819" s="13" t="s">
        <v>307</v>
      </c>
      <c r="B819" s="67">
        <v>651</v>
      </c>
      <c r="C819" s="68" t="s">
        <v>300</v>
      </c>
      <c r="D819" s="68" t="s">
        <v>61</v>
      </c>
      <c r="E819" s="68" t="s">
        <v>306</v>
      </c>
      <c r="F819" s="68" t="s">
        <v>575</v>
      </c>
      <c r="G819" s="64">
        <f t="shared" si="114"/>
        <v>355.3</v>
      </c>
      <c r="H819" s="64">
        <f t="shared" si="114"/>
        <v>0</v>
      </c>
      <c r="I819" s="64">
        <f t="shared" si="107"/>
        <v>355.3</v>
      </c>
      <c r="J819" s="64">
        <f t="shared" si="114"/>
        <v>554</v>
      </c>
      <c r="K819" s="64">
        <f t="shared" si="114"/>
        <v>0</v>
      </c>
      <c r="L819" s="64">
        <f t="shared" si="108"/>
        <v>554</v>
      </c>
    </row>
    <row r="820" spans="1:12" ht="30" x14ac:dyDescent="0.3">
      <c r="A820" s="13" t="s">
        <v>308</v>
      </c>
      <c r="B820" s="67">
        <v>651</v>
      </c>
      <c r="C820" s="68" t="s">
        <v>300</v>
      </c>
      <c r="D820" s="68" t="s">
        <v>61</v>
      </c>
      <c r="E820" s="68" t="s">
        <v>306</v>
      </c>
      <c r="F820" s="68" t="s">
        <v>577</v>
      </c>
      <c r="G820" s="64">
        <v>355.3</v>
      </c>
      <c r="H820" s="64"/>
      <c r="I820" s="64">
        <f t="shared" si="107"/>
        <v>355.3</v>
      </c>
      <c r="J820" s="64">
        <v>554</v>
      </c>
      <c r="K820" s="64"/>
      <c r="L820" s="64">
        <f t="shared" si="108"/>
        <v>554</v>
      </c>
    </row>
    <row r="821" spans="1:12" ht="29.25" customHeight="1" x14ac:dyDescent="0.3">
      <c r="A821" s="12" t="s">
        <v>427</v>
      </c>
      <c r="B821" s="69">
        <v>665</v>
      </c>
      <c r="C821" s="74" t="s">
        <v>62</v>
      </c>
      <c r="D821" s="74" t="s">
        <v>62</v>
      </c>
      <c r="E821" s="74" t="s">
        <v>63</v>
      </c>
      <c r="F821" s="74" t="s">
        <v>64</v>
      </c>
      <c r="G821" s="3">
        <f t="shared" ref="G821:L821" si="115">G822+G850</f>
        <v>7247.9</v>
      </c>
      <c r="H821" s="3">
        <f t="shared" si="115"/>
        <v>0</v>
      </c>
      <c r="I821" s="3">
        <f t="shared" si="115"/>
        <v>7247.9</v>
      </c>
      <c r="J821" s="3">
        <f t="shared" si="115"/>
        <v>7491.8000000000011</v>
      </c>
      <c r="K821" s="3">
        <f t="shared" si="115"/>
        <v>0</v>
      </c>
      <c r="L821" s="3">
        <f t="shared" si="115"/>
        <v>7491.8000000000011</v>
      </c>
    </row>
    <row r="822" spans="1:12" x14ac:dyDescent="0.3">
      <c r="A822" s="12" t="s">
        <v>60</v>
      </c>
      <c r="B822" s="69">
        <v>665</v>
      </c>
      <c r="C822" s="74" t="s">
        <v>61</v>
      </c>
      <c r="D822" s="74" t="s">
        <v>62</v>
      </c>
      <c r="E822" s="74" t="s">
        <v>63</v>
      </c>
      <c r="F822" s="74" t="s">
        <v>64</v>
      </c>
      <c r="G822" s="3">
        <f t="shared" ref="G822:L822" si="116">G823+G837</f>
        <v>6234.7999999999993</v>
      </c>
      <c r="H822" s="3">
        <f t="shared" si="116"/>
        <v>0</v>
      </c>
      <c r="I822" s="3">
        <f t="shared" si="116"/>
        <v>6234.7999999999993</v>
      </c>
      <c r="J822" s="3">
        <f t="shared" si="116"/>
        <v>6261.7000000000007</v>
      </c>
      <c r="K822" s="3">
        <f t="shared" si="116"/>
        <v>0</v>
      </c>
      <c r="L822" s="3">
        <f t="shared" si="116"/>
        <v>6261.7000000000007</v>
      </c>
    </row>
    <row r="823" spans="1:12" ht="30" x14ac:dyDescent="0.3">
      <c r="A823" s="13" t="s">
        <v>65</v>
      </c>
      <c r="B823" s="67">
        <v>665</v>
      </c>
      <c r="C823" s="68" t="s">
        <v>61</v>
      </c>
      <c r="D823" s="68" t="s">
        <v>66</v>
      </c>
      <c r="E823" s="68" t="s">
        <v>63</v>
      </c>
      <c r="F823" s="68" t="s">
        <v>64</v>
      </c>
      <c r="G823" s="64">
        <f>G824</f>
        <v>1726.4</v>
      </c>
      <c r="H823" s="64">
        <f>H824</f>
        <v>0</v>
      </c>
      <c r="I823" s="64">
        <f t="shared" si="107"/>
        <v>1726.4</v>
      </c>
      <c r="J823" s="64">
        <f>J824</f>
        <v>1726.4</v>
      </c>
      <c r="K823" s="64">
        <f>K824</f>
        <v>0</v>
      </c>
      <c r="L823" s="64">
        <f t="shared" si="108"/>
        <v>1726.4</v>
      </c>
    </row>
    <row r="824" spans="1:12" ht="45" x14ac:dyDescent="0.3">
      <c r="A824" s="13" t="s">
        <v>67</v>
      </c>
      <c r="B824" s="67">
        <v>665</v>
      </c>
      <c r="C824" s="68" t="s">
        <v>61</v>
      </c>
      <c r="D824" s="68" t="s">
        <v>66</v>
      </c>
      <c r="E824" s="68" t="s">
        <v>91</v>
      </c>
      <c r="F824" s="68" t="s">
        <v>64</v>
      </c>
      <c r="G824" s="64">
        <f>G825</f>
        <v>1726.4</v>
      </c>
      <c r="H824" s="64">
        <f>H825</f>
        <v>0</v>
      </c>
      <c r="I824" s="64">
        <f t="shared" si="107"/>
        <v>1726.4</v>
      </c>
      <c r="J824" s="64">
        <f>J825</f>
        <v>1726.4</v>
      </c>
      <c r="K824" s="64">
        <f>K825</f>
        <v>0</v>
      </c>
      <c r="L824" s="64">
        <f t="shared" si="108"/>
        <v>1726.4</v>
      </c>
    </row>
    <row r="825" spans="1:12" x14ac:dyDescent="0.3">
      <c r="A825" s="13" t="s">
        <v>69</v>
      </c>
      <c r="B825" s="67">
        <v>665</v>
      </c>
      <c r="C825" s="68" t="s">
        <v>61</v>
      </c>
      <c r="D825" s="68" t="s">
        <v>66</v>
      </c>
      <c r="E825" s="68" t="s">
        <v>70</v>
      </c>
      <c r="F825" s="68" t="s">
        <v>64</v>
      </c>
      <c r="G825" s="64">
        <f>G826+G829</f>
        <v>1726.4</v>
      </c>
      <c r="H825" s="64">
        <f>H826+H829</f>
        <v>0</v>
      </c>
      <c r="I825" s="64">
        <f t="shared" si="107"/>
        <v>1726.4</v>
      </c>
      <c r="J825" s="64">
        <f>J826+J829</f>
        <v>1726.4</v>
      </c>
      <c r="K825" s="64">
        <f>K826+K829</f>
        <v>0</v>
      </c>
      <c r="L825" s="64">
        <f t="shared" si="108"/>
        <v>1726.4</v>
      </c>
    </row>
    <row r="826" spans="1:12" ht="30" x14ac:dyDescent="0.3">
      <c r="A826" s="13" t="s">
        <v>428</v>
      </c>
      <c r="B826" s="67">
        <v>665</v>
      </c>
      <c r="C826" s="68" t="s">
        <v>61</v>
      </c>
      <c r="D826" s="68" t="s">
        <v>66</v>
      </c>
      <c r="E826" s="68" t="s">
        <v>72</v>
      </c>
      <c r="F826" s="68" t="s">
        <v>64</v>
      </c>
      <c r="G826" s="64">
        <f>G827</f>
        <v>1713.9</v>
      </c>
      <c r="H826" s="64">
        <f>H827</f>
        <v>0</v>
      </c>
      <c r="I826" s="64">
        <f t="shared" si="107"/>
        <v>1713.9</v>
      </c>
      <c r="J826" s="64">
        <f>J827</f>
        <v>1713.9</v>
      </c>
      <c r="K826" s="64">
        <f>K827</f>
        <v>0</v>
      </c>
      <c r="L826" s="64">
        <f t="shared" si="108"/>
        <v>1713.9</v>
      </c>
    </row>
    <row r="827" spans="1:12" ht="90" x14ac:dyDescent="0.3">
      <c r="A827" s="13" t="s">
        <v>73</v>
      </c>
      <c r="B827" s="67">
        <v>665</v>
      </c>
      <c r="C827" s="68" t="s">
        <v>61</v>
      </c>
      <c r="D827" s="68" t="s">
        <v>66</v>
      </c>
      <c r="E827" s="68" t="s">
        <v>72</v>
      </c>
      <c r="F827" s="68">
        <v>100</v>
      </c>
      <c r="G827" s="64">
        <f>G828</f>
        <v>1713.9</v>
      </c>
      <c r="H827" s="64">
        <f>H828</f>
        <v>0</v>
      </c>
      <c r="I827" s="64">
        <f t="shared" si="107"/>
        <v>1713.9</v>
      </c>
      <c r="J827" s="64">
        <f>J828</f>
        <v>1713.9</v>
      </c>
      <c r="K827" s="64">
        <f>K828</f>
        <v>0</v>
      </c>
      <c r="L827" s="64">
        <f t="shared" si="108"/>
        <v>1713.9</v>
      </c>
    </row>
    <row r="828" spans="1:12" ht="30" x14ac:dyDescent="0.3">
      <c r="A828" s="13" t="s">
        <v>74</v>
      </c>
      <c r="B828" s="67">
        <v>665</v>
      </c>
      <c r="C828" s="68" t="s">
        <v>61</v>
      </c>
      <c r="D828" s="68" t="s">
        <v>66</v>
      </c>
      <c r="E828" s="68" t="s">
        <v>72</v>
      </c>
      <c r="F828" s="68">
        <v>120</v>
      </c>
      <c r="G828" s="64">
        <v>1713.9</v>
      </c>
      <c r="H828" s="64"/>
      <c r="I828" s="64">
        <f t="shared" si="107"/>
        <v>1713.9</v>
      </c>
      <c r="J828" s="64">
        <v>1713.9</v>
      </c>
      <c r="K828" s="64"/>
      <c r="L828" s="64">
        <f t="shared" si="108"/>
        <v>1713.9</v>
      </c>
    </row>
    <row r="829" spans="1:12" ht="30" x14ac:dyDescent="0.3">
      <c r="A829" s="13" t="s">
        <v>75</v>
      </c>
      <c r="B829" s="67">
        <v>665</v>
      </c>
      <c r="C829" s="68" t="s">
        <v>61</v>
      </c>
      <c r="D829" s="68" t="s">
        <v>66</v>
      </c>
      <c r="E829" s="68" t="s">
        <v>76</v>
      </c>
      <c r="F829" s="68" t="s">
        <v>64</v>
      </c>
      <c r="G829" s="64">
        <f>G830</f>
        <v>12.5</v>
      </c>
      <c r="H829" s="64">
        <f>H830</f>
        <v>0</v>
      </c>
      <c r="I829" s="64">
        <f t="shared" si="107"/>
        <v>12.5</v>
      </c>
      <c r="J829" s="64">
        <f>J830</f>
        <v>12.5</v>
      </c>
      <c r="K829" s="64">
        <f>K830</f>
        <v>0</v>
      </c>
      <c r="L829" s="64">
        <f t="shared" si="108"/>
        <v>12.5</v>
      </c>
    </row>
    <row r="830" spans="1:12" ht="88.5" customHeight="1" x14ac:dyDescent="0.3">
      <c r="A830" s="13" t="s">
        <v>73</v>
      </c>
      <c r="B830" s="67">
        <v>665</v>
      </c>
      <c r="C830" s="68" t="s">
        <v>61</v>
      </c>
      <c r="D830" s="68" t="s">
        <v>66</v>
      </c>
      <c r="E830" s="68" t="s">
        <v>76</v>
      </c>
      <c r="F830" s="68">
        <v>100</v>
      </c>
      <c r="G830" s="64">
        <f>G831</f>
        <v>12.5</v>
      </c>
      <c r="H830" s="64">
        <f>H831</f>
        <v>0</v>
      </c>
      <c r="I830" s="64">
        <f t="shared" si="107"/>
        <v>12.5</v>
      </c>
      <c r="J830" s="64">
        <f>J831</f>
        <v>12.5</v>
      </c>
      <c r="K830" s="64">
        <f>K831</f>
        <v>0</v>
      </c>
      <c r="L830" s="64">
        <f t="shared" si="108"/>
        <v>12.5</v>
      </c>
    </row>
    <row r="831" spans="1:12" ht="30" x14ac:dyDescent="0.3">
      <c r="A831" s="13" t="s">
        <v>74</v>
      </c>
      <c r="B831" s="67">
        <v>665</v>
      </c>
      <c r="C831" s="68" t="s">
        <v>61</v>
      </c>
      <c r="D831" s="68" t="s">
        <v>66</v>
      </c>
      <c r="E831" s="68" t="s">
        <v>76</v>
      </c>
      <c r="F831" s="68">
        <v>120</v>
      </c>
      <c r="G831" s="64">
        <v>12.5</v>
      </c>
      <c r="H831" s="64"/>
      <c r="I831" s="64">
        <f t="shared" ref="I831:I864" si="117">G831+H831</f>
        <v>12.5</v>
      </c>
      <c r="J831" s="64">
        <v>12.5</v>
      </c>
      <c r="K831" s="64"/>
      <c r="L831" s="64">
        <f t="shared" ref="L831:L864" si="118">J831+K831</f>
        <v>12.5</v>
      </c>
    </row>
    <row r="832" spans="1:12" ht="13.15" hidden="1" customHeight="1" x14ac:dyDescent="0.3">
      <c r="A832" s="13" t="s">
        <v>379</v>
      </c>
      <c r="B832" s="67">
        <v>665</v>
      </c>
      <c r="C832" s="68" t="s">
        <v>61</v>
      </c>
      <c r="D832" s="68" t="s">
        <v>66</v>
      </c>
      <c r="E832" s="68" t="s">
        <v>110</v>
      </c>
      <c r="F832" s="68" t="s">
        <v>64</v>
      </c>
      <c r="G832" s="64"/>
      <c r="H832" s="64"/>
      <c r="I832" s="64">
        <f t="shared" si="117"/>
        <v>0</v>
      </c>
      <c r="J832" s="64"/>
      <c r="K832" s="64"/>
      <c r="L832" s="64">
        <f t="shared" si="118"/>
        <v>0</v>
      </c>
    </row>
    <row r="833" spans="1:12" ht="13.15" hidden="1" customHeight="1" x14ac:dyDescent="0.3">
      <c r="A833" s="13" t="s">
        <v>111</v>
      </c>
      <c r="B833" s="67">
        <v>665</v>
      </c>
      <c r="C833" s="68" t="s">
        <v>61</v>
      </c>
      <c r="D833" s="68" t="s">
        <v>66</v>
      </c>
      <c r="E833" s="68" t="s">
        <v>112</v>
      </c>
      <c r="F833" s="68" t="s">
        <v>64</v>
      </c>
      <c r="G833" s="64"/>
      <c r="H833" s="64"/>
      <c r="I833" s="64">
        <f t="shared" si="117"/>
        <v>0</v>
      </c>
      <c r="J833" s="64"/>
      <c r="K833" s="64"/>
      <c r="L833" s="64">
        <f t="shared" si="118"/>
        <v>0</v>
      </c>
    </row>
    <row r="834" spans="1:12" ht="39.6" hidden="1" customHeight="1" x14ac:dyDescent="0.3">
      <c r="A834" s="13" t="s">
        <v>946</v>
      </c>
      <c r="B834" s="67">
        <v>665</v>
      </c>
      <c r="C834" s="68" t="s">
        <v>61</v>
      </c>
      <c r="D834" s="68" t="s">
        <v>66</v>
      </c>
      <c r="E834" s="68" t="s">
        <v>947</v>
      </c>
      <c r="F834" s="68" t="s">
        <v>64</v>
      </c>
      <c r="G834" s="64"/>
      <c r="H834" s="64"/>
      <c r="I834" s="64">
        <f t="shared" si="117"/>
        <v>0</v>
      </c>
      <c r="J834" s="64"/>
      <c r="K834" s="64"/>
      <c r="L834" s="64">
        <f t="shared" si="118"/>
        <v>0</v>
      </c>
    </row>
    <row r="835" spans="1:12" ht="79.150000000000006" hidden="1" customHeight="1" x14ac:dyDescent="0.3">
      <c r="A835" s="13" t="s">
        <v>73</v>
      </c>
      <c r="B835" s="67">
        <v>665</v>
      </c>
      <c r="C835" s="68" t="s">
        <v>61</v>
      </c>
      <c r="D835" s="68" t="s">
        <v>66</v>
      </c>
      <c r="E835" s="68" t="s">
        <v>947</v>
      </c>
      <c r="F835" s="68" t="s">
        <v>469</v>
      </c>
      <c r="G835" s="64"/>
      <c r="H835" s="64"/>
      <c r="I835" s="64">
        <f t="shared" si="117"/>
        <v>0</v>
      </c>
      <c r="J835" s="64"/>
      <c r="K835" s="64"/>
      <c r="L835" s="64">
        <f t="shared" si="118"/>
        <v>0</v>
      </c>
    </row>
    <row r="836" spans="1:12" ht="26.45" hidden="1" customHeight="1" x14ac:dyDescent="0.3">
      <c r="A836" s="13" t="s">
        <v>74</v>
      </c>
      <c r="B836" s="67">
        <v>665</v>
      </c>
      <c r="C836" s="68" t="s">
        <v>61</v>
      </c>
      <c r="D836" s="68" t="s">
        <v>66</v>
      </c>
      <c r="E836" s="68" t="s">
        <v>947</v>
      </c>
      <c r="F836" s="68" t="s">
        <v>468</v>
      </c>
      <c r="G836" s="64"/>
      <c r="H836" s="64"/>
      <c r="I836" s="64">
        <f t="shared" si="117"/>
        <v>0</v>
      </c>
      <c r="J836" s="64"/>
      <c r="K836" s="64"/>
      <c r="L836" s="64">
        <f t="shared" si="118"/>
        <v>0</v>
      </c>
    </row>
    <row r="837" spans="1:12" ht="60" x14ac:dyDescent="0.3">
      <c r="A837" s="13" t="s">
        <v>77</v>
      </c>
      <c r="B837" s="67">
        <v>665</v>
      </c>
      <c r="C837" s="68" t="s">
        <v>61</v>
      </c>
      <c r="D837" s="68" t="s">
        <v>78</v>
      </c>
      <c r="E837" s="68" t="s">
        <v>63</v>
      </c>
      <c r="F837" s="68" t="s">
        <v>64</v>
      </c>
      <c r="G837" s="64">
        <f>G840+G843</f>
        <v>4508.3999999999996</v>
      </c>
      <c r="H837" s="64">
        <f>H840+H843</f>
        <v>0</v>
      </c>
      <c r="I837" s="64">
        <f t="shared" si="117"/>
        <v>4508.3999999999996</v>
      </c>
      <c r="J837" s="64">
        <f>J840+J843</f>
        <v>4535.3</v>
      </c>
      <c r="K837" s="64">
        <f>K840+K843</f>
        <v>0</v>
      </c>
      <c r="L837" s="64">
        <f t="shared" si="118"/>
        <v>4535.3</v>
      </c>
    </row>
    <row r="838" spans="1:12" ht="45" x14ac:dyDescent="0.3">
      <c r="A838" s="13" t="s">
        <v>79</v>
      </c>
      <c r="B838" s="67">
        <v>665</v>
      </c>
      <c r="C838" s="68" t="s">
        <v>61</v>
      </c>
      <c r="D838" s="68" t="s">
        <v>78</v>
      </c>
      <c r="E838" s="68" t="s">
        <v>80</v>
      </c>
      <c r="F838" s="68" t="s">
        <v>64</v>
      </c>
      <c r="G838" s="64">
        <f>G839</f>
        <v>4508.3999999999996</v>
      </c>
      <c r="H838" s="64">
        <f>H839</f>
        <v>0</v>
      </c>
      <c r="I838" s="64">
        <f t="shared" si="117"/>
        <v>4508.3999999999996</v>
      </c>
      <c r="J838" s="64">
        <f>J839</f>
        <v>4535.3</v>
      </c>
      <c r="K838" s="64">
        <f>K839</f>
        <v>0</v>
      </c>
      <c r="L838" s="64">
        <f t="shared" si="118"/>
        <v>4535.3</v>
      </c>
    </row>
    <row r="839" spans="1:12" ht="30" x14ac:dyDescent="0.3">
      <c r="A839" s="13" t="s">
        <v>429</v>
      </c>
      <c r="B839" s="67">
        <v>665</v>
      </c>
      <c r="C839" s="68" t="s">
        <v>61</v>
      </c>
      <c r="D839" s="68" t="s">
        <v>78</v>
      </c>
      <c r="E839" s="68" t="s">
        <v>82</v>
      </c>
      <c r="F839" s="68" t="s">
        <v>64</v>
      </c>
      <c r="G839" s="64">
        <f>G840+G843</f>
        <v>4508.3999999999996</v>
      </c>
      <c r="H839" s="64">
        <f>H840+H843</f>
        <v>0</v>
      </c>
      <c r="I839" s="64">
        <f t="shared" si="117"/>
        <v>4508.3999999999996</v>
      </c>
      <c r="J839" s="64">
        <f>J840+J843</f>
        <v>4535.3</v>
      </c>
      <c r="K839" s="64">
        <f>K840+K843</f>
        <v>0</v>
      </c>
      <c r="L839" s="64">
        <f t="shared" si="118"/>
        <v>4535.3</v>
      </c>
    </row>
    <row r="840" spans="1:12" ht="30" x14ac:dyDescent="0.3">
      <c r="A840" s="13" t="s">
        <v>71</v>
      </c>
      <c r="B840" s="67">
        <v>665</v>
      </c>
      <c r="C840" s="68" t="s">
        <v>61</v>
      </c>
      <c r="D840" s="68" t="s">
        <v>78</v>
      </c>
      <c r="E840" s="68" t="s">
        <v>83</v>
      </c>
      <c r="F840" s="68" t="s">
        <v>64</v>
      </c>
      <c r="G840" s="64">
        <f>G841</f>
        <v>3588.9</v>
      </c>
      <c r="H840" s="64">
        <f>H841</f>
        <v>0</v>
      </c>
      <c r="I840" s="64">
        <f t="shared" si="117"/>
        <v>3588.9</v>
      </c>
      <c r="J840" s="64">
        <f>J841</f>
        <v>3588.9</v>
      </c>
      <c r="K840" s="64">
        <f>K841</f>
        <v>0</v>
      </c>
      <c r="L840" s="64">
        <f t="shared" si="118"/>
        <v>3588.9</v>
      </c>
    </row>
    <row r="841" spans="1:12" ht="91.5" customHeight="1" x14ac:dyDescent="0.3">
      <c r="A841" s="13" t="s">
        <v>73</v>
      </c>
      <c r="B841" s="67">
        <v>665</v>
      </c>
      <c r="C841" s="68" t="s">
        <v>61</v>
      </c>
      <c r="D841" s="68" t="s">
        <v>78</v>
      </c>
      <c r="E841" s="68" t="s">
        <v>83</v>
      </c>
      <c r="F841" s="68">
        <v>100</v>
      </c>
      <c r="G841" s="64">
        <f>G842</f>
        <v>3588.9</v>
      </c>
      <c r="H841" s="64">
        <f>H842</f>
        <v>0</v>
      </c>
      <c r="I841" s="64">
        <f t="shared" si="117"/>
        <v>3588.9</v>
      </c>
      <c r="J841" s="64">
        <f>J842</f>
        <v>3588.9</v>
      </c>
      <c r="K841" s="64">
        <f>K842</f>
        <v>0</v>
      </c>
      <c r="L841" s="64">
        <f t="shared" si="118"/>
        <v>3588.9</v>
      </c>
    </row>
    <row r="842" spans="1:12" ht="30" x14ac:dyDescent="0.3">
      <c r="A842" s="13" t="s">
        <v>74</v>
      </c>
      <c r="B842" s="67">
        <v>665</v>
      </c>
      <c r="C842" s="68" t="s">
        <v>61</v>
      </c>
      <c r="D842" s="68" t="s">
        <v>78</v>
      </c>
      <c r="E842" s="68" t="s">
        <v>83</v>
      </c>
      <c r="F842" s="68">
        <v>120</v>
      </c>
      <c r="G842" s="64">
        <v>3588.9</v>
      </c>
      <c r="H842" s="64"/>
      <c r="I842" s="64">
        <f t="shared" si="117"/>
        <v>3588.9</v>
      </c>
      <c r="J842" s="64">
        <v>3588.9</v>
      </c>
      <c r="K842" s="64"/>
      <c r="L842" s="64">
        <f t="shared" si="118"/>
        <v>3588.9</v>
      </c>
    </row>
    <row r="843" spans="1:12" ht="30" x14ac:dyDescent="0.3">
      <c r="A843" s="13" t="s">
        <v>75</v>
      </c>
      <c r="B843" s="67">
        <v>665</v>
      </c>
      <c r="C843" s="68" t="s">
        <v>61</v>
      </c>
      <c r="D843" s="68" t="s">
        <v>78</v>
      </c>
      <c r="E843" s="68" t="s">
        <v>84</v>
      </c>
      <c r="F843" s="68" t="s">
        <v>64</v>
      </c>
      <c r="G843" s="64">
        <f>G844+G846+G848</f>
        <v>919.5</v>
      </c>
      <c r="H843" s="64">
        <f>H844+H846+H848</f>
        <v>0</v>
      </c>
      <c r="I843" s="64">
        <f t="shared" si="117"/>
        <v>919.5</v>
      </c>
      <c r="J843" s="64">
        <f>J844+J846+J848</f>
        <v>946.4</v>
      </c>
      <c r="K843" s="64">
        <f>K844+K846+K848</f>
        <v>0</v>
      </c>
      <c r="L843" s="64">
        <f t="shared" si="118"/>
        <v>946.4</v>
      </c>
    </row>
    <row r="844" spans="1:12" ht="79.150000000000006" hidden="1" customHeight="1" x14ac:dyDescent="0.3">
      <c r="A844" s="13" t="s">
        <v>73</v>
      </c>
      <c r="B844" s="67">
        <v>665</v>
      </c>
      <c r="C844" s="68" t="s">
        <v>61</v>
      </c>
      <c r="D844" s="68" t="s">
        <v>78</v>
      </c>
      <c r="E844" s="68" t="s">
        <v>84</v>
      </c>
      <c r="F844" s="68">
        <v>100</v>
      </c>
      <c r="G844" s="64">
        <f>G845</f>
        <v>0</v>
      </c>
      <c r="H844" s="64">
        <f>H845</f>
        <v>0</v>
      </c>
      <c r="I844" s="64">
        <f t="shared" si="117"/>
        <v>0</v>
      </c>
      <c r="J844" s="64">
        <f>J845</f>
        <v>0</v>
      </c>
      <c r="K844" s="64">
        <f>K845</f>
        <v>0</v>
      </c>
      <c r="L844" s="64">
        <f t="shared" si="118"/>
        <v>0</v>
      </c>
    </row>
    <row r="845" spans="1:12" ht="26.45" hidden="1" customHeight="1" x14ac:dyDescent="0.3">
      <c r="A845" s="13" t="s">
        <v>74</v>
      </c>
      <c r="B845" s="67">
        <v>665</v>
      </c>
      <c r="C845" s="68" t="s">
        <v>61</v>
      </c>
      <c r="D845" s="68" t="s">
        <v>78</v>
      </c>
      <c r="E845" s="68" t="s">
        <v>84</v>
      </c>
      <c r="F845" s="68">
        <v>120</v>
      </c>
      <c r="G845" s="64">
        <v>0</v>
      </c>
      <c r="H845" s="64">
        <v>0</v>
      </c>
      <c r="I845" s="64">
        <f t="shared" si="117"/>
        <v>0</v>
      </c>
      <c r="J845" s="64">
        <v>0</v>
      </c>
      <c r="K845" s="64"/>
      <c r="L845" s="64">
        <f t="shared" si="118"/>
        <v>0</v>
      </c>
    </row>
    <row r="846" spans="1:12" ht="30" x14ac:dyDescent="0.3">
      <c r="A846" s="13" t="s">
        <v>85</v>
      </c>
      <c r="B846" s="67">
        <v>665</v>
      </c>
      <c r="C846" s="68" t="s">
        <v>61</v>
      </c>
      <c r="D846" s="68" t="s">
        <v>78</v>
      </c>
      <c r="E846" s="68" t="s">
        <v>84</v>
      </c>
      <c r="F846" s="68">
        <v>200</v>
      </c>
      <c r="G846" s="64">
        <f>G847</f>
        <v>911.5</v>
      </c>
      <c r="H846" s="64">
        <f>H847</f>
        <v>0</v>
      </c>
      <c r="I846" s="64">
        <f t="shared" si="117"/>
        <v>911.5</v>
      </c>
      <c r="J846" s="64">
        <f>J847</f>
        <v>938.4</v>
      </c>
      <c r="K846" s="64">
        <f>K847</f>
        <v>0</v>
      </c>
      <c r="L846" s="64">
        <f t="shared" si="118"/>
        <v>938.4</v>
      </c>
    </row>
    <row r="847" spans="1:12" ht="45" x14ac:dyDescent="0.3">
      <c r="A847" s="13" t="s">
        <v>86</v>
      </c>
      <c r="B847" s="67">
        <v>665</v>
      </c>
      <c r="C847" s="68" t="s">
        <v>61</v>
      </c>
      <c r="D847" s="68" t="s">
        <v>78</v>
      </c>
      <c r="E847" s="68" t="s">
        <v>84</v>
      </c>
      <c r="F847" s="68">
        <v>240</v>
      </c>
      <c r="G847" s="64">
        <v>911.5</v>
      </c>
      <c r="H847" s="64"/>
      <c r="I847" s="64">
        <f t="shared" si="117"/>
        <v>911.5</v>
      </c>
      <c r="J847" s="64">
        <v>938.4</v>
      </c>
      <c r="K847" s="64"/>
      <c r="L847" s="64">
        <f t="shared" si="118"/>
        <v>938.4</v>
      </c>
    </row>
    <row r="848" spans="1:12" x14ac:dyDescent="0.3">
      <c r="A848" s="13" t="s">
        <v>87</v>
      </c>
      <c r="B848" s="67">
        <v>665</v>
      </c>
      <c r="C848" s="68" t="s">
        <v>61</v>
      </c>
      <c r="D848" s="68" t="s">
        <v>78</v>
      </c>
      <c r="E848" s="68" t="s">
        <v>84</v>
      </c>
      <c r="F848" s="68">
        <v>800</v>
      </c>
      <c r="G848" s="64">
        <f>G849</f>
        <v>8</v>
      </c>
      <c r="H848" s="64">
        <f>H849</f>
        <v>0</v>
      </c>
      <c r="I848" s="64">
        <f t="shared" si="117"/>
        <v>8</v>
      </c>
      <c r="J848" s="64">
        <f>J849</f>
        <v>8</v>
      </c>
      <c r="K848" s="64">
        <f>K849</f>
        <v>0</v>
      </c>
      <c r="L848" s="64">
        <f t="shared" si="118"/>
        <v>8</v>
      </c>
    </row>
    <row r="849" spans="1:12" x14ac:dyDescent="0.3">
      <c r="A849" s="13" t="s">
        <v>88</v>
      </c>
      <c r="B849" s="67">
        <v>665</v>
      </c>
      <c r="C849" s="68" t="s">
        <v>61</v>
      </c>
      <c r="D849" s="68" t="s">
        <v>78</v>
      </c>
      <c r="E849" s="68" t="s">
        <v>84</v>
      </c>
      <c r="F849" s="68">
        <v>850</v>
      </c>
      <c r="G849" s="64">
        <v>8</v>
      </c>
      <c r="H849" s="64"/>
      <c r="I849" s="64">
        <f t="shared" si="117"/>
        <v>8</v>
      </c>
      <c r="J849" s="64">
        <v>8</v>
      </c>
      <c r="K849" s="64"/>
      <c r="L849" s="64">
        <f t="shared" si="118"/>
        <v>8</v>
      </c>
    </row>
    <row r="850" spans="1:12" x14ac:dyDescent="0.3">
      <c r="A850" s="12" t="s">
        <v>299</v>
      </c>
      <c r="B850" s="69">
        <v>665</v>
      </c>
      <c r="C850" s="74">
        <v>10</v>
      </c>
      <c r="D850" s="74" t="s">
        <v>62</v>
      </c>
      <c r="E850" s="74" t="s">
        <v>63</v>
      </c>
      <c r="F850" s="74" t="s">
        <v>64</v>
      </c>
      <c r="G850" s="3">
        <f t="shared" ref="G850:L850" si="119">G851+G858</f>
        <v>1013.1</v>
      </c>
      <c r="H850" s="3">
        <f t="shared" si="119"/>
        <v>0</v>
      </c>
      <c r="I850" s="3">
        <f t="shared" si="119"/>
        <v>1013.1</v>
      </c>
      <c r="J850" s="3">
        <f t="shared" si="119"/>
        <v>1230.0999999999999</v>
      </c>
      <c r="K850" s="3">
        <f t="shared" si="119"/>
        <v>0</v>
      </c>
      <c r="L850" s="3">
        <f t="shared" si="119"/>
        <v>1230.0999999999999</v>
      </c>
    </row>
    <row r="851" spans="1:12" x14ac:dyDescent="0.3">
      <c r="A851" s="13" t="s">
        <v>302</v>
      </c>
      <c r="B851" s="67">
        <v>665</v>
      </c>
      <c r="C851" s="68">
        <v>10</v>
      </c>
      <c r="D851" s="68" t="s">
        <v>61</v>
      </c>
      <c r="E851" s="68" t="s">
        <v>63</v>
      </c>
      <c r="F851" s="68" t="s">
        <v>64</v>
      </c>
      <c r="G851" s="65">
        <f t="shared" ref="G851:K856" si="120">G852</f>
        <v>983.1</v>
      </c>
      <c r="H851" s="65">
        <f t="shared" si="120"/>
        <v>0</v>
      </c>
      <c r="I851" s="64">
        <f t="shared" si="117"/>
        <v>983.1</v>
      </c>
      <c r="J851" s="65">
        <f t="shared" si="120"/>
        <v>1200.0999999999999</v>
      </c>
      <c r="K851" s="65">
        <f t="shared" si="120"/>
        <v>0</v>
      </c>
      <c r="L851" s="64">
        <f t="shared" si="118"/>
        <v>1200.0999999999999</v>
      </c>
    </row>
    <row r="852" spans="1:12" ht="30" x14ac:dyDescent="0.3">
      <c r="A852" s="13" t="s">
        <v>670</v>
      </c>
      <c r="B852" s="67">
        <v>665</v>
      </c>
      <c r="C852" s="68">
        <v>10</v>
      </c>
      <c r="D852" s="68" t="s">
        <v>61</v>
      </c>
      <c r="E852" s="68" t="s">
        <v>303</v>
      </c>
      <c r="F852" s="68" t="s">
        <v>64</v>
      </c>
      <c r="G852" s="64">
        <f t="shared" si="120"/>
        <v>983.1</v>
      </c>
      <c r="H852" s="64">
        <f t="shared" si="120"/>
        <v>0</v>
      </c>
      <c r="I852" s="64">
        <f t="shared" si="117"/>
        <v>983.1</v>
      </c>
      <c r="J852" s="64">
        <f t="shared" si="120"/>
        <v>1200.0999999999999</v>
      </c>
      <c r="K852" s="64">
        <f t="shared" si="120"/>
        <v>0</v>
      </c>
      <c r="L852" s="64">
        <f t="shared" si="118"/>
        <v>1200.0999999999999</v>
      </c>
    </row>
    <row r="853" spans="1:12" ht="90" x14ac:dyDescent="0.3">
      <c r="A853" s="18" t="s">
        <v>723</v>
      </c>
      <c r="B853" s="67">
        <v>665</v>
      </c>
      <c r="C853" s="68" t="s">
        <v>300</v>
      </c>
      <c r="D853" s="68" t="s">
        <v>61</v>
      </c>
      <c r="E853" s="68" t="s">
        <v>304</v>
      </c>
      <c r="F853" s="68" t="s">
        <v>64</v>
      </c>
      <c r="G853" s="64">
        <f t="shared" si="120"/>
        <v>983.1</v>
      </c>
      <c r="H853" s="64">
        <f t="shared" si="120"/>
        <v>0</v>
      </c>
      <c r="I853" s="64">
        <f t="shared" si="117"/>
        <v>983.1</v>
      </c>
      <c r="J853" s="64">
        <f t="shared" si="120"/>
        <v>1200.0999999999999</v>
      </c>
      <c r="K853" s="64">
        <f t="shared" si="120"/>
        <v>0</v>
      </c>
      <c r="L853" s="64">
        <f t="shared" si="118"/>
        <v>1200.0999999999999</v>
      </c>
    </row>
    <row r="854" spans="1:12" ht="75" customHeight="1" x14ac:dyDescent="0.3">
      <c r="A854" s="18" t="s">
        <v>585</v>
      </c>
      <c r="B854" s="67">
        <v>665</v>
      </c>
      <c r="C854" s="68">
        <v>10</v>
      </c>
      <c r="D854" s="68" t="s">
        <v>61</v>
      </c>
      <c r="E854" s="68" t="s">
        <v>305</v>
      </c>
      <c r="F854" s="68" t="s">
        <v>64</v>
      </c>
      <c r="G854" s="64">
        <f t="shared" si="120"/>
        <v>983.1</v>
      </c>
      <c r="H854" s="64">
        <f t="shared" si="120"/>
        <v>0</v>
      </c>
      <c r="I854" s="64">
        <f t="shared" si="117"/>
        <v>983.1</v>
      </c>
      <c r="J854" s="64">
        <f t="shared" si="120"/>
        <v>1200.0999999999999</v>
      </c>
      <c r="K854" s="64">
        <f t="shared" si="120"/>
        <v>0</v>
      </c>
      <c r="L854" s="64">
        <f t="shared" si="118"/>
        <v>1200.0999999999999</v>
      </c>
    </row>
    <row r="855" spans="1:12" ht="60" x14ac:dyDescent="0.3">
      <c r="A855" s="18" t="s">
        <v>587</v>
      </c>
      <c r="B855" s="67">
        <v>665</v>
      </c>
      <c r="C855" s="68" t="s">
        <v>300</v>
      </c>
      <c r="D855" s="68" t="s">
        <v>61</v>
      </c>
      <c r="E855" s="68" t="s">
        <v>390</v>
      </c>
      <c r="F855" s="68" t="s">
        <v>64</v>
      </c>
      <c r="G855" s="64">
        <f t="shared" si="120"/>
        <v>983.1</v>
      </c>
      <c r="H855" s="64">
        <f t="shared" si="120"/>
        <v>0</v>
      </c>
      <c r="I855" s="64">
        <f t="shared" si="117"/>
        <v>983.1</v>
      </c>
      <c r="J855" s="64">
        <f t="shared" si="120"/>
        <v>1200.0999999999999</v>
      </c>
      <c r="K855" s="64">
        <f t="shared" si="120"/>
        <v>0</v>
      </c>
      <c r="L855" s="64">
        <f t="shared" si="118"/>
        <v>1200.0999999999999</v>
      </c>
    </row>
    <row r="856" spans="1:12" ht="30" x14ac:dyDescent="0.3">
      <c r="A856" s="13" t="s">
        <v>307</v>
      </c>
      <c r="B856" s="67">
        <v>665</v>
      </c>
      <c r="C856" s="68">
        <v>10</v>
      </c>
      <c r="D856" s="68" t="s">
        <v>61</v>
      </c>
      <c r="E856" s="68" t="s">
        <v>306</v>
      </c>
      <c r="F856" s="68">
        <v>300</v>
      </c>
      <c r="G856" s="64">
        <f t="shared" si="120"/>
        <v>983.1</v>
      </c>
      <c r="H856" s="64">
        <f t="shared" si="120"/>
        <v>0</v>
      </c>
      <c r="I856" s="64">
        <f t="shared" si="117"/>
        <v>983.1</v>
      </c>
      <c r="J856" s="64">
        <f t="shared" si="120"/>
        <v>1200.0999999999999</v>
      </c>
      <c r="K856" s="64">
        <f t="shared" si="120"/>
        <v>0</v>
      </c>
      <c r="L856" s="64">
        <f t="shared" si="118"/>
        <v>1200.0999999999999</v>
      </c>
    </row>
    <row r="857" spans="1:12" ht="30" x14ac:dyDescent="0.3">
      <c r="A857" s="13" t="s">
        <v>308</v>
      </c>
      <c r="B857" s="67">
        <v>665</v>
      </c>
      <c r="C857" s="68" t="s">
        <v>300</v>
      </c>
      <c r="D857" s="68" t="s">
        <v>61</v>
      </c>
      <c r="E857" s="68" t="s">
        <v>306</v>
      </c>
      <c r="F857" s="68">
        <v>310</v>
      </c>
      <c r="G857" s="64">
        <v>983.1</v>
      </c>
      <c r="H857" s="64"/>
      <c r="I857" s="64">
        <f t="shared" si="117"/>
        <v>983.1</v>
      </c>
      <c r="J857" s="64">
        <v>1200.0999999999999</v>
      </c>
      <c r="K857" s="64"/>
      <c r="L857" s="64">
        <f t="shared" si="118"/>
        <v>1200.0999999999999</v>
      </c>
    </row>
    <row r="858" spans="1:12" x14ac:dyDescent="0.3">
      <c r="A858" s="13" t="s">
        <v>309</v>
      </c>
      <c r="B858" s="67">
        <v>665</v>
      </c>
      <c r="C858" s="68">
        <v>10</v>
      </c>
      <c r="D858" s="68" t="s">
        <v>78</v>
      </c>
      <c r="E858" s="67" t="s">
        <v>63</v>
      </c>
      <c r="F858" s="68" t="s">
        <v>64</v>
      </c>
      <c r="G858" s="64">
        <f t="shared" ref="G858:K863" si="121">G859</f>
        <v>30</v>
      </c>
      <c r="H858" s="64">
        <f t="shared" si="121"/>
        <v>0</v>
      </c>
      <c r="I858" s="64">
        <f t="shared" si="117"/>
        <v>30</v>
      </c>
      <c r="J858" s="64">
        <f t="shared" si="121"/>
        <v>30</v>
      </c>
      <c r="K858" s="64">
        <f t="shared" si="121"/>
        <v>0</v>
      </c>
      <c r="L858" s="64">
        <f t="shared" si="118"/>
        <v>30</v>
      </c>
    </row>
    <row r="859" spans="1:12" ht="30" x14ac:dyDescent="0.3">
      <c r="A859" s="13" t="s">
        <v>670</v>
      </c>
      <c r="B859" s="67">
        <v>665</v>
      </c>
      <c r="C859" s="68">
        <v>10</v>
      </c>
      <c r="D859" s="68" t="s">
        <v>78</v>
      </c>
      <c r="E859" s="68" t="s">
        <v>303</v>
      </c>
      <c r="F859" s="68" t="s">
        <v>64</v>
      </c>
      <c r="G859" s="64">
        <f t="shared" si="121"/>
        <v>30</v>
      </c>
      <c r="H859" s="64">
        <f t="shared" si="121"/>
        <v>0</v>
      </c>
      <c r="I859" s="64">
        <f t="shared" si="117"/>
        <v>30</v>
      </c>
      <c r="J859" s="64">
        <f t="shared" si="121"/>
        <v>30</v>
      </c>
      <c r="K859" s="64">
        <f t="shared" si="121"/>
        <v>0</v>
      </c>
      <c r="L859" s="64">
        <f t="shared" si="118"/>
        <v>30</v>
      </c>
    </row>
    <row r="860" spans="1:12" ht="45" x14ac:dyDescent="0.3">
      <c r="A860" s="18" t="s">
        <v>314</v>
      </c>
      <c r="B860" s="67">
        <v>665</v>
      </c>
      <c r="C860" s="68">
        <v>10</v>
      </c>
      <c r="D860" s="68" t="s">
        <v>78</v>
      </c>
      <c r="E860" s="68" t="s">
        <v>315</v>
      </c>
      <c r="F860" s="68" t="s">
        <v>64</v>
      </c>
      <c r="G860" s="64">
        <f t="shared" si="121"/>
        <v>30</v>
      </c>
      <c r="H860" s="64">
        <f t="shared" si="121"/>
        <v>0</v>
      </c>
      <c r="I860" s="64">
        <f t="shared" si="117"/>
        <v>30</v>
      </c>
      <c r="J860" s="64">
        <f t="shared" si="121"/>
        <v>30</v>
      </c>
      <c r="K860" s="64">
        <f t="shared" si="121"/>
        <v>0</v>
      </c>
      <c r="L860" s="64">
        <f t="shared" si="118"/>
        <v>30</v>
      </c>
    </row>
    <row r="861" spans="1:12" ht="60" x14ac:dyDescent="0.3">
      <c r="A861" s="18" t="s">
        <v>591</v>
      </c>
      <c r="B861" s="67">
        <v>665</v>
      </c>
      <c r="C861" s="68">
        <v>10</v>
      </c>
      <c r="D861" s="68" t="s">
        <v>78</v>
      </c>
      <c r="E861" s="68" t="s">
        <v>316</v>
      </c>
      <c r="F861" s="68" t="s">
        <v>64</v>
      </c>
      <c r="G861" s="64">
        <f t="shared" si="121"/>
        <v>30</v>
      </c>
      <c r="H861" s="64">
        <f t="shared" si="121"/>
        <v>0</v>
      </c>
      <c r="I861" s="64">
        <f t="shared" si="117"/>
        <v>30</v>
      </c>
      <c r="J861" s="64">
        <f t="shared" si="121"/>
        <v>30</v>
      </c>
      <c r="K861" s="64">
        <f t="shared" si="121"/>
        <v>0</v>
      </c>
      <c r="L861" s="64">
        <f t="shared" si="118"/>
        <v>30</v>
      </c>
    </row>
    <row r="862" spans="1:12" ht="60" x14ac:dyDescent="0.3">
      <c r="A862" s="18" t="s">
        <v>589</v>
      </c>
      <c r="B862" s="67">
        <v>665</v>
      </c>
      <c r="C862" s="68">
        <v>10</v>
      </c>
      <c r="D862" s="68" t="s">
        <v>78</v>
      </c>
      <c r="E862" s="68" t="s">
        <v>317</v>
      </c>
      <c r="F862" s="68" t="s">
        <v>64</v>
      </c>
      <c r="G862" s="64">
        <f t="shared" si="121"/>
        <v>30</v>
      </c>
      <c r="H862" s="64">
        <f t="shared" si="121"/>
        <v>0</v>
      </c>
      <c r="I862" s="64">
        <f t="shared" si="117"/>
        <v>30</v>
      </c>
      <c r="J862" s="64">
        <f t="shared" si="121"/>
        <v>30</v>
      </c>
      <c r="K862" s="64">
        <f t="shared" si="121"/>
        <v>0</v>
      </c>
      <c r="L862" s="64">
        <f t="shared" si="118"/>
        <v>30</v>
      </c>
    </row>
    <row r="863" spans="1:12" ht="30" x14ac:dyDescent="0.3">
      <c r="A863" s="13" t="s">
        <v>307</v>
      </c>
      <c r="B863" s="67">
        <v>665</v>
      </c>
      <c r="C863" s="68">
        <v>10</v>
      </c>
      <c r="D863" s="68" t="s">
        <v>78</v>
      </c>
      <c r="E863" s="68" t="s">
        <v>317</v>
      </c>
      <c r="F863" s="68">
        <v>300</v>
      </c>
      <c r="G863" s="64">
        <f t="shared" si="121"/>
        <v>30</v>
      </c>
      <c r="H863" s="64">
        <f t="shared" si="121"/>
        <v>0</v>
      </c>
      <c r="I863" s="64">
        <f t="shared" si="117"/>
        <v>30</v>
      </c>
      <c r="J863" s="64">
        <f t="shared" si="121"/>
        <v>30</v>
      </c>
      <c r="K863" s="64">
        <f t="shared" si="121"/>
        <v>0</v>
      </c>
      <c r="L863" s="64">
        <f t="shared" si="118"/>
        <v>30</v>
      </c>
    </row>
    <row r="864" spans="1:12" ht="30" x14ac:dyDescent="0.3">
      <c r="A864" s="13" t="s">
        <v>312</v>
      </c>
      <c r="B864" s="67">
        <v>665</v>
      </c>
      <c r="C864" s="68">
        <v>10</v>
      </c>
      <c r="D864" s="68" t="s">
        <v>78</v>
      </c>
      <c r="E864" s="68" t="s">
        <v>317</v>
      </c>
      <c r="F864" s="68">
        <v>320</v>
      </c>
      <c r="G864" s="64">
        <v>30</v>
      </c>
      <c r="H864" s="64"/>
      <c r="I864" s="64">
        <f t="shared" si="117"/>
        <v>30</v>
      </c>
      <c r="J864" s="64">
        <v>30</v>
      </c>
      <c r="K864" s="64"/>
      <c r="L864" s="64">
        <f t="shared" si="118"/>
        <v>30</v>
      </c>
    </row>
    <row r="865" spans="1:12" x14ac:dyDescent="0.3">
      <c r="A865" s="12" t="s">
        <v>430</v>
      </c>
      <c r="B865" s="24"/>
      <c r="C865" s="24"/>
      <c r="D865" s="24"/>
      <c r="E865" s="24"/>
      <c r="F865" s="24"/>
      <c r="G865" s="3">
        <f t="shared" ref="G865:L865" si="122">G8+G312+G397+G624+G636+G798+G821+G7</f>
        <v>1782705.3</v>
      </c>
      <c r="H865" s="136">
        <f t="shared" si="122"/>
        <v>-30714.606100109926</v>
      </c>
      <c r="I865" s="3">
        <f t="shared" si="122"/>
        <v>1751990.6938998899</v>
      </c>
      <c r="J865" s="3">
        <f t="shared" si="122"/>
        <v>1755186.5000000005</v>
      </c>
      <c r="K865" s="3">
        <f t="shared" si="122"/>
        <v>-884.20000000001164</v>
      </c>
      <c r="L865" s="3">
        <f t="shared" si="122"/>
        <v>1754302.3000000005</v>
      </c>
    </row>
  </sheetData>
  <mergeCells count="15">
    <mergeCell ref="A1:L1"/>
    <mergeCell ref="A2:L2"/>
    <mergeCell ref="A3:L3"/>
    <mergeCell ref="K5:K6"/>
    <mergeCell ref="L5:L6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1.1811023622047245" right="0.39370078740157483" top="0.78740157480314965" bottom="0.78740157480314965" header="0.31496062992125984" footer="0.31496062992125984"/>
  <pageSetup paperSize="9" scale="6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769"/>
  <sheetViews>
    <sheetView view="pageBreakPreview" zoomScale="80" zoomScaleNormal="90" zoomScaleSheetLayoutView="80" workbookViewId="0">
      <selection activeCell="A9" sqref="A9"/>
    </sheetView>
  </sheetViews>
  <sheetFormatPr defaultColWidth="9.140625" defaultRowHeight="15" outlineLevelCol="1" x14ac:dyDescent="0.3"/>
  <cols>
    <col min="1" max="1" width="55.7109375" style="35" customWidth="1"/>
    <col min="2" max="2" width="9.5703125" style="1" customWidth="1"/>
    <col min="3" max="3" width="13.28515625" style="1" customWidth="1"/>
    <col min="4" max="4" width="20.28515625" style="1" customWidth="1"/>
    <col min="5" max="5" width="18.7109375" style="29" customWidth="1"/>
    <col min="6" max="7" width="18.85546875" style="37" hidden="1" customWidth="1" outlineLevel="1"/>
    <col min="8" max="8" width="18.85546875" style="37" customWidth="1" collapsed="1"/>
    <col min="9" max="16384" width="9.140625" style="1"/>
  </cols>
  <sheetData>
    <row r="1" spans="1:12" ht="68.25" customHeight="1" x14ac:dyDescent="0.3">
      <c r="A1" s="193" t="s">
        <v>1150</v>
      </c>
      <c r="B1" s="193"/>
      <c r="C1" s="193"/>
      <c r="D1" s="193"/>
      <c r="E1" s="193"/>
      <c r="F1" s="193"/>
      <c r="G1" s="193"/>
      <c r="H1" s="193"/>
      <c r="I1" s="169"/>
      <c r="J1" s="169"/>
      <c r="K1" s="169"/>
      <c r="L1" s="169"/>
    </row>
    <row r="2" spans="1:12" ht="62.25" customHeight="1" x14ac:dyDescent="0.3">
      <c r="A2" s="193" t="s">
        <v>1072</v>
      </c>
      <c r="B2" s="193"/>
      <c r="C2" s="193"/>
      <c r="D2" s="193"/>
      <c r="E2" s="193"/>
      <c r="F2" s="193"/>
      <c r="G2" s="193"/>
      <c r="H2" s="193"/>
    </row>
    <row r="3" spans="1:12" ht="99" customHeight="1" x14ac:dyDescent="0.3">
      <c r="A3" s="205" t="s">
        <v>987</v>
      </c>
      <c r="B3" s="205"/>
      <c r="C3" s="205"/>
      <c r="D3" s="205"/>
      <c r="E3" s="205"/>
      <c r="F3" s="205"/>
      <c r="G3" s="205"/>
      <c r="H3" s="205"/>
    </row>
    <row r="4" spans="1:12" x14ac:dyDescent="0.3">
      <c r="F4" s="30"/>
      <c r="G4" s="30"/>
      <c r="H4" s="30" t="s">
        <v>458</v>
      </c>
    </row>
    <row r="5" spans="1:12" ht="18" customHeight="1" x14ac:dyDescent="0.3">
      <c r="A5" s="209" t="s">
        <v>55</v>
      </c>
      <c r="B5" s="209" t="s">
        <v>56</v>
      </c>
      <c r="C5" s="209" t="s">
        <v>57</v>
      </c>
      <c r="D5" s="209" t="s">
        <v>58</v>
      </c>
      <c r="E5" s="210" t="s">
        <v>376</v>
      </c>
      <c r="F5" s="208" t="s">
        <v>988</v>
      </c>
      <c r="G5" s="208" t="s">
        <v>1012</v>
      </c>
      <c r="H5" s="208" t="s">
        <v>988</v>
      </c>
    </row>
    <row r="6" spans="1:12" ht="10.9" customHeight="1" x14ac:dyDescent="0.3">
      <c r="A6" s="209"/>
      <c r="B6" s="209"/>
      <c r="C6" s="209"/>
      <c r="D6" s="209"/>
      <c r="E6" s="211"/>
      <c r="F6" s="208"/>
      <c r="G6" s="208"/>
      <c r="H6" s="208"/>
    </row>
    <row r="7" spans="1:12" ht="22.5" customHeight="1" x14ac:dyDescent="0.3">
      <c r="A7" s="52" t="s">
        <v>59</v>
      </c>
      <c r="B7" s="5"/>
      <c r="C7" s="5"/>
      <c r="D7" s="5"/>
      <c r="E7" s="24"/>
      <c r="F7" s="41">
        <f>F8+F163+F170+F220+F301+F378+F540+F623+F681+F726+F733</f>
        <v>1917634.8999999997</v>
      </c>
      <c r="G7" s="140">
        <f>G8+G163+G170+G220+G301+G378+G540+G623+G681+G726+G733</f>
        <v>151896.92000000004</v>
      </c>
      <c r="H7" s="41">
        <f>H8+H163+H170+H220+H301+H378+H540+H623+H681+H726+H733</f>
        <v>2069531.8200000003</v>
      </c>
    </row>
    <row r="8" spans="1:12" ht="34.5" customHeight="1" x14ac:dyDescent="0.3">
      <c r="A8" s="52" t="s">
        <v>60</v>
      </c>
      <c r="B8" s="42" t="s">
        <v>61</v>
      </c>
      <c r="C8" s="42" t="s">
        <v>62</v>
      </c>
      <c r="D8" s="43" t="s">
        <v>63</v>
      </c>
      <c r="E8" s="42" t="s">
        <v>64</v>
      </c>
      <c r="F8" s="41">
        <f>F9+F23+F34+F58+F87+F93+F98+F52</f>
        <v>107216</v>
      </c>
      <c r="G8" s="41">
        <f>G9+G23+G34+G58+G87+G93+G98+G52</f>
        <v>4069.92</v>
      </c>
      <c r="H8" s="41">
        <f>H9+H23+H34+H58+H87+H93+H98+H52</f>
        <v>111285.92</v>
      </c>
    </row>
    <row r="9" spans="1:12" ht="33.75" customHeight="1" x14ac:dyDescent="0.3">
      <c r="A9" s="171" t="s">
        <v>65</v>
      </c>
      <c r="B9" s="25" t="s">
        <v>61</v>
      </c>
      <c r="C9" s="25" t="s">
        <v>66</v>
      </c>
      <c r="D9" s="9" t="s">
        <v>63</v>
      </c>
      <c r="E9" s="25" t="s">
        <v>64</v>
      </c>
      <c r="F9" s="44">
        <f>F10</f>
        <v>1814.4</v>
      </c>
      <c r="G9" s="44">
        <f>G10</f>
        <v>0</v>
      </c>
      <c r="H9" s="44">
        <f t="shared" ref="H9:H71" si="0">F9+G9</f>
        <v>1814.4</v>
      </c>
    </row>
    <row r="10" spans="1:12" ht="45" x14ac:dyDescent="0.3">
      <c r="A10" s="171" t="s">
        <v>67</v>
      </c>
      <c r="B10" s="25" t="s">
        <v>61</v>
      </c>
      <c r="C10" s="25" t="s">
        <v>66</v>
      </c>
      <c r="D10" s="9" t="s">
        <v>68</v>
      </c>
      <c r="E10" s="25" t="s">
        <v>64</v>
      </c>
      <c r="F10" s="44">
        <f>F11</f>
        <v>1814.4</v>
      </c>
      <c r="G10" s="44">
        <f>G11</f>
        <v>0</v>
      </c>
      <c r="H10" s="44">
        <f t="shared" si="0"/>
        <v>1814.4</v>
      </c>
    </row>
    <row r="11" spans="1:12" x14ac:dyDescent="0.3">
      <c r="A11" s="171" t="s">
        <v>69</v>
      </c>
      <c r="B11" s="25" t="s">
        <v>61</v>
      </c>
      <c r="C11" s="25" t="s">
        <v>66</v>
      </c>
      <c r="D11" s="9" t="s">
        <v>70</v>
      </c>
      <c r="E11" s="25" t="s">
        <v>64</v>
      </c>
      <c r="F11" s="44">
        <f>F12+F15</f>
        <v>1814.4</v>
      </c>
      <c r="G11" s="44">
        <f>G12+G15</f>
        <v>0</v>
      </c>
      <c r="H11" s="44">
        <f t="shared" si="0"/>
        <v>1814.4</v>
      </c>
    </row>
    <row r="12" spans="1:12" ht="33" customHeight="1" x14ac:dyDescent="0.3">
      <c r="A12" s="171" t="s">
        <v>71</v>
      </c>
      <c r="B12" s="25" t="s">
        <v>61</v>
      </c>
      <c r="C12" s="25" t="s">
        <v>66</v>
      </c>
      <c r="D12" s="9" t="s">
        <v>72</v>
      </c>
      <c r="E12" s="25" t="s">
        <v>64</v>
      </c>
      <c r="F12" s="44">
        <f>F13</f>
        <v>1713.9</v>
      </c>
      <c r="G12" s="44">
        <f>G13</f>
        <v>0</v>
      </c>
      <c r="H12" s="44">
        <f t="shared" si="0"/>
        <v>1713.9</v>
      </c>
    </row>
    <row r="13" spans="1:12" ht="70.900000000000006" customHeight="1" x14ac:dyDescent="0.3">
      <c r="A13" s="171" t="s">
        <v>73</v>
      </c>
      <c r="B13" s="25" t="s">
        <v>61</v>
      </c>
      <c r="C13" s="25" t="s">
        <v>66</v>
      </c>
      <c r="D13" s="9" t="s">
        <v>72</v>
      </c>
      <c r="E13" s="25">
        <v>100</v>
      </c>
      <c r="F13" s="44">
        <f>F14</f>
        <v>1713.9</v>
      </c>
      <c r="G13" s="44">
        <f>G14</f>
        <v>0</v>
      </c>
      <c r="H13" s="44">
        <f t="shared" si="0"/>
        <v>1713.9</v>
      </c>
    </row>
    <row r="14" spans="1:12" ht="33" customHeight="1" x14ac:dyDescent="0.3">
      <c r="A14" s="171" t="s">
        <v>74</v>
      </c>
      <c r="B14" s="25" t="s">
        <v>61</v>
      </c>
      <c r="C14" s="25" t="s">
        <v>66</v>
      </c>
      <c r="D14" s="9" t="s">
        <v>72</v>
      </c>
      <c r="E14" s="25">
        <v>120</v>
      </c>
      <c r="F14" s="44">
        <v>1713.9</v>
      </c>
      <c r="G14" s="44"/>
      <c r="H14" s="44">
        <f t="shared" si="0"/>
        <v>1713.9</v>
      </c>
    </row>
    <row r="15" spans="1:12" ht="29.25" customHeight="1" x14ac:dyDescent="0.3">
      <c r="A15" s="171" t="s">
        <v>75</v>
      </c>
      <c r="B15" s="25" t="s">
        <v>61</v>
      </c>
      <c r="C15" s="25" t="s">
        <v>66</v>
      </c>
      <c r="D15" s="9" t="s">
        <v>76</v>
      </c>
      <c r="E15" s="25" t="s">
        <v>64</v>
      </c>
      <c r="F15" s="44">
        <f>F16</f>
        <v>100.5</v>
      </c>
      <c r="G15" s="44">
        <f>G16</f>
        <v>0</v>
      </c>
      <c r="H15" s="44">
        <f t="shared" si="0"/>
        <v>100.5</v>
      </c>
    </row>
    <row r="16" spans="1:12" ht="75" x14ac:dyDescent="0.3">
      <c r="A16" s="171" t="s">
        <v>73</v>
      </c>
      <c r="B16" s="25" t="s">
        <v>61</v>
      </c>
      <c r="C16" s="25" t="s">
        <v>66</v>
      </c>
      <c r="D16" s="9" t="s">
        <v>76</v>
      </c>
      <c r="E16" s="25">
        <v>100</v>
      </c>
      <c r="F16" s="44">
        <f>F17</f>
        <v>100.5</v>
      </c>
      <c r="G16" s="44">
        <f>G17</f>
        <v>0</v>
      </c>
      <c r="H16" s="44">
        <f t="shared" si="0"/>
        <v>100.5</v>
      </c>
    </row>
    <row r="17" spans="1:8" ht="30" x14ac:dyDescent="0.3">
      <c r="A17" s="171" t="s">
        <v>74</v>
      </c>
      <c r="B17" s="25" t="s">
        <v>61</v>
      </c>
      <c r="C17" s="25" t="s">
        <v>66</v>
      </c>
      <c r="D17" s="9" t="s">
        <v>76</v>
      </c>
      <c r="E17" s="25">
        <v>120</v>
      </c>
      <c r="F17" s="44">
        <v>100.5</v>
      </c>
      <c r="G17" s="44"/>
      <c r="H17" s="44">
        <f t="shared" si="0"/>
        <v>100.5</v>
      </c>
    </row>
    <row r="18" spans="1:8" hidden="1" x14ac:dyDescent="0.3">
      <c r="A18" s="13" t="s">
        <v>379</v>
      </c>
      <c r="B18" s="25" t="s">
        <v>61</v>
      </c>
      <c r="C18" s="25" t="s">
        <v>66</v>
      </c>
      <c r="D18" s="68" t="s">
        <v>110</v>
      </c>
      <c r="E18" s="68" t="s">
        <v>64</v>
      </c>
      <c r="F18" s="44"/>
      <c r="G18" s="44"/>
      <c r="H18" s="44">
        <f t="shared" si="0"/>
        <v>0</v>
      </c>
    </row>
    <row r="19" spans="1:8" hidden="1" x14ac:dyDescent="0.3">
      <c r="A19" s="13" t="s">
        <v>111</v>
      </c>
      <c r="B19" s="25" t="s">
        <v>61</v>
      </c>
      <c r="C19" s="25" t="s">
        <v>66</v>
      </c>
      <c r="D19" s="68" t="s">
        <v>112</v>
      </c>
      <c r="E19" s="68" t="s">
        <v>64</v>
      </c>
      <c r="F19" s="44"/>
      <c r="G19" s="44"/>
      <c r="H19" s="44">
        <f t="shared" si="0"/>
        <v>0</v>
      </c>
    </row>
    <row r="20" spans="1:8" ht="30" hidden="1" x14ac:dyDescent="0.3">
      <c r="A20" s="13" t="s">
        <v>946</v>
      </c>
      <c r="B20" s="25" t="s">
        <v>61</v>
      </c>
      <c r="C20" s="25" t="s">
        <v>66</v>
      </c>
      <c r="D20" s="68" t="s">
        <v>947</v>
      </c>
      <c r="E20" s="68" t="s">
        <v>64</v>
      </c>
      <c r="F20" s="44"/>
      <c r="G20" s="44"/>
      <c r="H20" s="44">
        <f t="shared" si="0"/>
        <v>0</v>
      </c>
    </row>
    <row r="21" spans="1:8" ht="75" hidden="1" x14ac:dyDescent="0.3">
      <c r="A21" s="13" t="s">
        <v>73</v>
      </c>
      <c r="B21" s="25" t="s">
        <v>61</v>
      </c>
      <c r="C21" s="25" t="s">
        <v>66</v>
      </c>
      <c r="D21" s="68" t="s">
        <v>947</v>
      </c>
      <c r="E21" s="68" t="s">
        <v>469</v>
      </c>
      <c r="F21" s="44"/>
      <c r="G21" s="44"/>
      <c r="H21" s="44">
        <f t="shared" si="0"/>
        <v>0</v>
      </c>
    </row>
    <row r="22" spans="1:8" ht="30" hidden="1" x14ac:dyDescent="0.3">
      <c r="A22" s="13" t="s">
        <v>74</v>
      </c>
      <c r="B22" s="25" t="s">
        <v>61</v>
      </c>
      <c r="C22" s="25" t="s">
        <v>66</v>
      </c>
      <c r="D22" s="68" t="s">
        <v>947</v>
      </c>
      <c r="E22" s="68" t="s">
        <v>468</v>
      </c>
      <c r="F22" s="44"/>
      <c r="G22" s="44"/>
      <c r="H22" s="44">
        <f t="shared" si="0"/>
        <v>0</v>
      </c>
    </row>
    <row r="23" spans="1:8" ht="40.9" customHeight="1" x14ac:dyDescent="0.3">
      <c r="A23" s="171" t="s">
        <v>77</v>
      </c>
      <c r="B23" s="25" t="s">
        <v>61</v>
      </c>
      <c r="C23" s="25" t="s">
        <v>78</v>
      </c>
      <c r="D23" s="9" t="s">
        <v>63</v>
      </c>
      <c r="E23" s="25" t="s">
        <v>64</v>
      </c>
      <c r="F23" s="44">
        <f>F24</f>
        <v>4614.3</v>
      </c>
      <c r="G23" s="44">
        <f>G24</f>
        <v>0</v>
      </c>
      <c r="H23" s="44">
        <f t="shared" si="0"/>
        <v>4614.3</v>
      </c>
    </row>
    <row r="24" spans="1:8" ht="31.15" customHeight="1" x14ac:dyDescent="0.3">
      <c r="A24" s="171" t="s">
        <v>79</v>
      </c>
      <c r="B24" s="25" t="s">
        <v>61</v>
      </c>
      <c r="C24" s="25" t="s">
        <v>78</v>
      </c>
      <c r="D24" s="9" t="s">
        <v>80</v>
      </c>
      <c r="E24" s="25" t="s">
        <v>64</v>
      </c>
      <c r="F24" s="44">
        <f>F25</f>
        <v>4614.3</v>
      </c>
      <c r="G24" s="44">
        <f>G25</f>
        <v>0</v>
      </c>
      <c r="H24" s="44">
        <f t="shared" si="0"/>
        <v>4614.3</v>
      </c>
    </row>
    <row r="25" spans="1:8" ht="19.899999999999999" customHeight="1" x14ac:dyDescent="0.3">
      <c r="A25" s="171" t="s">
        <v>81</v>
      </c>
      <c r="B25" s="25" t="s">
        <v>61</v>
      </c>
      <c r="C25" s="25" t="s">
        <v>78</v>
      </c>
      <c r="D25" s="9" t="s">
        <v>82</v>
      </c>
      <c r="E25" s="25" t="s">
        <v>64</v>
      </c>
      <c r="F25" s="44">
        <f>F26+F29</f>
        <v>4614.3</v>
      </c>
      <c r="G25" s="44">
        <f>G26+G29</f>
        <v>0</v>
      </c>
      <c r="H25" s="44">
        <f t="shared" si="0"/>
        <v>4614.3</v>
      </c>
    </row>
    <row r="26" spans="1:8" ht="30" x14ac:dyDescent="0.3">
      <c r="A26" s="171" t="s">
        <v>71</v>
      </c>
      <c r="B26" s="25" t="s">
        <v>61</v>
      </c>
      <c r="C26" s="25" t="s">
        <v>78</v>
      </c>
      <c r="D26" s="9" t="s">
        <v>83</v>
      </c>
      <c r="E26" s="25" t="s">
        <v>64</v>
      </c>
      <c r="F26" s="44">
        <f>F27</f>
        <v>3588.9</v>
      </c>
      <c r="G26" s="44">
        <f>G27</f>
        <v>0</v>
      </c>
      <c r="H26" s="44">
        <f t="shared" si="0"/>
        <v>3588.9</v>
      </c>
    </row>
    <row r="27" spans="1:8" ht="75" x14ac:dyDescent="0.3">
      <c r="A27" s="171" t="s">
        <v>73</v>
      </c>
      <c r="B27" s="25" t="s">
        <v>61</v>
      </c>
      <c r="C27" s="25" t="s">
        <v>78</v>
      </c>
      <c r="D27" s="9" t="s">
        <v>83</v>
      </c>
      <c r="E27" s="25">
        <v>100</v>
      </c>
      <c r="F27" s="44">
        <f>F28</f>
        <v>3588.9</v>
      </c>
      <c r="G27" s="44">
        <f>G28</f>
        <v>0</v>
      </c>
      <c r="H27" s="44">
        <f t="shared" si="0"/>
        <v>3588.9</v>
      </c>
    </row>
    <row r="28" spans="1:8" ht="30" x14ac:dyDescent="0.3">
      <c r="A28" s="171" t="s">
        <v>74</v>
      </c>
      <c r="B28" s="25" t="s">
        <v>61</v>
      </c>
      <c r="C28" s="25" t="s">
        <v>78</v>
      </c>
      <c r="D28" s="9" t="s">
        <v>83</v>
      </c>
      <c r="E28" s="25">
        <v>120</v>
      </c>
      <c r="F28" s="44">
        <v>3588.9</v>
      </c>
      <c r="G28" s="44"/>
      <c r="H28" s="44">
        <f t="shared" si="0"/>
        <v>3588.9</v>
      </c>
    </row>
    <row r="29" spans="1:8" ht="30" x14ac:dyDescent="0.3">
      <c r="A29" s="171" t="s">
        <v>75</v>
      </c>
      <c r="B29" s="25" t="s">
        <v>61</v>
      </c>
      <c r="C29" s="25" t="s">
        <v>78</v>
      </c>
      <c r="D29" s="9" t="s">
        <v>84</v>
      </c>
      <c r="E29" s="25" t="s">
        <v>64</v>
      </c>
      <c r="F29" s="44">
        <f>F30+F32</f>
        <v>1025.4000000000001</v>
      </c>
      <c r="G29" s="44">
        <f>G30+G32</f>
        <v>0</v>
      </c>
      <c r="H29" s="44">
        <f t="shared" si="0"/>
        <v>1025.4000000000001</v>
      </c>
    </row>
    <row r="30" spans="1:8" ht="30" x14ac:dyDescent="0.3">
      <c r="A30" s="171" t="s">
        <v>85</v>
      </c>
      <c r="B30" s="25" t="s">
        <v>61</v>
      </c>
      <c r="C30" s="25" t="s">
        <v>78</v>
      </c>
      <c r="D30" s="9" t="s">
        <v>84</v>
      </c>
      <c r="E30" s="25">
        <v>200</v>
      </c>
      <c r="F30" s="44">
        <f>F31</f>
        <v>1017.4</v>
      </c>
      <c r="G30" s="44">
        <f>G31</f>
        <v>0</v>
      </c>
      <c r="H30" s="44">
        <f t="shared" si="0"/>
        <v>1017.4</v>
      </c>
    </row>
    <row r="31" spans="1:8" ht="31.5" customHeight="1" x14ac:dyDescent="0.3">
      <c r="A31" s="171" t="s">
        <v>86</v>
      </c>
      <c r="B31" s="25" t="s">
        <v>61</v>
      </c>
      <c r="C31" s="25" t="s">
        <v>78</v>
      </c>
      <c r="D31" s="9" t="s">
        <v>84</v>
      </c>
      <c r="E31" s="25">
        <v>240</v>
      </c>
      <c r="F31" s="44">
        <v>1017.4</v>
      </c>
      <c r="G31" s="44"/>
      <c r="H31" s="44">
        <f t="shared" si="0"/>
        <v>1017.4</v>
      </c>
    </row>
    <row r="32" spans="1:8" x14ac:dyDescent="0.3">
      <c r="A32" s="171" t="s">
        <v>87</v>
      </c>
      <c r="B32" s="25" t="s">
        <v>61</v>
      </c>
      <c r="C32" s="25" t="s">
        <v>78</v>
      </c>
      <c r="D32" s="9" t="s">
        <v>84</v>
      </c>
      <c r="E32" s="25">
        <v>800</v>
      </c>
      <c r="F32" s="44">
        <f>F33</f>
        <v>8</v>
      </c>
      <c r="G32" s="44">
        <f>G33</f>
        <v>0</v>
      </c>
      <c r="H32" s="44">
        <f t="shared" si="0"/>
        <v>8</v>
      </c>
    </row>
    <row r="33" spans="1:8" x14ac:dyDescent="0.3">
      <c r="A33" s="171" t="s">
        <v>88</v>
      </c>
      <c r="B33" s="25" t="s">
        <v>61</v>
      </c>
      <c r="C33" s="25" t="s">
        <v>78</v>
      </c>
      <c r="D33" s="9" t="s">
        <v>84</v>
      </c>
      <c r="E33" s="25">
        <v>850</v>
      </c>
      <c r="F33" s="44">
        <v>8</v>
      </c>
      <c r="G33" s="44"/>
      <c r="H33" s="44">
        <f t="shared" si="0"/>
        <v>8</v>
      </c>
    </row>
    <row r="34" spans="1:8" ht="44.25" customHeight="1" x14ac:dyDescent="0.3">
      <c r="A34" s="171" t="s">
        <v>89</v>
      </c>
      <c r="B34" s="25" t="s">
        <v>61</v>
      </c>
      <c r="C34" s="25" t="s">
        <v>90</v>
      </c>
      <c r="D34" s="9" t="s">
        <v>63</v>
      </c>
      <c r="E34" s="25" t="s">
        <v>64</v>
      </c>
      <c r="F34" s="44">
        <f>F35</f>
        <v>65113.1</v>
      </c>
      <c r="G34" s="44">
        <f>G35</f>
        <v>-2611.6800000000003</v>
      </c>
      <c r="H34" s="44">
        <f t="shared" si="0"/>
        <v>62501.42</v>
      </c>
    </row>
    <row r="35" spans="1:8" ht="45" x14ac:dyDescent="0.3">
      <c r="A35" s="171" t="s">
        <v>67</v>
      </c>
      <c r="B35" s="25" t="s">
        <v>61</v>
      </c>
      <c r="C35" s="25" t="s">
        <v>90</v>
      </c>
      <c r="D35" s="9" t="s">
        <v>91</v>
      </c>
      <c r="E35" s="25" t="s">
        <v>64</v>
      </c>
      <c r="F35" s="44">
        <f>F36</f>
        <v>65113.1</v>
      </c>
      <c r="G35" s="44">
        <f>G36</f>
        <v>-2611.6800000000003</v>
      </c>
      <c r="H35" s="44">
        <f t="shared" si="0"/>
        <v>62501.42</v>
      </c>
    </row>
    <row r="36" spans="1:8" ht="30" x14ac:dyDescent="0.3">
      <c r="A36" s="171" t="s">
        <v>559</v>
      </c>
      <c r="B36" s="25" t="s">
        <v>61</v>
      </c>
      <c r="C36" s="25" t="s">
        <v>90</v>
      </c>
      <c r="D36" s="9" t="s">
        <v>92</v>
      </c>
      <c r="E36" s="25" t="s">
        <v>64</v>
      </c>
      <c r="F36" s="44">
        <f>F37+F40</f>
        <v>65113.1</v>
      </c>
      <c r="G36" s="44">
        <f>G37+G40</f>
        <v>-2611.6800000000003</v>
      </c>
      <c r="H36" s="44">
        <f t="shared" si="0"/>
        <v>62501.42</v>
      </c>
    </row>
    <row r="37" spans="1:8" ht="30" x14ac:dyDescent="0.3">
      <c r="A37" s="171" t="s">
        <v>71</v>
      </c>
      <c r="B37" s="25" t="s">
        <v>61</v>
      </c>
      <c r="C37" s="25" t="s">
        <v>90</v>
      </c>
      <c r="D37" s="9" t="s">
        <v>93</v>
      </c>
      <c r="E37" s="25" t="s">
        <v>64</v>
      </c>
      <c r="F37" s="44">
        <f>F38</f>
        <v>54658</v>
      </c>
      <c r="G37" s="44">
        <f>G38</f>
        <v>0</v>
      </c>
      <c r="H37" s="44">
        <f t="shared" si="0"/>
        <v>54658</v>
      </c>
    </row>
    <row r="38" spans="1:8" ht="72" customHeight="1" x14ac:dyDescent="0.3">
      <c r="A38" s="171" t="s">
        <v>73</v>
      </c>
      <c r="B38" s="25" t="s">
        <v>61</v>
      </c>
      <c r="C38" s="25" t="s">
        <v>90</v>
      </c>
      <c r="D38" s="9" t="s">
        <v>93</v>
      </c>
      <c r="E38" s="25">
        <v>100</v>
      </c>
      <c r="F38" s="44">
        <f>F39</f>
        <v>54658</v>
      </c>
      <c r="G38" s="44">
        <f>G39</f>
        <v>0</v>
      </c>
      <c r="H38" s="44">
        <f t="shared" si="0"/>
        <v>54658</v>
      </c>
    </row>
    <row r="39" spans="1:8" ht="30" x14ac:dyDescent="0.3">
      <c r="A39" s="171" t="s">
        <v>74</v>
      </c>
      <c r="B39" s="25" t="s">
        <v>61</v>
      </c>
      <c r="C39" s="25" t="s">
        <v>90</v>
      </c>
      <c r="D39" s="9" t="s">
        <v>93</v>
      </c>
      <c r="E39" s="25">
        <v>120</v>
      </c>
      <c r="F39" s="44">
        <v>54658</v>
      </c>
      <c r="G39" s="44"/>
      <c r="H39" s="44">
        <f t="shared" si="0"/>
        <v>54658</v>
      </c>
    </row>
    <row r="40" spans="1:8" ht="30" x14ac:dyDescent="0.3">
      <c r="A40" s="171" t="s">
        <v>75</v>
      </c>
      <c r="B40" s="25" t="s">
        <v>61</v>
      </c>
      <c r="C40" s="25" t="s">
        <v>90</v>
      </c>
      <c r="D40" s="9" t="s">
        <v>94</v>
      </c>
      <c r="E40" s="25" t="s">
        <v>64</v>
      </c>
      <c r="F40" s="44">
        <f>F41+F43+F45</f>
        <v>10455.1</v>
      </c>
      <c r="G40" s="44">
        <f>G41+G43+G45</f>
        <v>-2611.6800000000003</v>
      </c>
      <c r="H40" s="44">
        <f t="shared" si="0"/>
        <v>7843.42</v>
      </c>
    </row>
    <row r="41" spans="1:8" ht="75" x14ac:dyDescent="0.3">
      <c r="A41" s="171" t="s">
        <v>73</v>
      </c>
      <c r="B41" s="25" t="s">
        <v>61</v>
      </c>
      <c r="C41" s="25" t="s">
        <v>90</v>
      </c>
      <c r="D41" s="9" t="s">
        <v>94</v>
      </c>
      <c r="E41" s="25">
        <v>100</v>
      </c>
      <c r="F41" s="44">
        <f>F42</f>
        <v>100</v>
      </c>
      <c r="G41" s="44">
        <f>G42</f>
        <v>0</v>
      </c>
      <c r="H41" s="44">
        <f t="shared" si="0"/>
        <v>100</v>
      </c>
    </row>
    <row r="42" spans="1:8" ht="30" x14ac:dyDescent="0.3">
      <c r="A42" s="171" t="s">
        <v>74</v>
      </c>
      <c r="B42" s="25" t="s">
        <v>61</v>
      </c>
      <c r="C42" s="25" t="s">
        <v>90</v>
      </c>
      <c r="D42" s="9" t="s">
        <v>94</v>
      </c>
      <c r="E42" s="25">
        <v>120</v>
      </c>
      <c r="F42" s="44">
        <v>100</v>
      </c>
      <c r="G42" s="44"/>
      <c r="H42" s="44">
        <f t="shared" si="0"/>
        <v>100</v>
      </c>
    </row>
    <row r="43" spans="1:8" ht="30" x14ac:dyDescent="0.3">
      <c r="A43" s="171" t="s">
        <v>85</v>
      </c>
      <c r="B43" s="25" t="s">
        <v>61</v>
      </c>
      <c r="C43" s="25" t="s">
        <v>90</v>
      </c>
      <c r="D43" s="9" t="s">
        <v>94</v>
      </c>
      <c r="E43" s="25">
        <v>200</v>
      </c>
      <c r="F43" s="44">
        <f>F44</f>
        <v>8487.7000000000007</v>
      </c>
      <c r="G43" s="44">
        <f>G44</f>
        <v>-1437.14</v>
      </c>
      <c r="H43" s="44">
        <f t="shared" si="0"/>
        <v>7050.56</v>
      </c>
    </row>
    <row r="44" spans="1:8" ht="32.25" customHeight="1" x14ac:dyDescent="0.3">
      <c r="A44" s="171" t="s">
        <v>86</v>
      </c>
      <c r="B44" s="25" t="s">
        <v>61</v>
      </c>
      <c r="C44" s="25" t="s">
        <v>90</v>
      </c>
      <c r="D44" s="9" t="s">
        <v>94</v>
      </c>
      <c r="E44" s="25">
        <v>240</v>
      </c>
      <c r="F44" s="44">
        <v>8487.7000000000007</v>
      </c>
      <c r="G44" s="137">
        <v>-1437.14</v>
      </c>
      <c r="H44" s="44">
        <f t="shared" si="0"/>
        <v>7050.56</v>
      </c>
    </row>
    <row r="45" spans="1:8" x14ac:dyDescent="0.3">
      <c r="A45" s="171" t="s">
        <v>87</v>
      </c>
      <c r="B45" s="25" t="s">
        <v>61</v>
      </c>
      <c r="C45" s="25" t="s">
        <v>90</v>
      </c>
      <c r="D45" s="9" t="s">
        <v>94</v>
      </c>
      <c r="E45" s="25">
        <v>800</v>
      </c>
      <c r="F45" s="44">
        <f>F46</f>
        <v>1867.4</v>
      </c>
      <c r="G45" s="44">
        <f>G46</f>
        <v>-1174.54</v>
      </c>
      <c r="H45" s="44">
        <f t="shared" si="0"/>
        <v>692.86000000000013</v>
      </c>
    </row>
    <row r="46" spans="1:8" x14ac:dyDescent="0.3">
      <c r="A46" s="171" t="s">
        <v>88</v>
      </c>
      <c r="B46" s="25" t="s">
        <v>61</v>
      </c>
      <c r="C46" s="25" t="s">
        <v>90</v>
      </c>
      <c r="D46" s="9" t="s">
        <v>94</v>
      </c>
      <c r="E46" s="25">
        <v>850</v>
      </c>
      <c r="F46" s="44">
        <v>1867.4</v>
      </c>
      <c r="G46" s="137">
        <v>-1174.54</v>
      </c>
      <c r="H46" s="44">
        <f t="shared" si="0"/>
        <v>692.86000000000013</v>
      </c>
    </row>
    <row r="47" spans="1:8" hidden="1" x14ac:dyDescent="0.3">
      <c r="A47" s="13" t="s">
        <v>379</v>
      </c>
      <c r="B47" s="25" t="s">
        <v>61</v>
      </c>
      <c r="C47" s="25" t="s">
        <v>90</v>
      </c>
      <c r="D47" s="68" t="s">
        <v>110</v>
      </c>
      <c r="E47" s="68" t="s">
        <v>64</v>
      </c>
      <c r="F47" s="44"/>
      <c r="G47" s="44"/>
      <c r="H47" s="44">
        <f t="shared" si="0"/>
        <v>0</v>
      </c>
    </row>
    <row r="48" spans="1:8" hidden="1" x14ac:dyDescent="0.3">
      <c r="A48" s="13" t="s">
        <v>111</v>
      </c>
      <c r="B48" s="25" t="s">
        <v>61</v>
      </c>
      <c r="C48" s="25" t="s">
        <v>90</v>
      </c>
      <c r="D48" s="68" t="s">
        <v>112</v>
      </c>
      <c r="E48" s="68" t="s">
        <v>64</v>
      </c>
      <c r="F48" s="44"/>
      <c r="G48" s="44"/>
      <c r="H48" s="44">
        <f t="shared" si="0"/>
        <v>0</v>
      </c>
    </row>
    <row r="49" spans="1:8" ht="31.15" hidden="1" customHeight="1" x14ac:dyDescent="0.3">
      <c r="A49" s="13" t="s">
        <v>946</v>
      </c>
      <c r="B49" s="25" t="s">
        <v>61</v>
      </c>
      <c r="C49" s="25" t="s">
        <v>90</v>
      </c>
      <c r="D49" s="68" t="s">
        <v>947</v>
      </c>
      <c r="E49" s="68" t="s">
        <v>64</v>
      </c>
      <c r="F49" s="44"/>
      <c r="G49" s="44"/>
      <c r="H49" s="44">
        <f t="shared" si="0"/>
        <v>0</v>
      </c>
    </row>
    <row r="50" spans="1:8" ht="68.45" hidden="1" customHeight="1" x14ac:dyDescent="0.3">
      <c r="A50" s="13" t="s">
        <v>73</v>
      </c>
      <c r="B50" s="25" t="s">
        <v>61</v>
      </c>
      <c r="C50" s="25" t="s">
        <v>90</v>
      </c>
      <c r="D50" s="68" t="s">
        <v>947</v>
      </c>
      <c r="E50" s="68" t="s">
        <v>469</v>
      </c>
      <c r="F50" s="44"/>
      <c r="G50" s="44"/>
      <c r="H50" s="44">
        <f t="shared" si="0"/>
        <v>0</v>
      </c>
    </row>
    <row r="51" spans="1:8" ht="28.9" hidden="1" customHeight="1" x14ac:dyDescent="0.3">
      <c r="A51" s="13" t="s">
        <v>74</v>
      </c>
      <c r="B51" s="25" t="s">
        <v>61</v>
      </c>
      <c r="C51" s="25" t="s">
        <v>90</v>
      </c>
      <c r="D51" s="68" t="s">
        <v>947</v>
      </c>
      <c r="E51" s="68" t="s">
        <v>468</v>
      </c>
      <c r="F51" s="44"/>
      <c r="G51" s="44"/>
      <c r="H51" s="44">
        <f t="shared" si="0"/>
        <v>0</v>
      </c>
    </row>
    <row r="52" spans="1:8" hidden="1" x14ac:dyDescent="0.3">
      <c r="A52" s="171" t="s">
        <v>524</v>
      </c>
      <c r="B52" s="25" t="s">
        <v>61</v>
      </c>
      <c r="C52" s="25" t="s">
        <v>208</v>
      </c>
      <c r="D52" s="9" t="s">
        <v>63</v>
      </c>
      <c r="E52" s="25" t="s">
        <v>64</v>
      </c>
      <c r="F52" s="44">
        <f t="shared" ref="F52:G56" si="1">F53</f>
        <v>0</v>
      </c>
      <c r="G52" s="44">
        <f t="shared" si="1"/>
        <v>0</v>
      </c>
      <c r="H52" s="44">
        <f t="shared" si="0"/>
        <v>0</v>
      </c>
    </row>
    <row r="53" spans="1:8" ht="30" hidden="1" x14ac:dyDescent="0.3">
      <c r="A53" s="171" t="s">
        <v>109</v>
      </c>
      <c r="B53" s="25" t="s">
        <v>61</v>
      </c>
      <c r="C53" s="25" t="s">
        <v>208</v>
      </c>
      <c r="D53" s="9" t="s">
        <v>110</v>
      </c>
      <c r="E53" s="25" t="s">
        <v>64</v>
      </c>
      <c r="F53" s="44">
        <f t="shared" si="1"/>
        <v>0</v>
      </c>
      <c r="G53" s="44">
        <f t="shared" si="1"/>
        <v>0</v>
      </c>
      <c r="H53" s="44">
        <f t="shared" si="0"/>
        <v>0</v>
      </c>
    </row>
    <row r="54" spans="1:8" ht="30" hidden="1" x14ac:dyDescent="0.3">
      <c r="A54" s="171" t="s">
        <v>125</v>
      </c>
      <c r="B54" s="25" t="s">
        <v>61</v>
      </c>
      <c r="C54" s="25" t="s">
        <v>208</v>
      </c>
      <c r="D54" s="9" t="s">
        <v>126</v>
      </c>
      <c r="E54" s="25" t="s">
        <v>64</v>
      </c>
      <c r="F54" s="44">
        <f t="shared" si="1"/>
        <v>0</v>
      </c>
      <c r="G54" s="44">
        <f t="shared" si="1"/>
        <v>0</v>
      </c>
      <c r="H54" s="44">
        <f t="shared" si="0"/>
        <v>0</v>
      </c>
    </row>
    <row r="55" spans="1:8" ht="75" hidden="1" x14ac:dyDescent="0.3">
      <c r="A55" s="171" t="s">
        <v>525</v>
      </c>
      <c r="B55" s="25" t="s">
        <v>61</v>
      </c>
      <c r="C55" s="25" t="s">
        <v>208</v>
      </c>
      <c r="D55" s="9" t="s">
        <v>526</v>
      </c>
      <c r="E55" s="25" t="s">
        <v>64</v>
      </c>
      <c r="F55" s="44">
        <f t="shared" si="1"/>
        <v>0</v>
      </c>
      <c r="G55" s="44">
        <f t="shared" si="1"/>
        <v>0</v>
      </c>
      <c r="H55" s="44">
        <f t="shared" si="0"/>
        <v>0</v>
      </c>
    </row>
    <row r="56" spans="1:8" ht="30" hidden="1" x14ac:dyDescent="0.3">
      <c r="A56" s="171" t="s">
        <v>85</v>
      </c>
      <c r="B56" s="25" t="s">
        <v>61</v>
      </c>
      <c r="C56" s="25" t="s">
        <v>208</v>
      </c>
      <c r="D56" s="9" t="s">
        <v>526</v>
      </c>
      <c r="E56" s="25" t="s">
        <v>475</v>
      </c>
      <c r="F56" s="44">
        <f t="shared" si="1"/>
        <v>0</v>
      </c>
      <c r="G56" s="44">
        <f t="shared" si="1"/>
        <v>0</v>
      </c>
      <c r="H56" s="44">
        <f t="shared" si="0"/>
        <v>0</v>
      </c>
    </row>
    <row r="57" spans="1:8" ht="30" hidden="1" x14ac:dyDescent="0.3">
      <c r="A57" s="171" t="s">
        <v>86</v>
      </c>
      <c r="B57" s="25" t="s">
        <v>61</v>
      </c>
      <c r="C57" s="25" t="s">
        <v>208</v>
      </c>
      <c r="D57" s="9" t="s">
        <v>526</v>
      </c>
      <c r="E57" s="25" t="s">
        <v>471</v>
      </c>
      <c r="F57" s="44"/>
      <c r="G57" s="44"/>
      <c r="H57" s="44">
        <f t="shared" si="0"/>
        <v>0</v>
      </c>
    </row>
    <row r="58" spans="1:8" ht="45" x14ac:dyDescent="0.3">
      <c r="A58" s="171" t="s">
        <v>95</v>
      </c>
      <c r="B58" s="25" t="s">
        <v>61</v>
      </c>
      <c r="C58" s="25" t="s">
        <v>96</v>
      </c>
      <c r="D58" s="9" t="s">
        <v>63</v>
      </c>
      <c r="E58" s="25" t="s">
        <v>64</v>
      </c>
      <c r="F58" s="44">
        <f>F59</f>
        <v>13611.3</v>
      </c>
      <c r="G58" s="44">
        <f>G59</f>
        <v>200</v>
      </c>
      <c r="H58" s="44">
        <f t="shared" si="0"/>
        <v>13811.3</v>
      </c>
    </row>
    <row r="59" spans="1:8" ht="30" x14ac:dyDescent="0.3">
      <c r="A59" s="171" t="s">
        <v>97</v>
      </c>
      <c r="B59" s="25" t="s">
        <v>61</v>
      </c>
      <c r="C59" s="25" t="s">
        <v>96</v>
      </c>
      <c r="D59" s="9" t="s">
        <v>98</v>
      </c>
      <c r="E59" s="25" t="s">
        <v>64</v>
      </c>
      <c r="F59" s="44">
        <f>F60+F71</f>
        <v>13611.3</v>
      </c>
      <c r="G59" s="44">
        <f>G60+G71</f>
        <v>200</v>
      </c>
      <c r="H59" s="44">
        <f t="shared" si="0"/>
        <v>13811.3</v>
      </c>
    </row>
    <row r="60" spans="1:8" ht="18" customHeight="1" x14ac:dyDescent="0.3">
      <c r="A60" s="171" t="s">
        <v>597</v>
      </c>
      <c r="B60" s="25" t="s">
        <v>61</v>
      </c>
      <c r="C60" s="25" t="s">
        <v>96</v>
      </c>
      <c r="D60" s="9" t="s">
        <v>99</v>
      </c>
      <c r="E60" s="25" t="s">
        <v>64</v>
      </c>
      <c r="F60" s="44">
        <f>F61+F64</f>
        <v>2566.8000000000002</v>
      </c>
      <c r="G60" s="44">
        <f>G61+G64</f>
        <v>200</v>
      </c>
      <c r="H60" s="44">
        <f t="shared" si="0"/>
        <v>2766.8</v>
      </c>
    </row>
    <row r="61" spans="1:8" ht="30" x14ac:dyDescent="0.3">
      <c r="A61" s="171" t="s">
        <v>100</v>
      </c>
      <c r="B61" s="25" t="s">
        <v>61</v>
      </c>
      <c r="C61" s="25" t="s">
        <v>96</v>
      </c>
      <c r="D61" s="9" t="s">
        <v>101</v>
      </c>
      <c r="E61" s="25" t="s">
        <v>64</v>
      </c>
      <c r="F61" s="44">
        <f>F62</f>
        <v>2262.3000000000002</v>
      </c>
      <c r="G61" s="44">
        <f>G62</f>
        <v>0</v>
      </c>
      <c r="H61" s="44">
        <f t="shared" si="0"/>
        <v>2262.3000000000002</v>
      </c>
    </row>
    <row r="62" spans="1:8" ht="75" x14ac:dyDescent="0.3">
      <c r="A62" s="171" t="s">
        <v>73</v>
      </c>
      <c r="B62" s="25" t="s">
        <v>61</v>
      </c>
      <c r="C62" s="25" t="s">
        <v>96</v>
      </c>
      <c r="D62" s="9" t="s">
        <v>101</v>
      </c>
      <c r="E62" s="25">
        <v>100</v>
      </c>
      <c r="F62" s="44">
        <f>F63</f>
        <v>2262.3000000000002</v>
      </c>
      <c r="G62" s="44">
        <f>G63</f>
        <v>0</v>
      </c>
      <c r="H62" s="44">
        <f t="shared" si="0"/>
        <v>2262.3000000000002</v>
      </c>
    </row>
    <row r="63" spans="1:8" ht="30" x14ac:dyDescent="0.3">
      <c r="A63" s="171" t="s">
        <v>74</v>
      </c>
      <c r="B63" s="25" t="s">
        <v>61</v>
      </c>
      <c r="C63" s="25" t="s">
        <v>96</v>
      </c>
      <c r="D63" s="9" t="s">
        <v>101</v>
      </c>
      <c r="E63" s="25">
        <v>120</v>
      </c>
      <c r="F63" s="44">
        <v>2262.3000000000002</v>
      </c>
      <c r="G63" s="44"/>
      <c r="H63" s="44">
        <f t="shared" si="0"/>
        <v>2262.3000000000002</v>
      </c>
    </row>
    <row r="64" spans="1:8" ht="30" x14ac:dyDescent="0.3">
      <c r="A64" s="171" t="s">
        <v>75</v>
      </c>
      <c r="B64" s="25" t="s">
        <v>61</v>
      </c>
      <c r="C64" s="25" t="s">
        <v>96</v>
      </c>
      <c r="D64" s="9" t="s">
        <v>102</v>
      </c>
      <c r="E64" s="25" t="s">
        <v>64</v>
      </c>
      <c r="F64" s="44">
        <f>F65+F67+F69</f>
        <v>304.5</v>
      </c>
      <c r="G64" s="44">
        <f>G65+G67+G69</f>
        <v>200</v>
      </c>
      <c r="H64" s="44">
        <f t="shared" si="0"/>
        <v>504.5</v>
      </c>
    </row>
    <row r="65" spans="1:8" ht="75" x14ac:dyDescent="0.3">
      <c r="A65" s="171" t="s">
        <v>73</v>
      </c>
      <c r="B65" s="25" t="s">
        <v>61</v>
      </c>
      <c r="C65" s="25" t="s">
        <v>96</v>
      </c>
      <c r="D65" s="9" t="s">
        <v>102</v>
      </c>
      <c r="E65" s="25">
        <v>100</v>
      </c>
      <c r="F65" s="44">
        <f>F66</f>
        <v>13</v>
      </c>
      <c r="G65" s="44">
        <f>G66</f>
        <v>0</v>
      </c>
      <c r="H65" s="44">
        <f t="shared" si="0"/>
        <v>13</v>
      </c>
    </row>
    <row r="66" spans="1:8" ht="30" x14ac:dyDescent="0.3">
      <c r="A66" s="171" t="s">
        <v>74</v>
      </c>
      <c r="B66" s="25" t="s">
        <v>61</v>
      </c>
      <c r="C66" s="25" t="s">
        <v>96</v>
      </c>
      <c r="D66" s="9" t="s">
        <v>102</v>
      </c>
      <c r="E66" s="25">
        <v>120</v>
      </c>
      <c r="F66" s="44">
        <v>13</v>
      </c>
      <c r="G66" s="44"/>
      <c r="H66" s="44">
        <f t="shared" si="0"/>
        <v>13</v>
      </c>
    </row>
    <row r="67" spans="1:8" ht="30" x14ac:dyDescent="0.3">
      <c r="A67" s="171" t="s">
        <v>85</v>
      </c>
      <c r="B67" s="25" t="s">
        <v>61</v>
      </c>
      <c r="C67" s="25" t="s">
        <v>96</v>
      </c>
      <c r="D67" s="9" t="s">
        <v>102</v>
      </c>
      <c r="E67" s="25">
        <v>200</v>
      </c>
      <c r="F67" s="44">
        <f>F68</f>
        <v>284</v>
      </c>
      <c r="G67" s="44">
        <f>G68</f>
        <v>200</v>
      </c>
      <c r="H67" s="44">
        <f t="shared" si="0"/>
        <v>484</v>
      </c>
    </row>
    <row r="68" spans="1:8" ht="27" customHeight="1" x14ac:dyDescent="0.3">
      <c r="A68" s="171" t="s">
        <v>86</v>
      </c>
      <c r="B68" s="25" t="s">
        <v>61</v>
      </c>
      <c r="C68" s="25" t="s">
        <v>96</v>
      </c>
      <c r="D68" s="9" t="s">
        <v>102</v>
      </c>
      <c r="E68" s="25">
        <v>240</v>
      </c>
      <c r="F68" s="44">
        <v>284</v>
      </c>
      <c r="G68" s="137">
        <v>200</v>
      </c>
      <c r="H68" s="44">
        <f t="shared" si="0"/>
        <v>484</v>
      </c>
    </row>
    <row r="69" spans="1:8" x14ac:dyDescent="0.3">
      <c r="A69" s="171" t="s">
        <v>87</v>
      </c>
      <c r="B69" s="25" t="s">
        <v>61</v>
      </c>
      <c r="C69" s="25" t="s">
        <v>96</v>
      </c>
      <c r="D69" s="9" t="s">
        <v>102</v>
      </c>
      <c r="E69" s="25">
        <v>800</v>
      </c>
      <c r="F69" s="44">
        <f>F70</f>
        <v>7.5</v>
      </c>
      <c r="G69" s="44">
        <f>G70</f>
        <v>0</v>
      </c>
      <c r="H69" s="44">
        <f t="shared" si="0"/>
        <v>7.5</v>
      </c>
    </row>
    <row r="70" spans="1:8" x14ac:dyDescent="0.3">
      <c r="A70" s="171" t="s">
        <v>88</v>
      </c>
      <c r="B70" s="25" t="s">
        <v>61</v>
      </c>
      <c r="C70" s="25" t="s">
        <v>96</v>
      </c>
      <c r="D70" s="9" t="s">
        <v>102</v>
      </c>
      <c r="E70" s="25">
        <v>850</v>
      </c>
      <c r="F70" s="44">
        <v>7.5</v>
      </c>
      <c r="G70" s="44"/>
      <c r="H70" s="44">
        <f t="shared" si="0"/>
        <v>7.5</v>
      </c>
    </row>
    <row r="71" spans="1:8" ht="30" x14ac:dyDescent="0.3">
      <c r="A71" s="171" t="s">
        <v>103</v>
      </c>
      <c r="B71" s="25" t="s">
        <v>61</v>
      </c>
      <c r="C71" s="25" t="s">
        <v>96</v>
      </c>
      <c r="D71" s="9" t="s">
        <v>104</v>
      </c>
      <c r="E71" s="25" t="s">
        <v>64</v>
      </c>
      <c r="F71" s="44">
        <f>F72+F75</f>
        <v>11044.5</v>
      </c>
      <c r="G71" s="44">
        <f>G72+G75</f>
        <v>0</v>
      </c>
      <c r="H71" s="44">
        <f t="shared" si="0"/>
        <v>11044.5</v>
      </c>
    </row>
    <row r="72" spans="1:8" ht="30" x14ac:dyDescent="0.3">
      <c r="A72" s="171" t="s">
        <v>71</v>
      </c>
      <c r="B72" s="25" t="s">
        <v>61</v>
      </c>
      <c r="C72" s="25" t="s">
        <v>96</v>
      </c>
      <c r="D72" s="9" t="s">
        <v>105</v>
      </c>
      <c r="E72" s="25" t="s">
        <v>64</v>
      </c>
      <c r="F72" s="44">
        <f>F73</f>
        <v>9084.2999999999993</v>
      </c>
      <c r="G72" s="44">
        <f>G73</f>
        <v>0</v>
      </c>
      <c r="H72" s="44">
        <f t="shared" ref="H72:H135" si="2">F72+G72</f>
        <v>9084.2999999999993</v>
      </c>
    </row>
    <row r="73" spans="1:8" ht="75" x14ac:dyDescent="0.3">
      <c r="A73" s="171" t="s">
        <v>73</v>
      </c>
      <c r="B73" s="25" t="s">
        <v>61</v>
      </c>
      <c r="C73" s="25" t="s">
        <v>96</v>
      </c>
      <c r="D73" s="9" t="s">
        <v>105</v>
      </c>
      <c r="E73" s="25">
        <v>100</v>
      </c>
      <c r="F73" s="44">
        <f>F74</f>
        <v>9084.2999999999993</v>
      </c>
      <c r="G73" s="44">
        <f>G74</f>
        <v>0</v>
      </c>
      <c r="H73" s="44">
        <f t="shared" si="2"/>
        <v>9084.2999999999993</v>
      </c>
    </row>
    <row r="74" spans="1:8" ht="30" x14ac:dyDescent="0.3">
      <c r="A74" s="171" t="s">
        <v>74</v>
      </c>
      <c r="B74" s="25" t="s">
        <v>61</v>
      </c>
      <c r="C74" s="25" t="s">
        <v>96</v>
      </c>
      <c r="D74" s="9" t="s">
        <v>105</v>
      </c>
      <c r="E74" s="25">
        <v>120</v>
      </c>
      <c r="F74" s="44">
        <v>9084.2999999999993</v>
      </c>
      <c r="G74" s="44"/>
      <c r="H74" s="44">
        <f t="shared" si="2"/>
        <v>9084.2999999999993</v>
      </c>
    </row>
    <row r="75" spans="1:8" ht="30" x14ac:dyDescent="0.3">
      <c r="A75" s="171" t="s">
        <v>75</v>
      </c>
      <c r="B75" s="25" t="s">
        <v>61</v>
      </c>
      <c r="C75" s="25" t="s">
        <v>96</v>
      </c>
      <c r="D75" s="9" t="s">
        <v>106</v>
      </c>
      <c r="E75" s="25" t="s">
        <v>64</v>
      </c>
      <c r="F75" s="44">
        <f>F76+F78+F80</f>
        <v>1960.2</v>
      </c>
      <c r="G75" s="44">
        <f>G76+G78+G80</f>
        <v>0</v>
      </c>
      <c r="H75" s="44">
        <f t="shared" si="2"/>
        <v>1960.2</v>
      </c>
    </row>
    <row r="76" spans="1:8" ht="75" hidden="1" x14ac:dyDescent="0.3">
      <c r="A76" s="171" t="s">
        <v>73</v>
      </c>
      <c r="B76" s="25" t="s">
        <v>61</v>
      </c>
      <c r="C76" s="25" t="s">
        <v>96</v>
      </c>
      <c r="D76" s="9" t="s">
        <v>106</v>
      </c>
      <c r="E76" s="25">
        <v>100</v>
      </c>
      <c r="F76" s="44">
        <f>F77</f>
        <v>0</v>
      </c>
      <c r="G76" s="44">
        <f>G77</f>
        <v>0</v>
      </c>
      <c r="H76" s="44">
        <f t="shared" si="2"/>
        <v>0</v>
      </c>
    </row>
    <row r="77" spans="1:8" ht="30" hidden="1" x14ac:dyDescent="0.3">
      <c r="A77" s="171" t="s">
        <v>74</v>
      </c>
      <c r="B77" s="25" t="s">
        <v>61</v>
      </c>
      <c r="C77" s="25" t="s">
        <v>96</v>
      </c>
      <c r="D77" s="9" t="s">
        <v>106</v>
      </c>
      <c r="E77" s="25">
        <v>120</v>
      </c>
      <c r="F77" s="44"/>
      <c r="G77" s="44"/>
      <c r="H77" s="44">
        <f t="shared" si="2"/>
        <v>0</v>
      </c>
    </row>
    <row r="78" spans="1:8" ht="30" x14ac:dyDescent="0.3">
      <c r="A78" s="171" t="s">
        <v>85</v>
      </c>
      <c r="B78" s="25" t="s">
        <v>61</v>
      </c>
      <c r="C78" s="25" t="s">
        <v>96</v>
      </c>
      <c r="D78" s="9" t="s">
        <v>106</v>
      </c>
      <c r="E78" s="25">
        <v>200</v>
      </c>
      <c r="F78" s="44">
        <f>F79</f>
        <v>1958.5</v>
      </c>
      <c r="G78" s="44">
        <f>G79</f>
        <v>0</v>
      </c>
      <c r="H78" s="44">
        <f t="shared" si="2"/>
        <v>1958.5</v>
      </c>
    </row>
    <row r="79" spans="1:8" ht="30.75" customHeight="1" x14ac:dyDescent="0.3">
      <c r="A79" s="171" t="s">
        <v>86</v>
      </c>
      <c r="B79" s="25" t="s">
        <v>61</v>
      </c>
      <c r="C79" s="25" t="s">
        <v>96</v>
      </c>
      <c r="D79" s="9" t="s">
        <v>106</v>
      </c>
      <c r="E79" s="25">
        <v>240</v>
      </c>
      <c r="F79" s="44">
        <v>1958.5</v>
      </c>
      <c r="G79" s="44"/>
      <c r="H79" s="44">
        <f t="shared" si="2"/>
        <v>1958.5</v>
      </c>
    </row>
    <row r="80" spans="1:8" x14ac:dyDescent="0.3">
      <c r="A80" s="171" t="s">
        <v>87</v>
      </c>
      <c r="B80" s="25" t="s">
        <v>61</v>
      </c>
      <c r="C80" s="25" t="s">
        <v>96</v>
      </c>
      <c r="D80" s="9" t="s">
        <v>106</v>
      </c>
      <c r="E80" s="25">
        <v>800</v>
      </c>
      <c r="F80" s="44">
        <f>F81</f>
        <v>1.7</v>
      </c>
      <c r="G80" s="44">
        <f>G81</f>
        <v>0</v>
      </c>
      <c r="H80" s="44">
        <f t="shared" si="2"/>
        <v>1.7</v>
      </c>
    </row>
    <row r="81" spans="1:8" x14ac:dyDescent="0.3">
      <c r="A81" s="171" t="s">
        <v>88</v>
      </c>
      <c r="B81" s="25" t="s">
        <v>61</v>
      </c>
      <c r="C81" s="25" t="s">
        <v>96</v>
      </c>
      <c r="D81" s="9" t="s">
        <v>106</v>
      </c>
      <c r="E81" s="25">
        <v>850</v>
      </c>
      <c r="F81" s="44">
        <v>1.7</v>
      </c>
      <c r="G81" s="44"/>
      <c r="H81" s="44">
        <f t="shared" si="2"/>
        <v>1.7</v>
      </c>
    </row>
    <row r="82" spans="1:8" hidden="1" x14ac:dyDescent="0.3">
      <c r="A82" s="13" t="s">
        <v>379</v>
      </c>
      <c r="B82" s="25" t="s">
        <v>61</v>
      </c>
      <c r="C82" s="25" t="s">
        <v>96</v>
      </c>
      <c r="D82" s="68" t="s">
        <v>110</v>
      </c>
      <c r="E82" s="68" t="s">
        <v>64</v>
      </c>
      <c r="F82" s="44"/>
      <c r="G82" s="44"/>
      <c r="H82" s="44">
        <f t="shared" si="2"/>
        <v>0</v>
      </c>
    </row>
    <row r="83" spans="1:8" hidden="1" x14ac:dyDescent="0.3">
      <c r="A83" s="13" t="s">
        <v>111</v>
      </c>
      <c r="B83" s="25" t="s">
        <v>61</v>
      </c>
      <c r="C83" s="25" t="s">
        <v>96</v>
      </c>
      <c r="D83" s="68" t="s">
        <v>112</v>
      </c>
      <c r="E83" s="68" t="s">
        <v>64</v>
      </c>
      <c r="F83" s="44"/>
      <c r="G83" s="44"/>
      <c r="H83" s="44">
        <f t="shared" si="2"/>
        <v>0</v>
      </c>
    </row>
    <row r="84" spans="1:8" ht="30.6" hidden="1" customHeight="1" x14ac:dyDescent="0.3">
      <c r="A84" s="13" t="s">
        <v>946</v>
      </c>
      <c r="B84" s="25" t="s">
        <v>61</v>
      </c>
      <c r="C84" s="25" t="s">
        <v>96</v>
      </c>
      <c r="D84" s="68" t="s">
        <v>947</v>
      </c>
      <c r="E84" s="68" t="s">
        <v>64</v>
      </c>
      <c r="F84" s="44"/>
      <c r="G84" s="44"/>
      <c r="H84" s="44">
        <f t="shared" si="2"/>
        <v>0</v>
      </c>
    </row>
    <row r="85" spans="1:8" ht="68.45" hidden="1" customHeight="1" x14ac:dyDescent="0.3">
      <c r="A85" s="13" t="s">
        <v>73</v>
      </c>
      <c r="B85" s="25" t="s">
        <v>61</v>
      </c>
      <c r="C85" s="25" t="s">
        <v>96</v>
      </c>
      <c r="D85" s="68" t="s">
        <v>947</v>
      </c>
      <c r="E85" s="68" t="s">
        <v>469</v>
      </c>
      <c r="F85" s="44"/>
      <c r="G85" s="44"/>
      <c r="H85" s="44">
        <f t="shared" si="2"/>
        <v>0</v>
      </c>
    </row>
    <row r="86" spans="1:8" ht="27" hidden="1" customHeight="1" x14ac:dyDescent="0.3">
      <c r="A86" s="13" t="s">
        <v>74</v>
      </c>
      <c r="B86" s="25" t="s">
        <v>61</v>
      </c>
      <c r="C86" s="25" t="s">
        <v>96</v>
      </c>
      <c r="D86" s="68" t="s">
        <v>947</v>
      </c>
      <c r="E86" s="68" t="s">
        <v>468</v>
      </c>
      <c r="F86" s="44"/>
      <c r="G86" s="44"/>
      <c r="H86" s="44">
        <f t="shared" si="2"/>
        <v>0</v>
      </c>
    </row>
    <row r="87" spans="1:8" ht="15.75" customHeight="1" x14ac:dyDescent="0.3">
      <c r="A87" s="171" t="s">
        <v>107</v>
      </c>
      <c r="B87" s="25" t="s">
        <v>61</v>
      </c>
      <c r="C87" s="25" t="s">
        <v>108</v>
      </c>
      <c r="D87" s="9" t="s">
        <v>63</v>
      </c>
      <c r="E87" s="25" t="s">
        <v>64</v>
      </c>
      <c r="F87" s="44">
        <f t="shared" ref="F87:G91" si="3">F88</f>
        <v>391.5</v>
      </c>
      <c r="G87" s="44">
        <f t="shared" si="3"/>
        <v>0</v>
      </c>
      <c r="H87" s="44">
        <f t="shared" si="2"/>
        <v>391.5</v>
      </c>
    </row>
    <row r="88" spans="1:8" ht="30" x14ac:dyDescent="0.3">
      <c r="A88" s="171" t="s">
        <v>109</v>
      </c>
      <c r="B88" s="25" t="s">
        <v>61</v>
      </c>
      <c r="C88" s="25" t="s">
        <v>108</v>
      </c>
      <c r="D88" s="9" t="s">
        <v>110</v>
      </c>
      <c r="E88" s="25" t="s">
        <v>64</v>
      </c>
      <c r="F88" s="44">
        <f t="shared" si="3"/>
        <v>391.5</v>
      </c>
      <c r="G88" s="44">
        <f t="shared" si="3"/>
        <v>0</v>
      </c>
      <c r="H88" s="44">
        <f t="shared" si="2"/>
        <v>391.5</v>
      </c>
    </row>
    <row r="89" spans="1:8" x14ac:dyDescent="0.3">
      <c r="A89" s="171" t="s">
        <v>111</v>
      </c>
      <c r="B89" s="25" t="s">
        <v>61</v>
      </c>
      <c r="C89" s="25" t="s">
        <v>108</v>
      </c>
      <c r="D89" s="9" t="s">
        <v>112</v>
      </c>
      <c r="E89" s="25" t="s">
        <v>64</v>
      </c>
      <c r="F89" s="44">
        <f t="shared" si="3"/>
        <v>391.5</v>
      </c>
      <c r="G89" s="44">
        <f t="shared" si="3"/>
        <v>0</v>
      </c>
      <c r="H89" s="44">
        <f t="shared" si="2"/>
        <v>391.5</v>
      </c>
    </row>
    <row r="90" spans="1:8" ht="45" x14ac:dyDescent="0.3">
      <c r="A90" s="171" t="s">
        <v>557</v>
      </c>
      <c r="B90" s="25" t="s">
        <v>61</v>
      </c>
      <c r="C90" s="25" t="s">
        <v>108</v>
      </c>
      <c r="D90" s="9" t="s">
        <v>113</v>
      </c>
      <c r="E90" s="25" t="s">
        <v>64</v>
      </c>
      <c r="F90" s="44">
        <f t="shared" si="3"/>
        <v>391.5</v>
      </c>
      <c r="G90" s="44">
        <f t="shared" si="3"/>
        <v>0</v>
      </c>
      <c r="H90" s="44">
        <f t="shared" si="2"/>
        <v>391.5</v>
      </c>
    </row>
    <row r="91" spans="1:8" ht="30" x14ac:dyDescent="0.3">
      <c r="A91" s="171" t="s">
        <v>85</v>
      </c>
      <c r="B91" s="25" t="s">
        <v>61</v>
      </c>
      <c r="C91" s="25" t="s">
        <v>108</v>
      </c>
      <c r="D91" s="9" t="s">
        <v>113</v>
      </c>
      <c r="E91" s="25">
        <v>200</v>
      </c>
      <c r="F91" s="44">
        <f t="shared" si="3"/>
        <v>391.5</v>
      </c>
      <c r="G91" s="44">
        <f t="shared" si="3"/>
        <v>0</v>
      </c>
      <c r="H91" s="44">
        <f t="shared" si="2"/>
        <v>391.5</v>
      </c>
    </row>
    <row r="92" spans="1:8" ht="49.5" customHeight="1" x14ac:dyDescent="0.3">
      <c r="A92" s="171" t="s">
        <v>86</v>
      </c>
      <c r="B92" s="25" t="s">
        <v>61</v>
      </c>
      <c r="C92" s="25" t="s">
        <v>108</v>
      </c>
      <c r="D92" s="9" t="s">
        <v>113</v>
      </c>
      <c r="E92" s="25">
        <v>240</v>
      </c>
      <c r="F92" s="44">
        <v>391.5</v>
      </c>
      <c r="G92" s="44"/>
      <c r="H92" s="44">
        <f t="shared" si="2"/>
        <v>391.5</v>
      </c>
    </row>
    <row r="93" spans="1:8" x14ac:dyDescent="0.3">
      <c r="A93" s="171" t="s">
        <v>114</v>
      </c>
      <c r="B93" s="25" t="s">
        <v>61</v>
      </c>
      <c r="C93" s="25">
        <v>11</v>
      </c>
      <c r="D93" s="9" t="s">
        <v>63</v>
      </c>
      <c r="E93" s="25" t="s">
        <v>64</v>
      </c>
      <c r="F93" s="44">
        <f t="shared" ref="F93:G96" si="4">F94</f>
        <v>1000</v>
      </c>
      <c r="G93" s="44">
        <f t="shared" si="4"/>
        <v>0</v>
      </c>
      <c r="H93" s="44">
        <f t="shared" si="2"/>
        <v>1000</v>
      </c>
    </row>
    <row r="94" spans="1:8" ht="30" x14ac:dyDescent="0.3">
      <c r="A94" s="171" t="s">
        <v>109</v>
      </c>
      <c r="B94" s="25" t="s">
        <v>61</v>
      </c>
      <c r="C94" s="25">
        <v>11</v>
      </c>
      <c r="D94" s="9" t="s">
        <v>110</v>
      </c>
      <c r="E94" s="25" t="s">
        <v>64</v>
      </c>
      <c r="F94" s="44">
        <f t="shared" si="4"/>
        <v>1000</v>
      </c>
      <c r="G94" s="44">
        <f t="shared" si="4"/>
        <v>0</v>
      </c>
      <c r="H94" s="44">
        <f t="shared" si="2"/>
        <v>1000</v>
      </c>
    </row>
    <row r="95" spans="1:8" ht="30" x14ac:dyDescent="0.3">
      <c r="A95" s="171" t="s">
        <v>115</v>
      </c>
      <c r="B95" s="25" t="s">
        <v>61</v>
      </c>
      <c r="C95" s="25">
        <v>11</v>
      </c>
      <c r="D95" s="9" t="s">
        <v>116</v>
      </c>
      <c r="E95" s="25" t="s">
        <v>64</v>
      </c>
      <c r="F95" s="44">
        <f t="shared" si="4"/>
        <v>1000</v>
      </c>
      <c r="G95" s="44">
        <f t="shared" si="4"/>
        <v>0</v>
      </c>
      <c r="H95" s="44">
        <f t="shared" si="2"/>
        <v>1000</v>
      </c>
    </row>
    <row r="96" spans="1:8" x14ac:dyDescent="0.3">
      <c r="A96" s="171" t="s">
        <v>87</v>
      </c>
      <c r="B96" s="25" t="s">
        <v>61</v>
      </c>
      <c r="C96" s="25">
        <v>11</v>
      </c>
      <c r="D96" s="9" t="s">
        <v>116</v>
      </c>
      <c r="E96" s="25">
        <v>800</v>
      </c>
      <c r="F96" s="44">
        <f t="shared" si="4"/>
        <v>1000</v>
      </c>
      <c r="G96" s="44">
        <f t="shared" si="4"/>
        <v>0</v>
      </c>
      <c r="H96" s="44">
        <f t="shared" si="2"/>
        <v>1000</v>
      </c>
    </row>
    <row r="97" spans="1:8" x14ac:dyDescent="0.3">
      <c r="A97" s="171" t="s">
        <v>117</v>
      </c>
      <c r="B97" s="25" t="s">
        <v>61</v>
      </c>
      <c r="C97" s="25">
        <v>11</v>
      </c>
      <c r="D97" s="9" t="s">
        <v>116</v>
      </c>
      <c r="E97" s="25">
        <v>870</v>
      </c>
      <c r="F97" s="44">
        <v>1000</v>
      </c>
      <c r="G97" s="44"/>
      <c r="H97" s="44">
        <f t="shared" si="2"/>
        <v>1000</v>
      </c>
    </row>
    <row r="98" spans="1:8" x14ac:dyDescent="0.3">
      <c r="A98" s="171" t="s">
        <v>118</v>
      </c>
      <c r="B98" s="25" t="s">
        <v>61</v>
      </c>
      <c r="C98" s="25">
        <v>13</v>
      </c>
      <c r="D98" s="9" t="s">
        <v>63</v>
      </c>
      <c r="E98" s="25" t="s">
        <v>64</v>
      </c>
      <c r="F98" s="44">
        <f>F99+F117+F122+F132+F127+F112</f>
        <v>20671.400000000001</v>
      </c>
      <c r="G98" s="44">
        <f>G99+G117+G122+G132+G127+G112</f>
        <v>6481.6</v>
      </c>
      <c r="H98" s="44">
        <f t="shared" si="2"/>
        <v>27153</v>
      </c>
    </row>
    <row r="99" spans="1:8" ht="43.5" customHeight="1" x14ac:dyDescent="0.3">
      <c r="A99" s="171" t="s">
        <v>815</v>
      </c>
      <c r="B99" s="25" t="s">
        <v>61</v>
      </c>
      <c r="C99" s="25" t="s">
        <v>132</v>
      </c>
      <c r="D99" s="25" t="s">
        <v>119</v>
      </c>
      <c r="E99" s="25" t="s">
        <v>64</v>
      </c>
      <c r="F99" s="27">
        <f>F100+F105</f>
        <v>1438.7</v>
      </c>
      <c r="G99" s="27">
        <f>G100+G105</f>
        <v>0</v>
      </c>
      <c r="H99" s="44">
        <f t="shared" si="2"/>
        <v>1438.7</v>
      </c>
    </row>
    <row r="100" spans="1:8" ht="51.75" customHeight="1" x14ac:dyDescent="0.3">
      <c r="A100" s="171" t="s">
        <v>812</v>
      </c>
      <c r="B100" s="25" t="s">
        <v>61</v>
      </c>
      <c r="C100" s="25" t="s">
        <v>132</v>
      </c>
      <c r="D100" s="25" t="s">
        <v>120</v>
      </c>
      <c r="E100" s="25" t="s">
        <v>64</v>
      </c>
      <c r="F100" s="27">
        <f t="shared" ref="F100:G103" si="5">F101</f>
        <v>997.7</v>
      </c>
      <c r="G100" s="27">
        <f t="shared" si="5"/>
        <v>0</v>
      </c>
      <c r="H100" s="44">
        <f t="shared" si="2"/>
        <v>997.7</v>
      </c>
    </row>
    <row r="101" spans="1:8" ht="64.5" customHeight="1" x14ac:dyDescent="0.3">
      <c r="A101" s="14" t="s">
        <v>813</v>
      </c>
      <c r="B101" s="25" t="s">
        <v>61</v>
      </c>
      <c r="C101" s="25" t="s">
        <v>132</v>
      </c>
      <c r="D101" s="25" t="s">
        <v>121</v>
      </c>
      <c r="E101" s="25" t="s">
        <v>64</v>
      </c>
      <c r="F101" s="27">
        <f t="shared" si="5"/>
        <v>997.7</v>
      </c>
      <c r="G101" s="27">
        <f t="shared" si="5"/>
        <v>0</v>
      </c>
      <c r="H101" s="44">
        <f t="shared" si="2"/>
        <v>997.7</v>
      </c>
    </row>
    <row r="102" spans="1:8" ht="72" customHeight="1" x14ac:dyDescent="0.3">
      <c r="A102" s="171" t="s">
        <v>712</v>
      </c>
      <c r="B102" s="25" t="s">
        <v>61</v>
      </c>
      <c r="C102" s="25" t="s">
        <v>132</v>
      </c>
      <c r="D102" s="25" t="s">
        <v>470</v>
      </c>
      <c r="E102" s="25" t="s">
        <v>64</v>
      </c>
      <c r="F102" s="27">
        <f t="shared" si="5"/>
        <v>997.7</v>
      </c>
      <c r="G102" s="27">
        <f t="shared" si="5"/>
        <v>0</v>
      </c>
      <c r="H102" s="44">
        <f t="shared" si="2"/>
        <v>997.7</v>
      </c>
    </row>
    <row r="103" spans="1:8" ht="30" customHeight="1" x14ac:dyDescent="0.3">
      <c r="A103" s="171" t="s">
        <v>85</v>
      </c>
      <c r="B103" s="25" t="s">
        <v>61</v>
      </c>
      <c r="C103" s="25" t="s">
        <v>132</v>
      </c>
      <c r="D103" s="25" t="s">
        <v>470</v>
      </c>
      <c r="E103" s="25" t="s">
        <v>475</v>
      </c>
      <c r="F103" s="27">
        <f t="shared" si="5"/>
        <v>997.7</v>
      </c>
      <c r="G103" s="27">
        <f t="shared" si="5"/>
        <v>0</v>
      </c>
      <c r="H103" s="44">
        <f t="shared" si="2"/>
        <v>997.7</v>
      </c>
    </row>
    <row r="104" spans="1:8" ht="45" customHeight="1" x14ac:dyDescent="0.3">
      <c r="A104" s="171" t="s">
        <v>86</v>
      </c>
      <c r="B104" s="25" t="s">
        <v>61</v>
      </c>
      <c r="C104" s="25" t="s">
        <v>132</v>
      </c>
      <c r="D104" s="25" t="s">
        <v>470</v>
      </c>
      <c r="E104" s="25" t="s">
        <v>471</v>
      </c>
      <c r="F104" s="27">
        <v>997.7</v>
      </c>
      <c r="G104" s="27"/>
      <c r="H104" s="44">
        <f t="shared" si="2"/>
        <v>997.7</v>
      </c>
    </row>
    <row r="105" spans="1:8" ht="46.5" customHeight="1" x14ac:dyDescent="0.3">
      <c r="A105" s="58" t="s">
        <v>633</v>
      </c>
      <c r="B105" s="25" t="s">
        <v>61</v>
      </c>
      <c r="C105" s="25" t="s">
        <v>132</v>
      </c>
      <c r="D105" s="25" t="s">
        <v>635</v>
      </c>
      <c r="E105" s="25" t="s">
        <v>64</v>
      </c>
      <c r="F105" s="27">
        <f>F106</f>
        <v>441</v>
      </c>
      <c r="G105" s="27">
        <f>G106</f>
        <v>0</v>
      </c>
      <c r="H105" s="44">
        <f t="shared" si="2"/>
        <v>441</v>
      </c>
    </row>
    <row r="106" spans="1:8" ht="74.25" customHeight="1" x14ac:dyDescent="0.3">
      <c r="A106" s="58" t="s">
        <v>814</v>
      </c>
      <c r="B106" s="25" t="s">
        <v>61</v>
      </c>
      <c r="C106" s="25" t="s">
        <v>132</v>
      </c>
      <c r="D106" s="25" t="s">
        <v>636</v>
      </c>
      <c r="E106" s="25" t="s">
        <v>64</v>
      </c>
      <c r="F106" s="27">
        <f>F107</f>
        <v>441</v>
      </c>
      <c r="G106" s="27">
        <f>G107</f>
        <v>0</v>
      </c>
      <c r="H106" s="44">
        <f t="shared" si="2"/>
        <v>441</v>
      </c>
    </row>
    <row r="107" spans="1:8" ht="63.75" customHeight="1" x14ac:dyDescent="0.3">
      <c r="A107" s="58" t="s">
        <v>713</v>
      </c>
      <c r="B107" s="25" t="s">
        <v>61</v>
      </c>
      <c r="C107" s="25" t="s">
        <v>132</v>
      </c>
      <c r="D107" s="25" t="s">
        <v>637</v>
      </c>
      <c r="E107" s="25" t="s">
        <v>64</v>
      </c>
      <c r="F107" s="27">
        <f>F108+F110</f>
        <v>441</v>
      </c>
      <c r="G107" s="27">
        <f>G108+G110</f>
        <v>0</v>
      </c>
      <c r="H107" s="44">
        <f t="shared" si="2"/>
        <v>441</v>
      </c>
    </row>
    <row r="108" spans="1:8" ht="32.450000000000003" customHeight="1" x14ac:dyDescent="0.3">
      <c r="A108" s="171" t="s">
        <v>85</v>
      </c>
      <c r="B108" s="25" t="s">
        <v>61</v>
      </c>
      <c r="C108" s="25" t="s">
        <v>132</v>
      </c>
      <c r="D108" s="25" t="s">
        <v>637</v>
      </c>
      <c r="E108" s="25" t="s">
        <v>475</v>
      </c>
      <c r="F108" s="27">
        <f>F109</f>
        <v>430.5</v>
      </c>
      <c r="G108" s="27">
        <f>G109</f>
        <v>0</v>
      </c>
      <c r="H108" s="44">
        <f t="shared" si="2"/>
        <v>430.5</v>
      </c>
    </row>
    <row r="109" spans="1:8" ht="45.75" customHeight="1" x14ac:dyDescent="0.3">
      <c r="A109" s="171" t="s">
        <v>86</v>
      </c>
      <c r="B109" s="25" t="s">
        <v>61</v>
      </c>
      <c r="C109" s="25" t="s">
        <v>132</v>
      </c>
      <c r="D109" s="25" t="s">
        <v>637</v>
      </c>
      <c r="E109" s="25" t="s">
        <v>471</v>
      </c>
      <c r="F109" s="27">
        <v>430.5</v>
      </c>
      <c r="G109" s="27"/>
      <c r="H109" s="44">
        <f t="shared" si="2"/>
        <v>430.5</v>
      </c>
    </row>
    <row r="110" spans="1:8" ht="19.5" customHeight="1" x14ac:dyDescent="0.3">
      <c r="A110" s="76" t="s">
        <v>87</v>
      </c>
      <c r="B110" s="25" t="s">
        <v>61</v>
      </c>
      <c r="C110" s="25" t="s">
        <v>132</v>
      </c>
      <c r="D110" s="25" t="s">
        <v>637</v>
      </c>
      <c r="E110" s="25" t="s">
        <v>479</v>
      </c>
      <c r="F110" s="27">
        <f>F111</f>
        <v>10.5</v>
      </c>
      <c r="G110" s="27">
        <f>G111</f>
        <v>0</v>
      </c>
      <c r="H110" s="44">
        <f t="shared" si="2"/>
        <v>10.5</v>
      </c>
    </row>
    <row r="111" spans="1:8" ht="21" customHeight="1" x14ac:dyDescent="0.3">
      <c r="A111" s="171" t="s">
        <v>88</v>
      </c>
      <c r="B111" s="25" t="s">
        <v>61</v>
      </c>
      <c r="C111" s="25" t="s">
        <v>132</v>
      </c>
      <c r="D111" s="25" t="s">
        <v>637</v>
      </c>
      <c r="E111" s="25" t="s">
        <v>501</v>
      </c>
      <c r="F111" s="27">
        <v>10.5</v>
      </c>
      <c r="G111" s="27"/>
      <c r="H111" s="44">
        <f t="shared" si="2"/>
        <v>10.5</v>
      </c>
    </row>
    <row r="112" spans="1:8" ht="21" hidden="1" customHeight="1" x14ac:dyDescent="0.3">
      <c r="A112" s="171" t="s">
        <v>872</v>
      </c>
      <c r="B112" s="25" t="s">
        <v>61</v>
      </c>
      <c r="C112" s="25" t="s">
        <v>132</v>
      </c>
      <c r="D112" s="25" t="s">
        <v>485</v>
      </c>
      <c r="E112" s="25" t="s">
        <v>64</v>
      </c>
      <c r="F112" s="27">
        <f t="shared" ref="F112:G115" si="6">F113</f>
        <v>0</v>
      </c>
      <c r="G112" s="27">
        <f t="shared" si="6"/>
        <v>0</v>
      </c>
      <c r="H112" s="44">
        <f t="shared" si="2"/>
        <v>0</v>
      </c>
    </row>
    <row r="113" spans="1:8" ht="54.6" hidden="1" customHeight="1" x14ac:dyDescent="0.3">
      <c r="A113" s="171" t="s">
        <v>873</v>
      </c>
      <c r="B113" s="25" t="s">
        <v>61</v>
      </c>
      <c r="C113" s="25" t="s">
        <v>132</v>
      </c>
      <c r="D113" s="25" t="s">
        <v>487</v>
      </c>
      <c r="E113" s="25" t="s">
        <v>64</v>
      </c>
      <c r="F113" s="27">
        <f t="shared" si="6"/>
        <v>0</v>
      </c>
      <c r="G113" s="27">
        <f t="shared" si="6"/>
        <v>0</v>
      </c>
      <c r="H113" s="44">
        <f t="shared" si="2"/>
        <v>0</v>
      </c>
    </row>
    <row r="114" spans="1:8" ht="54" hidden="1" customHeight="1" x14ac:dyDescent="0.3">
      <c r="A114" s="171" t="s">
        <v>874</v>
      </c>
      <c r="B114" s="25" t="s">
        <v>61</v>
      </c>
      <c r="C114" s="25" t="s">
        <v>132</v>
      </c>
      <c r="D114" s="25" t="s">
        <v>572</v>
      </c>
      <c r="E114" s="25" t="s">
        <v>64</v>
      </c>
      <c r="F114" s="27">
        <f t="shared" si="6"/>
        <v>0</v>
      </c>
      <c r="G114" s="27">
        <f t="shared" si="6"/>
        <v>0</v>
      </c>
      <c r="H114" s="44">
        <f t="shared" si="2"/>
        <v>0</v>
      </c>
    </row>
    <row r="115" spans="1:8" ht="30.6" hidden="1" customHeight="1" x14ac:dyDescent="0.3">
      <c r="A115" s="171" t="s">
        <v>561</v>
      </c>
      <c r="B115" s="25" t="s">
        <v>61</v>
      </c>
      <c r="C115" s="25" t="s">
        <v>132</v>
      </c>
      <c r="D115" s="25" t="s">
        <v>572</v>
      </c>
      <c r="E115" s="25" t="s">
        <v>475</v>
      </c>
      <c r="F115" s="27">
        <f t="shared" si="6"/>
        <v>0</v>
      </c>
      <c r="G115" s="27">
        <f t="shared" si="6"/>
        <v>0</v>
      </c>
      <c r="H115" s="44">
        <f t="shared" si="2"/>
        <v>0</v>
      </c>
    </row>
    <row r="116" spans="1:8" ht="30.6" hidden="1" customHeight="1" x14ac:dyDescent="0.3">
      <c r="A116" s="171" t="s">
        <v>86</v>
      </c>
      <c r="B116" s="25" t="s">
        <v>61</v>
      </c>
      <c r="C116" s="25" t="s">
        <v>132</v>
      </c>
      <c r="D116" s="25" t="s">
        <v>572</v>
      </c>
      <c r="E116" s="25" t="s">
        <v>471</v>
      </c>
      <c r="F116" s="27"/>
      <c r="G116" s="27"/>
      <c r="H116" s="44">
        <f t="shared" si="2"/>
        <v>0</v>
      </c>
    </row>
    <row r="117" spans="1:8" ht="74.45" customHeight="1" x14ac:dyDescent="0.3">
      <c r="A117" s="171" t="s">
        <v>673</v>
      </c>
      <c r="B117" s="25" t="s">
        <v>61</v>
      </c>
      <c r="C117" s="25" t="s">
        <v>132</v>
      </c>
      <c r="D117" s="9" t="s">
        <v>527</v>
      </c>
      <c r="E117" s="25" t="s">
        <v>64</v>
      </c>
      <c r="F117" s="44">
        <f t="shared" ref="F117:G120" si="7">F118</f>
        <v>1500</v>
      </c>
      <c r="G117" s="44">
        <f t="shared" si="7"/>
        <v>0</v>
      </c>
      <c r="H117" s="44">
        <f t="shared" si="2"/>
        <v>1500</v>
      </c>
    </row>
    <row r="118" spans="1:8" ht="62.25" customHeight="1" x14ac:dyDescent="0.3">
      <c r="A118" s="171" t="s">
        <v>714</v>
      </c>
      <c r="B118" s="25" t="s">
        <v>61</v>
      </c>
      <c r="C118" s="25" t="s">
        <v>132</v>
      </c>
      <c r="D118" s="9" t="s">
        <v>528</v>
      </c>
      <c r="E118" s="25" t="s">
        <v>64</v>
      </c>
      <c r="F118" s="44">
        <f t="shared" si="7"/>
        <v>1500</v>
      </c>
      <c r="G118" s="44">
        <f t="shared" si="7"/>
        <v>0</v>
      </c>
      <c r="H118" s="44">
        <f t="shared" si="2"/>
        <v>1500</v>
      </c>
    </row>
    <row r="119" spans="1:8" ht="45.75" customHeight="1" x14ac:dyDescent="0.3">
      <c r="A119" s="171" t="s">
        <v>529</v>
      </c>
      <c r="B119" s="25" t="s">
        <v>61</v>
      </c>
      <c r="C119" s="25" t="s">
        <v>132</v>
      </c>
      <c r="D119" s="9" t="s">
        <v>530</v>
      </c>
      <c r="E119" s="25" t="s">
        <v>64</v>
      </c>
      <c r="F119" s="44">
        <f t="shared" si="7"/>
        <v>1500</v>
      </c>
      <c r="G119" s="44">
        <f t="shared" si="7"/>
        <v>0</v>
      </c>
      <c r="H119" s="44">
        <f t="shared" si="2"/>
        <v>1500</v>
      </c>
    </row>
    <row r="120" spans="1:8" ht="30" x14ac:dyDescent="0.3">
      <c r="A120" s="171" t="s">
        <v>85</v>
      </c>
      <c r="B120" s="25" t="s">
        <v>61</v>
      </c>
      <c r="C120" s="25">
        <v>13</v>
      </c>
      <c r="D120" s="9" t="s">
        <v>530</v>
      </c>
      <c r="E120" s="25">
        <v>200</v>
      </c>
      <c r="F120" s="44">
        <f t="shared" si="7"/>
        <v>1500</v>
      </c>
      <c r="G120" s="44">
        <f t="shared" si="7"/>
        <v>0</v>
      </c>
      <c r="H120" s="44">
        <f t="shared" si="2"/>
        <v>1500</v>
      </c>
    </row>
    <row r="121" spans="1:8" ht="45.75" customHeight="1" x14ac:dyDescent="0.3">
      <c r="A121" s="171" t="s">
        <v>86</v>
      </c>
      <c r="B121" s="25" t="s">
        <v>61</v>
      </c>
      <c r="C121" s="25">
        <v>13</v>
      </c>
      <c r="D121" s="9" t="s">
        <v>530</v>
      </c>
      <c r="E121" s="25">
        <v>240</v>
      </c>
      <c r="F121" s="44">
        <v>1500</v>
      </c>
      <c r="G121" s="44"/>
      <c r="H121" s="44">
        <f t="shared" si="2"/>
        <v>1500</v>
      </c>
    </row>
    <row r="122" spans="1:8" s="19" customFormat="1" ht="45" customHeight="1" x14ac:dyDescent="0.3">
      <c r="A122" s="171" t="s">
        <v>667</v>
      </c>
      <c r="B122" s="32" t="s">
        <v>61</v>
      </c>
      <c r="C122" s="32" t="s">
        <v>132</v>
      </c>
      <c r="D122" s="45" t="s">
        <v>604</v>
      </c>
      <c r="E122" s="32" t="s">
        <v>64</v>
      </c>
      <c r="F122" s="31">
        <f t="shared" ref="F122:G125" si="8">F123</f>
        <v>1722.9</v>
      </c>
      <c r="G122" s="31">
        <f t="shared" si="8"/>
        <v>0</v>
      </c>
      <c r="H122" s="44">
        <f t="shared" si="2"/>
        <v>1722.9</v>
      </c>
    </row>
    <row r="123" spans="1:8" s="19" customFormat="1" ht="91.5" customHeight="1" x14ac:dyDescent="0.3">
      <c r="A123" s="171" t="s">
        <v>606</v>
      </c>
      <c r="B123" s="32" t="s">
        <v>61</v>
      </c>
      <c r="C123" s="32" t="s">
        <v>132</v>
      </c>
      <c r="D123" s="45" t="s">
        <v>605</v>
      </c>
      <c r="E123" s="32" t="s">
        <v>64</v>
      </c>
      <c r="F123" s="31">
        <f t="shared" si="8"/>
        <v>1722.9</v>
      </c>
      <c r="G123" s="31">
        <f t="shared" si="8"/>
        <v>0</v>
      </c>
      <c r="H123" s="44">
        <f t="shared" si="2"/>
        <v>1722.9</v>
      </c>
    </row>
    <row r="124" spans="1:8" s="19" customFormat="1" ht="46.5" customHeight="1" x14ac:dyDescent="0.3">
      <c r="A124" s="171" t="s">
        <v>607</v>
      </c>
      <c r="B124" s="32" t="s">
        <v>61</v>
      </c>
      <c r="C124" s="32" t="s">
        <v>132</v>
      </c>
      <c r="D124" s="45" t="s">
        <v>608</v>
      </c>
      <c r="E124" s="32" t="s">
        <v>64</v>
      </c>
      <c r="F124" s="31">
        <f t="shared" si="8"/>
        <v>1722.9</v>
      </c>
      <c r="G124" s="31">
        <f t="shared" si="8"/>
        <v>0</v>
      </c>
      <c r="H124" s="44">
        <f t="shared" si="2"/>
        <v>1722.9</v>
      </c>
    </row>
    <row r="125" spans="1:8" s="19" customFormat="1" ht="32.25" customHeight="1" x14ac:dyDescent="0.3">
      <c r="A125" s="171" t="s">
        <v>85</v>
      </c>
      <c r="B125" s="32" t="s">
        <v>61</v>
      </c>
      <c r="C125" s="32">
        <v>13</v>
      </c>
      <c r="D125" s="45" t="s">
        <v>608</v>
      </c>
      <c r="E125" s="32">
        <v>200</v>
      </c>
      <c r="F125" s="31">
        <f t="shared" si="8"/>
        <v>1722.9</v>
      </c>
      <c r="G125" s="31">
        <f t="shared" si="8"/>
        <v>0</v>
      </c>
      <c r="H125" s="44">
        <f t="shared" si="2"/>
        <v>1722.9</v>
      </c>
    </row>
    <row r="126" spans="1:8" s="19" customFormat="1" ht="48" customHeight="1" x14ac:dyDescent="0.3">
      <c r="A126" s="171" t="s">
        <v>86</v>
      </c>
      <c r="B126" s="32" t="s">
        <v>61</v>
      </c>
      <c r="C126" s="32">
        <v>13</v>
      </c>
      <c r="D126" s="45" t="s">
        <v>608</v>
      </c>
      <c r="E126" s="32">
        <v>240</v>
      </c>
      <c r="F126" s="31">
        <v>1722.9</v>
      </c>
      <c r="G126" s="31"/>
      <c r="H126" s="44">
        <f t="shared" si="2"/>
        <v>1722.9</v>
      </c>
    </row>
    <row r="127" spans="1:8" s="19" customFormat="1" ht="48.75" customHeight="1" x14ac:dyDescent="0.3">
      <c r="A127" s="58" t="s">
        <v>638</v>
      </c>
      <c r="B127" s="25" t="s">
        <v>61</v>
      </c>
      <c r="C127" s="25">
        <v>13</v>
      </c>
      <c r="D127" s="46" t="s">
        <v>640</v>
      </c>
      <c r="E127" s="25" t="s">
        <v>64</v>
      </c>
      <c r="F127" s="44">
        <f t="shared" ref="F127:G130" si="9">F128</f>
        <v>5</v>
      </c>
      <c r="G127" s="44">
        <f t="shared" si="9"/>
        <v>0</v>
      </c>
      <c r="H127" s="44">
        <f t="shared" si="2"/>
        <v>5</v>
      </c>
    </row>
    <row r="128" spans="1:8" s="19" customFormat="1" ht="42" customHeight="1" x14ac:dyDescent="0.3">
      <c r="A128" s="58" t="s">
        <v>875</v>
      </c>
      <c r="B128" s="25" t="s">
        <v>61</v>
      </c>
      <c r="C128" s="25">
        <v>13</v>
      </c>
      <c r="D128" s="46" t="s">
        <v>641</v>
      </c>
      <c r="E128" s="25" t="s">
        <v>64</v>
      </c>
      <c r="F128" s="44">
        <f t="shared" si="9"/>
        <v>5</v>
      </c>
      <c r="G128" s="44">
        <f t="shared" si="9"/>
        <v>0</v>
      </c>
      <c r="H128" s="44">
        <f t="shared" si="2"/>
        <v>5</v>
      </c>
    </row>
    <row r="129" spans="1:8" s="19" customFormat="1" ht="47.25" customHeight="1" x14ac:dyDescent="0.3">
      <c r="A129" s="58" t="s">
        <v>639</v>
      </c>
      <c r="B129" s="25" t="s">
        <v>61</v>
      </c>
      <c r="C129" s="25">
        <v>13</v>
      </c>
      <c r="D129" s="46" t="s">
        <v>642</v>
      </c>
      <c r="E129" s="25" t="s">
        <v>64</v>
      </c>
      <c r="F129" s="44">
        <f t="shared" si="9"/>
        <v>5</v>
      </c>
      <c r="G129" s="44">
        <f t="shared" si="9"/>
        <v>0</v>
      </c>
      <c r="H129" s="44">
        <f t="shared" si="2"/>
        <v>5</v>
      </c>
    </row>
    <row r="130" spans="1:8" s="19" customFormat="1" ht="35.450000000000003" customHeight="1" x14ac:dyDescent="0.3">
      <c r="A130" s="58" t="s">
        <v>561</v>
      </c>
      <c r="B130" s="25" t="s">
        <v>61</v>
      </c>
      <c r="C130" s="25">
        <v>13</v>
      </c>
      <c r="D130" s="46" t="s">
        <v>642</v>
      </c>
      <c r="E130" s="25">
        <v>200</v>
      </c>
      <c r="F130" s="44">
        <f t="shared" si="9"/>
        <v>5</v>
      </c>
      <c r="G130" s="44">
        <f t="shared" si="9"/>
        <v>0</v>
      </c>
      <c r="H130" s="44">
        <f t="shared" si="2"/>
        <v>5</v>
      </c>
    </row>
    <row r="131" spans="1:8" s="19" customFormat="1" ht="47.25" customHeight="1" x14ac:dyDescent="0.3">
      <c r="A131" s="58" t="s">
        <v>86</v>
      </c>
      <c r="B131" s="25" t="s">
        <v>61</v>
      </c>
      <c r="C131" s="25">
        <v>13</v>
      </c>
      <c r="D131" s="46" t="s">
        <v>642</v>
      </c>
      <c r="E131" s="25">
        <v>240</v>
      </c>
      <c r="F131" s="44">
        <v>5</v>
      </c>
      <c r="G131" s="44"/>
      <c r="H131" s="44">
        <f t="shared" si="2"/>
        <v>5</v>
      </c>
    </row>
    <row r="132" spans="1:8" ht="30" x14ac:dyDescent="0.3">
      <c r="A132" s="171" t="s">
        <v>109</v>
      </c>
      <c r="B132" s="25" t="s">
        <v>61</v>
      </c>
      <c r="C132" s="25">
        <v>13</v>
      </c>
      <c r="D132" s="9" t="s">
        <v>110</v>
      </c>
      <c r="E132" s="25" t="s">
        <v>64</v>
      </c>
      <c r="F132" s="44">
        <f>F133+F144</f>
        <v>16004.800000000001</v>
      </c>
      <c r="G132" s="44">
        <f>G133+G144</f>
        <v>6481.6</v>
      </c>
      <c r="H132" s="44">
        <f t="shared" si="2"/>
        <v>22486.400000000001</v>
      </c>
    </row>
    <row r="133" spans="1:8" ht="30" x14ac:dyDescent="0.3">
      <c r="A133" s="171" t="s">
        <v>125</v>
      </c>
      <c r="B133" s="25" t="s">
        <v>61</v>
      </c>
      <c r="C133" s="25">
        <v>13</v>
      </c>
      <c r="D133" s="9" t="s">
        <v>126</v>
      </c>
      <c r="E133" s="25" t="s">
        <v>64</v>
      </c>
      <c r="F133" s="44">
        <f>F134</f>
        <v>868.2</v>
      </c>
      <c r="G133" s="44">
        <f>G134+G139</f>
        <v>0</v>
      </c>
      <c r="H133" s="44">
        <f t="shared" si="2"/>
        <v>868.2</v>
      </c>
    </row>
    <row r="134" spans="1:8" ht="60.75" hidden="1" customHeight="1" x14ac:dyDescent="0.3">
      <c r="A134" s="171" t="s">
        <v>127</v>
      </c>
      <c r="B134" s="25" t="s">
        <v>61</v>
      </c>
      <c r="C134" s="25">
        <v>13</v>
      </c>
      <c r="D134" s="9" t="s">
        <v>128</v>
      </c>
      <c r="E134" s="25" t="s">
        <v>64</v>
      </c>
      <c r="F134" s="44">
        <f>F135+F137</f>
        <v>868.2</v>
      </c>
      <c r="G134" s="44">
        <f>G135+G137</f>
        <v>-868.2</v>
      </c>
      <c r="H134" s="44">
        <f t="shared" si="2"/>
        <v>0</v>
      </c>
    </row>
    <row r="135" spans="1:8" ht="75" hidden="1" x14ac:dyDescent="0.3">
      <c r="A135" s="171" t="s">
        <v>73</v>
      </c>
      <c r="B135" s="25" t="s">
        <v>61</v>
      </c>
      <c r="C135" s="25">
        <v>13</v>
      </c>
      <c r="D135" s="9" t="s">
        <v>128</v>
      </c>
      <c r="E135" s="25">
        <v>100</v>
      </c>
      <c r="F135" s="44">
        <f>F136</f>
        <v>835.1</v>
      </c>
      <c r="G135" s="44">
        <f>G136</f>
        <v>-835.1</v>
      </c>
      <c r="H135" s="44">
        <f t="shared" si="2"/>
        <v>0</v>
      </c>
    </row>
    <row r="136" spans="1:8" ht="30" hidden="1" x14ac:dyDescent="0.3">
      <c r="A136" s="171" t="s">
        <v>74</v>
      </c>
      <c r="B136" s="25" t="s">
        <v>61</v>
      </c>
      <c r="C136" s="25">
        <v>13</v>
      </c>
      <c r="D136" s="9" t="s">
        <v>128</v>
      </c>
      <c r="E136" s="25">
        <v>120</v>
      </c>
      <c r="F136" s="44">
        <v>835.1</v>
      </c>
      <c r="G136" s="137">
        <v>-835.1</v>
      </c>
      <c r="H136" s="44">
        <f t="shared" ref="H136:H208" si="10">F136+G136</f>
        <v>0</v>
      </c>
    </row>
    <row r="137" spans="1:8" ht="30" hidden="1" x14ac:dyDescent="0.3">
      <c r="A137" s="171" t="s">
        <v>85</v>
      </c>
      <c r="B137" s="25" t="s">
        <v>61</v>
      </c>
      <c r="C137" s="25">
        <v>13</v>
      </c>
      <c r="D137" s="9" t="s">
        <v>128</v>
      </c>
      <c r="E137" s="25">
        <v>200</v>
      </c>
      <c r="F137" s="44">
        <f>F138</f>
        <v>33.1</v>
      </c>
      <c r="G137" s="44">
        <f>G138</f>
        <v>-33.1</v>
      </c>
      <c r="H137" s="44">
        <f t="shared" si="10"/>
        <v>0</v>
      </c>
    </row>
    <row r="138" spans="1:8" ht="35.25" hidden="1" customHeight="1" x14ac:dyDescent="0.3">
      <c r="A138" s="171" t="s">
        <v>86</v>
      </c>
      <c r="B138" s="25" t="s">
        <v>61</v>
      </c>
      <c r="C138" s="25">
        <v>13</v>
      </c>
      <c r="D138" s="9" t="s">
        <v>128</v>
      </c>
      <c r="E138" s="25">
        <v>240</v>
      </c>
      <c r="F138" s="44">
        <v>33.1</v>
      </c>
      <c r="G138" s="137">
        <v>-33.1</v>
      </c>
      <c r="H138" s="44">
        <f t="shared" si="10"/>
        <v>0</v>
      </c>
    </row>
    <row r="139" spans="1:8" ht="60" x14ac:dyDescent="0.3">
      <c r="A139" s="13" t="s">
        <v>127</v>
      </c>
      <c r="B139" s="68" t="s">
        <v>61</v>
      </c>
      <c r="C139" s="68">
        <v>13</v>
      </c>
      <c r="D139" s="68" t="s">
        <v>1013</v>
      </c>
      <c r="E139" s="68" t="s">
        <v>64</v>
      </c>
      <c r="F139" s="64">
        <v>0</v>
      </c>
      <c r="G139" s="137">
        <f>G140+G142</f>
        <v>868.2</v>
      </c>
      <c r="H139" s="44">
        <f t="shared" si="10"/>
        <v>868.2</v>
      </c>
    </row>
    <row r="140" spans="1:8" ht="75" x14ac:dyDescent="0.3">
      <c r="A140" s="13" t="s">
        <v>73</v>
      </c>
      <c r="B140" s="68" t="s">
        <v>61</v>
      </c>
      <c r="C140" s="68">
        <v>13</v>
      </c>
      <c r="D140" s="68" t="s">
        <v>1013</v>
      </c>
      <c r="E140" s="68">
        <v>100</v>
      </c>
      <c r="F140" s="64">
        <v>0</v>
      </c>
      <c r="G140" s="137">
        <f>G141</f>
        <v>835.1</v>
      </c>
      <c r="H140" s="44">
        <f t="shared" si="10"/>
        <v>835.1</v>
      </c>
    </row>
    <row r="141" spans="1:8" ht="30" x14ac:dyDescent="0.3">
      <c r="A141" s="13" t="s">
        <v>74</v>
      </c>
      <c r="B141" s="68" t="s">
        <v>61</v>
      </c>
      <c r="C141" s="68">
        <v>13</v>
      </c>
      <c r="D141" s="68" t="s">
        <v>1013</v>
      </c>
      <c r="E141" s="68">
        <v>120</v>
      </c>
      <c r="F141" s="64">
        <v>0</v>
      </c>
      <c r="G141" s="137">
        <v>835.1</v>
      </c>
      <c r="H141" s="44">
        <f t="shared" si="10"/>
        <v>835.1</v>
      </c>
    </row>
    <row r="142" spans="1:8" ht="30" x14ac:dyDescent="0.3">
      <c r="A142" s="13" t="s">
        <v>85</v>
      </c>
      <c r="B142" s="68" t="s">
        <v>61</v>
      </c>
      <c r="C142" s="68">
        <v>13</v>
      </c>
      <c r="D142" s="68" t="s">
        <v>1013</v>
      </c>
      <c r="E142" s="68">
        <v>200</v>
      </c>
      <c r="F142" s="64">
        <v>0</v>
      </c>
      <c r="G142" s="137">
        <f>G143</f>
        <v>33.1</v>
      </c>
      <c r="H142" s="44">
        <f t="shared" si="10"/>
        <v>33.1</v>
      </c>
    </row>
    <row r="143" spans="1:8" ht="45.75" customHeight="1" x14ac:dyDescent="0.3">
      <c r="A143" s="13" t="s">
        <v>86</v>
      </c>
      <c r="B143" s="68" t="s">
        <v>61</v>
      </c>
      <c r="C143" s="68">
        <v>13</v>
      </c>
      <c r="D143" s="68" t="s">
        <v>1013</v>
      </c>
      <c r="E143" s="68">
        <v>240</v>
      </c>
      <c r="F143" s="64">
        <v>0</v>
      </c>
      <c r="G143" s="137">
        <v>33.1</v>
      </c>
      <c r="H143" s="44">
        <f t="shared" si="10"/>
        <v>33.1</v>
      </c>
    </row>
    <row r="144" spans="1:8" x14ac:dyDescent="0.3">
      <c r="A144" s="171" t="s">
        <v>876</v>
      </c>
      <c r="B144" s="25" t="s">
        <v>61</v>
      </c>
      <c r="C144" s="25">
        <v>13</v>
      </c>
      <c r="D144" s="9" t="s">
        <v>112</v>
      </c>
      <c r="E144" s="25" t="s">
        <v>64</v>
      </c>
      <c r="F144" s="44">
        <f>F145+F153+F150+F156</f>
        <v>15136.6</v>
      </c>
      <c r="G144" s="44">
        <f>G145+G153+G150+G156</f>
        <v>6481.6</v>
      </c>
      <c r="H144" s="44">
        <f t="shared" si="10"/>
        <v>21618.2</v>
      </c>
    </row>
    <row r="145" spans="1:8" ht="51.75" customHeight="1" x14ac:dyDescent="0.3">
      <c r="A145" s="13" t="s">
        <v>931</v>
      </c>
      <c r="B145" s="25" t="s">
        <v>61</v>
      </c>
      <c r="C145" s="25">
        <v>13</v>
      </c>
      <c r="D145" s="9" t="s">
        <v>129</v>
      </c>
      <c r="E145" s="25" t="s">
        <v>64</v>
      </c>
      <c r="F145" s="44">
        <f>F146+F148</f>
        <v>5889.3</v>
      </c>
      <c r="G145" s="44">
        <f>G146+G148</f>
        <v>0</v>
      </c>
      <c r="H145" s="44">
        <f t="shared" si="10"/>
        <v>5889.3</v>
      </c>
    </row>
    <row r="146" spans="1:8" ht="75" x14ac:dyDescent="0.3">
      <c r="A146" s="171" t="s">
        <v>73</v>
      </c>
      <c r="B146" s="25" t="s">
        <v>61</v>
      </c>
      <c r="C146" s="25">
        <v>13</v>
      </c>
      <c r="D146" s="9" t="s">
        <v>129</v>
      </c>
      <c r="E146" s="25">
        <v>100</v>
      </c>
      <c r="F146" s="44">
        <f>F147</f>
        <v>5137.2</v>
      </c>
      <c r="G146" s="44">
        <f>G147</f>
        <v>0</v>
      </c>
      <c r="H146" s="44">
        <f t="shared" si="10"/>
        <v>5137.2</v>
      </c>
    </row>
    <row r="147" spans="1:8" ht="28.5" customHeight="1" x14ac:dyDescent="0.3">
      <c r="A147" s="171" t="s">
        <v>130</v>
      </c>
      <c r="B147" s="25" t="s">
        <v>61</v>
      </c>
      <c r="C147" s="25">
        <v>13</v>
      </c>
      <c r="D147" s="9" t="s">
        <v>129</v>
      </c>
      <c r="E147" s="25">
        <v>110</v>
      </c>
      <c r="F147" s="44">
        <v>5137.2</v>
      </c>
      <c r="G147" s="44"/>
      <c r="H147" s="44">
        <f t="shared" si="10"/>
        <v>5137.2</v>
      </c>
    </row>
    <row r="148" spans="1:8" ht="30" x14ac:dyDescent="0.3">
      <c r="A148" s="171" t="s">
        <v>85</v>
      </c>
      <c r="B148" s="25" t="s">
        <v>61</v>
      </c>
      <c r="C148" s="25">
        <v>13</v>
      </c>
      <c r="D148" s="9" t="s">
        <v>129</v>
      </c>
      <c r="E148" s="25">
        <v>200</v>
      </c>
      <c r="F148" s="44">
        <f>F149</f>
        <v>752.1</v>
      </c>
      <c r="G148" s="44">
        <f>G149</f>
        <v>0</v>
      </c>
      <c r="H148" s="44">
        <f t="shared" si="10"/>
        <v>752.1</v>
      </c>
    </row>
    <row r="149" spans="1:8" ht="44.25" customHeight="1" x14ac:dyDescent="0.3">
      <c r="A149" s="171" t="s">
        <v>86</v>
      </c>
      <c r="B149" s="25" t="s">
        <v>61</v>
      </c>
      <c r="C149" s="25">
        <v>13</v>
      </c>
      <c r="D149" s="9" t="s">
        <v>129</v>
      </c>
      <c r="E149" s="25">
        <v>240</v>
      </c>
      <c r="F149" s="44">
        <v>752.1</v>
      </c>
      <c r="G149" s="44"/>
      <c r="H149" s="44">
        <f t="shared" si="10"/>
        <v>752.1</v>
      </c>
    </row>
    <row r="150" spans="1:8" ht="60" x14ac:dyDescent="0.3">
      <c r="A150" s="171" t="s">
        <v>610</v>
      </c>
      <c r="B150" s="25" t="s">
        <v>61</v>
      </c>
      <c r="C150" s="25" t="s">
        <v>132</v>
      </c>
      <c r="D150" s="25" t="s">
        <v>131</v>
      </c>
      <c r="E150" s="25" t="s">
        <v>64</v>
      </c>
      <c r="F150" s="26">
        <f>F151</f>
        <v>490</v>
      </c>
      <c r="G150" s="26">
        <f>G151</f>
        <v>0</v>
      </c>
      <c r="H150" s="44">
        <f t="shared" si="10"/>
        <v>490</v>
      </c>
    </row>
    <row r="151" spans="1:8" ht="31.9" customHeight="1" x14ac:dyDescent="0.3">
      <c r="A151" s="171" t="s">
        <v>561</v>
      </c>
      <c r="B151" s="25" t="s">
        <v>61</v>
      </c>
      <c r="C151" s="25" t="s">
        <v>132</v>
      </c>
      <c r="D151" s="25" t="s">
        <v>131</v>
      </c>
      <c r="E151" s="25" t="s">
        <v>475</v>
      </c>
      <c r="F151" s="26">
        <f>F152</f>
        <v>490</v>
      </c>
      <c r="G151" s="26">
        <f>G152</f>
        <v>0</v>
      </c>
      <c r="H151" s="44">
        <f t="shared" si="10"/>
        <v>490</v>
      </c>
    </row>
    <row r="152" spans="1:8" ht="44.25" customHeight="1" x14ac:dyDescent="0.3">
      <c r="A152" s="171" t="s">
        <v>86</v>
      </c>
      <c r="B152" s="25" t="s">
        <v>61</v>
      </c>
      <c r="C152" s="25" t="s">
        <v>132</v>
      </c>
      <c r="D152" s="25" t="s">
        <v>131</v>
      </c>
      <c r="E152" s="25" t="s">
        <v>471</v>
      </c>
      <c r="F152" s="26">
        <v>490</v>
      </c>
      <c r="G152" s="26"/>
      <c r="H152" s="44">
        <f t="shared" si="10"/>
        <v>490</v>
      </c>
    </row>
    <row r="153" spans="1:8" ht="30" customHeight="1" x14ac:dyDescent="0.3">
      <c r="A153" s="171" t="s">
        <v>531</v>
      </c>
      <c r="B153" s="25" t="s">
        <v>61</v>
      </c>
      <c r="C153" s="25" t="s">
        <v>132</v>
      </c>
      <c r="D153" s="9" t="s">
        <v>532</v>
      </c>
      <c r="E153" s="25" t="s">
        <v>64</v>
      </c>
      <c r="F153" s="44">
        <f>F154</f>
        <v>2813.3</v>
      </c>
      <c r="G153" s="44">
        <f>G154</f>
        <v>1807.1</v>
      </c>
      <c r="H153" s="44">
        <f t="shared" si="10"/>
        <v>4620.3999999999996</v>
      </c>
    </row>
    <row r="154" spans="1:8" ht="33" customHeight="1" x14ac:dyDescent="0.3">
      <c r="A154" s="171" t="s">
        <v>85</v>
      </c>
      <c r="B154" s="25" t="s">
        <v>61</v>
      </c>
      <c r="C154" s="25" t="s">
        <v>132</v>
      </c>
      <c r="D154" s="9" t="s">
        <v>532</v>
      </c>
      <c r="E154" s="25">
        <v>200</v>
      </c>
      <c r="F154" s="44">
        <f>F155</f>
        <v>2813.3</v>
      </c>
      <c r="G154" s="44">
        <f>G155</f>
        <v>1807.1</v>
      </c>
      <c r="H154" s="44">
        <f t="shared" si="10"/>
        <v>4620.3999999999996</v>
      </c>
    </row>
    <row r="155" spans="1:8" ht="45.75" customHeight="1" x14ac:dyDescent="0.3">
      <c r="A155" s="171" t="s">
        <v>86</v>
      </c>
      <c r="B155" s="25" t="s">
        <v>61</v>
      </c>
      <c r="C155" s="25" t="s">
        <v>132</v>
      </c>
      <c r="D155" s="9" t="s">
        <v>532</v>
      </c>
      <c r="E155" s="25">
        <v>240</v>
      </c>
      <c r="F155" s="44">
        <v>2813.3</v>
      </c>
      <c r="G155" s="137">
        <v>1807.1</v>
      </c>
      <c r="H155" s="44">
        <f t="shared" si="10"/>
        <v>4620.3999999999996</v>
      </c>
    </row>
    <row r="156" spans="1:8" ht="45" x14ac:dyDescent="0.3">
      <c r="A156" s="13" t="s">
        <v>925</v>
      </c>
      <c r="B156" s="68" t="s">
        <v>61</v>
      </c>
      <c r="C156" s="68" t="s">
        <v>132</v>
      </c>
      <c r="D156" s="63" t="s">
        <v>924</v>
      </c>
      <c r="E156" s="68" t="s">
        <v>64</v>
      </c>
      <c r="F156" s="44">
        <f>F157</f>
        <v>5944</v>
      </c>
      <c r="G156" s="44">
        <f>G157+G159+G161</f>
        <v>4674.5</v>
      </c>
      <c r="H156" s="44">
        <f t="shared" si="10"/>
        <v>10618.5</v>
      </c>
    </row>
    <row r="157" spans="1:8" ht="30" x14ac:dyDescent="0.3">
      <c r="A157" s="13" t="s">
        <v>85</v>
      </c>
      <c r="B157" s="68" t="s">
        <v>61</v>
      </c>
      <c r="C157" s="68" t="s">
        <v>132</v>
      </c>
      <c r="D157" s="63" t="s">
        <v>924</v>
      </c>
      <c r="E157" s="68">
        <v>200</v>
      </c>
      <c r="F157" s="44">
        <f>F158</f>
        <v>5944</v>
      </c>
      <c r="G157" s="44">
        <f>G158</f>
        <v>0</v>
      </c>
      <c r="H157" s="44">
        <f t="shared" si="10"/>
        <v>5944</v>
      </c>
    </row>
    <row r="158" spans="1:8" ht="47.25" customHeight="1" x14ac:dyDescent="0.3">
      <c r="A158" s="13" t="s">
        <v>86</v>
      </c>
      <c r="B158" s="68" t="s">
        <v>61</v>
      </c>
      <c r="C158" s="68" t="s">
        <v>132</v>
      </c>
      <c r="D158" s="63" t="s">
        <v>924</v>
      </c>
      <c r="E158" s="68">
        <v>240</v>
      </c>
      <c r="F158" s="44">
        <v>5944</v>
      </c>
      <c r="G158" s="44"/>
      <c r="H158" s="44">
        <f t="shared" si="10"/>
        <v>5944</v>
      </c>
    </row>
    <row r="159" spans="1:8" ht="30" x14ac:dyDescent="0.3">
      <c r="A159" s="13" t="s">
        <v>752</v>
      </c>
      <c r="B159" s="68" t="s">
        <v>61</v>
      </c>
      <c r="C159" s="68" t="s">
        <v>132</v>
      </c>
      <c r="D159" s="63" t="s">
        <v>924</v>
      </c>
      <c r="E159" s="68" t="s">
        <v>753</v>
      </c>
      <c r="F159" s="44"/>
      <c r="G159" s="44">
        <f>G160</f>
        <v>3500</v>
      </c>
      <c r="H159" s="44">
        <f t="shared" si="10"/>
        <v>3500</v>
      </c>
    </row>
    <row r="160" spans="1:8" x14ac:dyDescent="0.3">
      <c r="A160" s="13" t="s">
        <v>754</v>
      </c>
      <c r="B160" s="68" t="s">
        <v>61</v>
      </c>
      <c r="C160" s="68" t="s">
        <v>132</v>
      </c>
      <c r="D160" s="63" t="s">
        <v>924</v>
      </c>
      <c r="E160" s="68" t="s">
        <v>755</v>
      </c>
      <c r="F160" s="44"/>
      <c r="G160" s="137">
        <v>3500</v>
      </c>
      <c r="H160" s="44">
        <f t="shared" si="10"/>
        <v>3500</v>
      </c>
    </row>
    <row r="161" spans="1:8" x14ac:dyDescent="0.3">
      <c r="A161" s="13" t="s">
        <v>87</v>
      </c>
      <c r="B161" s="68" t="s">
        <v>61</v>
      </c>
      <c r="C161" s="68" t="s">
        <v>132</v>
      </c>
      <c r="D161" s="63" t="s">
        <v>924</v>
      </c>
      <c r="E161" s="68" t="s">
        <v>479</v>
      </c>
      <c r="F161" s="44"/>
      <c r="G161" s="44">
        <f>G162</f>
        <v>1174.5</v>
      </c>
      <c r="H161" s="44">
        <f t="shared" si="10"/>
        <v>1174.5</v>
      </c>
    </row>
    <row r="162" spans="1:8" x14ac:dyDescent="0.3">
      <c r="A162" s="13" t="s">
        <v>88</v>
      </c>
      <c r="B162" s="68" t="s">
        <v>61</v>
      </c>
      <c r="C162" s="68" t="s">
        <v>132</v>
      </c>
      <c r="D162" s="63" t="s">
        <v>924</v>
      </c>
      <c r="E162" s="68" t="s">
        <v>501</v>
      </c>
      <c r="F162" s="44"/>
      <c r="G162" s="137">
        <v>1174.5</v>
      </c>
      <c r="H162" s="44">
        <f t="shared" si="10"/>
        <v>1174.5</v>
      </c>
    </row>
    <row r="163" spans="1:8" s="33" customFormat="1" ht="12.75" x14ac:dyDescent="0.2">
      <c r="A163" s="52" t="s">
        <v>133</v>
      </c>
      <c r="B163" s="42" t="s">
        <v>66</v>
      </c>
      <c r="C163" s="42" t="s">
        <v>62</v>
      </c>
      <c r="D163" s="43" t="s">
        <v>63</v>
      </c>
      <c r="E163" s="42" t="s">
        <v>64</v>
      </c>
      <c r="F163" s="41">
        <f t="shared" ref="F163:H168" si="11">F164</f>
        <v>3812.4</v>
      </c>
      <c r="G163" s="41">
        <f t="shared" si="11"/>
        <v>0</v>
      </c>
      <c r="H163" s="41">
        <f t="shared" si="11"/>
        <v>3812.4</v>
      </c>
    </row>
    <row r="164" spans="1:8" x14ac:dyDescent="0.3">
      <c r="A164" s="171" t="s">
        <v>134</v>
      </c>
      <c r="B164" s="25" t="s">
        <v>66</v>
      </c>
      <c r="C164" s="25" t="s">
        <v>78</v>
      </c>
      <c r="D164" s="9" t="s">
        <v>63</v>
      </c>
      <c r="E164" s="25" t="s">
        <v>64</v>
      </c>
      <c r="F164" s="44">
        <f t="shared" si="11"/>
        <v>3812.4</v>
      </c>
      <c r="G164" s="44">
        <f t="shared" si="11"/>
        <v>0</v>
      </c>
      <c r="H164" s="44">
        <f t="shared" si="10"/>
        <v>3812.4</v>
      </c>
    </row>
    <row r="165" spans="1:8" ht="33" customHeight="1" x14ac:dyDescent="0.3">
      <c r="A165" s="171" t="s">
        <v>109</v>
      </c>
      <c r="B165" s="25" t="s">
        <v>66</v>
      </c>
      <c r="C165" s="25" t="s">
        <v>78</v>
      </c>
      <c r="D165" s="9" t="s">
        <v>110</v>
      </c>
      <c r="E165" s="25" t="s">
        <v>64</v>
      </c>
      <c r="F165" s="44">
        <f t="shared" si="11"/>
        <v>3812.4</v>
      </c>
      <c r="G165" s="44">
        <f t="shared" si="11"/>
        <v>0</v>
      </c>
      <c r="H165" s="44">
        <f t="shared" si="10"/>
        <v>3812.4</v>
      </c>
    </row>
    <row r="166" spans="1:8" ht="30" x14ac:dyDescent="0.3">
      <c r="A166" s="171" t="s">
        <v>125</v>
      </c>
      <c r="B166" s="25" t="s">
        <v>66</v>
      </c>
      <c r="C166" s="25" t="s">
        <v>78</v>
      </c>
      <c r="D166" s="9" t="s">
        <v>126</v>
      </c>
      <c r="E166" s="25" t="s">
        <v>64</v>
      </c>
      <c r="F166" s="44">
        <f t="shared" si="11"/>
        <v>3812.4</v>
      </c>
      <c r="G166" s="44">
        <f t="shared" si="11"/>
        <v>0</v>
      </c>
      <c r="H166" s="44">
        <f t="shared" si="10"/>
        <v>3812.4</v>
      </c>
    </row>
    <row r="167" spans="1:8" ht="32.450000000000003" customHeight="1" x14ac:dyDescent="0.3">
      <c r="A167" s="171" t="s">
        <v>135</v>
      </c>
      <c r="B167" s="25" t="s">
        <v>66</v>
      </c>
      <c r="C167" s="25" t="s">
        <v>78</v>
      </c>
      <c r="D167" s="9" t="s">
        <v>136</v>
      </c>
      <c r="E167" s="25" t="s">
        <v>64</v>
      </c>
      <c r="F167" s="44">
        <f t="shared" si="11"/>
        <v>3812.4</v>
      </c>
      <c r="G167" s="44">
        <f t="shared" si="11"/>
        <v>0</v>
      </c>
      <c r="H167" s="44">
        <f t="shared" si="10"/>
        <v>3812.4</v>
      </c>
    </row>
    <row r="168" spans="1:8" x14ac:dyDescent="0.3">
      <c r="A168" s="171" t="s">
        <v>137</v>
      </c>
      <c r="B168" s="25" t="s">
        <v>66</v>
      </c>
      <c r="C168" s="25" t="s">
        <v>78</v>
      </c>
      <c r="D168" s="9" t="s">
        <v>136</v>
      </c>
      <c r="E168" s="25">
        <v>500</v>
      </c>
      <c r="F168" s="44">
        <f t="shared" si="11"/>
        <v>3812.4</v>
      </c>
      <c r="G168" s="44">
        <f t="shared" si="11"/>
        <v>0</v>
      </c>
      <c r="H168" s="44">
        <f t="shared" si="10"/>
        <v>3812.4</v>
      </c>
    </row>
    <row r="169" spans="1:8" x14ac:dyDescent="0.3">
      <c r="A169" s="171" t="s">
        <v>138</v>
      </c>
      <c r="B169" s="25" t="s">
        <v>66</v>
      </c>
      <c r="C169" s="25" t="s">
        <v>78</v>
      </c>
      <c r="D169" s="9" t="s">
        <v>136</v>
      </c>
      <c r="E169" s="25">
        <v>530</v>
      </c>
      <c r="F169" s="44">
        <v>3812.4</v>
      </c>
      <c r="G169" s="44"/>
      <c r="H169" s="44">
        <f t="shared" si="10"/>
        <v>3812.4</v>
      </c>
    </row>
    <row r="170" spans="1:8" ht="25.5" x14ac:dyDescent="0.3">
      <c r="A170" s="52" t="s">
        <v>139</v>
      </c>
      <c r="B170" s="42" t="s">
        <v>78</v>
      </c>
      <c r="C170" s="42" t="s">
        <v>62</v>
      </c>
      <c r="D170" s="43" t="s">
        <v>63</v>
      </c>
      <c r="E170" s="42" t="s">
        <v>64</v>
      </c>
      <c r="F170" s="41">
        <f>F171+F193</f>
        <v>11768.5</v>
      </c>
      <c r="G170" s="41">
        <f>G171+G193</f>
        <v>0</v>
      </c>
      <c r="H170" s="41">
        <f>H171+H193</f>
        <v>11768.5</v>
      </c>
    </row>
    <row r="171" spans="1:8" ht="45" x14ac:dyDescent="0.3">
      <c r="A171" s="171" t="s">
        <v>140</v>
      </c>
      <c r="B171" s="25" t="s">
        <v>78</v>
      </c>
      <c r="C171" s="25" t="s">
        <v>141</v>
      </c>
      <c r="D171" s="9" t="s">
        <v>63</v>
      </c>
      <c r="E171" s="25" t="s">
        <v>64</v>
      </c>
      <c r="F171" s="44">
        <f>F172</f>
        <v>6640.7000000000007</v>
      </c>
      <c r="G171" s="44">
        <f>G172</f>
        <v>0</v>
      </c>
      <c r="H171" s="44">
        <f t="shared" si="10"/>
        <v>6640.7000000000007</v>
      </c>
    </row>
    <row r="172" spans="1:8" ht="60" customHeight="1" x14ac:dyDescent="0.3">
      <c r="A172" s="171" t="s">
        <v>674</v>
      </c>
      <c r="B172" s="25" t="s">
        <v>78</v>
      </c>
      <c r="C172" s="25" t="s">
        <v>141</v>
      </c>
      <c r="D172" s="9" t="s">
        <v>142</v>
      </c>
      <c r="E172" s="25" t="s">
        <v>64</v>
      </c>
      <c r="F172" s="44">
        <f>F173+F184</f>
        <v>6640.7000000000007</v>
      </c>
      <c r="G172" s="44">
        <f>G173+G184</f>
        <v>0</v>
      </c>
      <c r="H172" s="44">
        <f t="shared" si="10"/>
        <v>6640.7000000000007</v>
      </c>
    </row>
    <row r="173" spans="1:8" ht="76.5" customHeight="1" x14ac:dyDescent="0.3">
      <c r="A173" s="171" t="s">
        <v>384</v>
      </c>
      <c r="B173" s="25" t="s">
        <v>78</v>
      </c>
      <c r="C173" s="25" t="s">
        <v>141</v>
      </c>
      <c r="D173" s="9" t="s">
        <v>143</v>
      </c>
      <c r="E173" s="25" t="s">
        <v>64</v>
      </c>
      <c r="F173" s="44">
        <f>F174</f>
        <v>1749</v>
      </c>
      <c r="G173" s="44">
        <f>G174</f>
        <v>0</v>
      </c>
      <c r="H173" s="44">
        <f t="shared" si="10"/>
        <v>1749</v>
      </c>
    </row>
    <row r="174" spans="1:8" ht="45" customHeight="1" x14ac:dyDescent="0.3">
      <c r="A174" s="171" t="s">
        <v>144</v>
      </c>
      <c r="B174" s="25" t="s">
        <v>78</v>
      </c>
      <c r="C174" s="25" t="s">
        <v>141</v>
      </c>
      <c r="D174" s="9" t="s">
        <v>145</v>
      </c>
      <c r="E174" s="25" t="s">
        <v>64</v>
      </c>
      <c r="F174" s="44">
        <f>F175+F178+F181</f>
        <v>1749</v>
      </c>
      <c r="G174" s="44">
        <f>G175+G178+G181</f>
        <v>0</v>
      </c>
      <c r="H174" s="44">
        <f t="shared" si="10"/>
        <v>1749</v>
      </c>
    </row>
    <row r="175" spans="1:8" ht="30.75" customHeight="1" x14ac:dyDescent="0.3">
      <c r="A175" s="171" t="s">
        <v>146</v>
      </c>
      <c r="B175" s="25" t="s">
        <v>78</v>
      </c>
      <c r="C175" s="25" t="s">
        <v>141</v>
      </c>
      <c r="D175" s="9" t="s">
        <v>147</v>
      </c>
      <c r="E175" s="25" t="s">
        <v>64</v>
      </c>
      <c r="F175" s="44">
        <f>F176</f>
        <v>458</v>
      </c>
      <c r="G175" s="44">
        <f>G176</f>
        <v>0</v>
      </c>
      <c r="H175" s="44">
        <f t="shared" si="10"/>
        <v>458</v>
      </c>
    </row>
    <row r="176" spans="1:8" ht="30" x14ac:dyDescent="0.3">
      <c r="A176" s="171" t="s">
        <v>85</v>
      </c>
      <c r="B176" s="25" t="s">
        <v>78</v>
      </c>
      <c r="C176" s="25" t="s">
        <v>141</v>
      </c>
      <c r="D176" s="9" t="s">
        <v>147</v>
      </c>
      <c r="E176" s="25">
        <v>200</v>
      </c>
      <c r="F176" s="44">
        <f>F177</f>
        <v>458</v>
      </c>
      <c r="G176" s="44">
        <f>G177</f>
        <v>0</v>
      </c>
      <c r="H176" s="44">
        <f t="shared" si="10"/>
        <v>458</v>
      </c>
    </row>
    <row r="177" spans="1:8" ht="33" customHeight="1" x14ac:dyDescent="0.3">
      <c r="A177" s="171" t="s">
        <v>86</v>
      </c>
      <c r="B177" s="25" t="s">
        <v>78</v>
      </c>
      <c r="C177" s="25" t="s">
        <v>141</v>
      </c>
      <c r="D177" s="9" t="s">
        <v>147</v>
      </c>
      <c r="E177" s="25">
        <v>240</v>
      </c>
      <c r="F177" s="44">
        <v>458</v>
      </c>
      <c r="G177" s="44"/>
      <c r="H177" s="44">
        <f t="shared" si="10"/>
        <v>458</v>
      </c>
    </row>
    <row r="178" spans="1:8" ht="60" x14ac:dyDescent="0.3">
      <c r="A178" s="171" t="s">
        <v>148</v>
      </c>
      <c r="B178" s="25" t="s">
        <v>78</v>
      </c>
      <c r="C178" s="25" t="s">
        <v>141</v>
      </c>
      <c r="D178" s="9" t="s">
        <v>149</v>
      </c>
      <c r="E178" s="25" t="s">
        <v>64</v>
      </c>
      <c r="F178" s="44">
        <f>F179</f>
        <v>91</v>
      </c>
      <c r="G178" s="44">
        <f>G179</f>
        <v>0</v>
      </c>
      <c r="H178" s="44">
        <f t="shared" si="10"/>
        <v>91</v>
      </c>
    </row>
    <row r="179" spans="1:8" ht="30" x14ac:dyDescent="0.3">
      <c r="A179" s="171" t="s">
        <v>85</v>
      </c>
      <c r="B179" s="25" t="s">
        <v>78</v>
      </c>
      <c r="C179" s="25" t="s">
        <v>141</v>
      </c>
      <c r="D179" s="9" t="s">
        <v>149</v>
      </c>
      <c r="E179" s="25">
        <v>200</v>
      </c>
      <c r="F179" s="44">
        <f>F180</f>
        <v>91</v>
      </c>
      <c r="G179" s="44">
        <f>G180</f>
        <v>0</v>
      </c>
      <c r="H179" s="44">
        <f t="shared" si="10"/>
        <v>91</v>
      </c>
    </row>
    <row r="180" spans="1:8" ht="36.75" customHeight="1" x14ac:dyDescent="0.3">
      <c r="A180" s="171" t="s">
        <v>86</v>
      </c>
      <c r="B180" s="25" t="s">
        <v>78</v>
      </c>
      <c r="C180" s="25" t="s">
        <v>141</v>
      </c>
      <c r="D180" s="9" t="s">
        <v>149</v>
      </c>
      <c r="E180" s="25">
        <v>240</v>
      </c>
      <c r="F180" s="44">
        <v>91</v>
      </c>
      <c r="G180" s="44"/>
      <c r="H180" s="44">
        <f t="shared" si="10"/>
        <v>91</v>
      </c>
    </row>
    <row r="181" spans="1:8" ht="43.9" customHeight="1" x14ac:dyDescent="0.3">
      <c r="A181" s="55" t="s">
        <v>817</v>
      </c>
      <c r="B181" s="25" t="s">
        <v>78</v>
      </c>
      <c r="C181" s="25" t="s">
        <v>141</v>
      </c>
      <c r="D181" s="25" t="s">
        <v>151</v>
      </c>
      <c r="E181" s="25" t="s">
        <v>64</v>
      </c>
      <c r="F181" s="44">
        <f>F182</f>
        <v>1200</v>
      </c>
      <c r="G181" s="44">
        <f>G182</f>
        <v>0</v>
      </c>
      <c r="H181" s="44">
        <f t="shared" si="10"/>
        <v>1200</v>
      </c>
    </row>
    <row r="182" spans="1:8" ht="36.75" customHeight="1" x14ac:dyDescent="0.3">
      <c r="A182" s="171" t="s">
        <v>85</v>
      </c>
      <c r="B182" s="25" t="s">
        <v>78</v>
      </c>
      <c r="C182" s="25" t="s">
        <v>141</v>
      </c>
      <c r="D182" s="25" t="s">
        <v>151</v>
      </c>
      <c r="E182" s="25">
        <v>200</v>
      </c>
      <c r="F182" s="44">
        <f>F183</f>
        <v>1200</v>
      </c>
      <c r="G182" s="44">
        <f>G183</f>
        <v>0</v>
      </c>
      <c r="H182" s="44">
        <f t="shared" si="10"/>
        <v>1200</v>
      </c>
    </row>
    <row r="183" spans="1:8" ht="48" customHeight="1" x14ac:dyDescent="0.3">
      <c r="A183" s="171" t="s">
        <v>86</v>
      </c>
      <c r="B183" s="25" t="s">
        <v>78</v>
      </c>
      <c r="C183" s="25" t="s">
        <v>141</v>
      </c>
      <c r="D183" s="25" t="s">
        <v>151</v>
      </c>
      <c r="E183" s="25">
        <v>240</v>
      </c>
      <c r="F183" s="44">
        <v>1200</v>
      </c>
      <c r="G183" s="44"/>
      <c r="H183" s="44">
        <f t="shared" si="10"/>
        <v>1200</v>
      </c>
    </row>
    <row r="184" spans="1:8" ht="77.25" customHeight="1" x14ac:dyDescent="0.3">
      <c r="A184" s="171" t="s">
        <v>668</v>
      </c>
      <c r="B184" s="25" t="s">
        <v>78</v>
      </c>
      <c r="C184" s="25" t="s">
        <v>141</v>
      </c>
      <c r="D184" s="9" t="s">
        <v>152</v>
      </c>
      <c r="E184" s="25" t="s">
        <v>64</v>
      </c>
      <c r="F184" s="44">
        <f>F185</f>
        <v>4891.7000000000007</v>
      </c>
      <c r="G184" s="44">
        <f>G185</f>
        <v>0</v>
      </c>
      <c r="H184" s="44">
        <f t="shared" si="10"/>
        <v>4891.7000000000007</v>
      </c>
    </row>
    <row r="185" spans="1:8" ht="49.5" customHeight="1" x14ac:dyDescent="0.3">
      <c r="A185" s="171" t="s">
        <v>153</v>
      </c>
      <c r="B185" s="25" t="s">
        <v>78</v>
      </c>
      <c r="C185" s="25" t="s">
        <v>141</v>
      </c>
      <c r="D185" s="9" t="s">
        <v>154</v>
      </c>
      <c r="E185" s="25" t="s">
        <v>64</v>
      </c>
      <c r="F185" s="44">
        <f>F186</f>
        <v>4891.7000000000007</v>
      </c>
      <c r="G185" s="44">
        <f>G186</f>
        <v>0</v>
      </c>
      <c r="H185" s="44">
        <f t="shared" si="10"/>
        <v>4891.7000000000007</v>
      </c>
    </row>
    <row r="186" spans="1:8" ht="30" x14ac:dyDescent="0.3">
      <c r="A186" s="171" t="s">
        <v>155</v>
      </c>
      <c r="B186" s="25" t="s">
        <v>78</v>
      </c>
      <c r="C186" s="25" t="s">
        <v>141</v>
      </c>
      <c r="D186" s="9" t="s">
        <v>156</v>
      </c>
      <c r="E186" s="25" t="s">
        <v>64</v>
      </c>
      <c r="F186" s="44">
        <f>F187+F189+F191</f>
        <v>4891.7000000000007</v>
      </c>
      <c r="G186" s="44">
        <f>G187+G189+G191</f>
        <v>0</v>
      </c>
      <c r="H186" s="44">
        <f t="shared" si="10"/>
        <v>4891.7000000000007</v>
      </c>
    </row>
    <row r="187" spans="1:8" ht="75" x14ac:dyDescent="0.3">
      <c r="A187" s="171" t="s">
        <v>157</v>
      </c>
      <c r="B187" s="25" t="s">
        <v>78</v>
      </c>
      <c r="C187" s="25" t="s">
        <v>141</v>
      </c>
      <c r="D187" s="9" t="s">
        <v>156</v>
      </c>
      <c r="E187" s="25">
        <v>100</v>
      </c>
      <c r="F187" s="44">
        <f>F188</f>
        <v>4370.1000000000004</v>
      </c>
      <c r="G187" s="44">
        <f>G188</f>
        <v>0</v>
      </c>
      <c r="H187" s="44">
        <f t="shared" si="10"/>
        <v>4370.1000000000004</v>
      </c>
    </row>
    <row r="188" spans="1:8" ht="31.5" customHeight="1" x14ac:dyDescent="0.3">
      <c r="A188" s="171" t="s">
        <v>130</v>
      </c>
      <c r="B188" s="25" t="s">
        <v>78</v>
      </c>
      <c r="C188" s="25" t="s">
        <v>141</v>
      </c>
      <c r="D188" s="9" t="s">
        <v>156</v>
      </c>
      <c r="E188" s="25">
        <v>110</v>
      </c>
      <c r="F188" s="44">
        <v>4370.1000000000004</v>
      </c>
      <c r="G188" s="44"/>
      <c r="H188" s="44">
        <f t="shared" si="10"/>
        <v>4370.1000000000004</v>
      </c>
    </row>
    <row r="189" spans="1:8" ht="30" x14ac:dyDescent="0.3">
      <c r="A189" s="171" t="s">
        <v>85</v>
      </c>
      <c r="B189" s="25" t="s">
        <v>78</v>
      </c>
      <c r="C189" s="25" t="s">
        <v>141</v>
      </c>
      <c r="D189" s="9" t="s">
        <v>156</v>
      </c>
      <c r="E189" s="25">
        <v>200</v>
      </c>
      <c r="F189" s="44">
        <f>F190</f>
        <v>520.6</v>
      </c>
      <c r="G189" s="44">
        <f>G190</f>
        <v>0</v>
      </c>
      <c r="H189" s="44">
        <f t="shared" si="10"/>
        <v>520.6</v>
      </c>
    </row>
    <row r="190" spans="1:8" ht="47.25" customHeight="1" x14ac:dyDescent="0.3">
      <c r="A190" s="171" t="s">
        <v>86</v>
      </c>
      <c r="B190" s="25" t="s">
        <v>78</v>
      </c>
      <c r="C190" s="25" t="s">
        <v>141</v>
      </c>
      <c r="D190" s="9" t="s">
        <v>156</v>
      </c>
      <c r="E190" s="25">
        <v>240</v>
      </c>
      <c r="F190" s="44">
        <v>520.6</v>
      </c>
      <c r="G190" s="44"/>
      <c r="H190" s="44">
        <f t="shared" si="10"/>
        <v>520.6</v>
      </c>
    </row>
    <row r="191" spans="1:8" x14ac:dyDescent="0.3">
      <c r="A191" s="171" t="s">
        <v>87</v>
      </c>
      <c r="B191" s="25" t="s">
        <v>78</v>
      </c>
      <c r="C191" s="25" t="s">
        <v>141</v>
      </c>
      <c r="D191" s="9" t="s">
        <v>156</v>
      </c>
      <c r="E191" s="25">
        <v>800</v>
      </c>
      <c r="F191" s="44">
        <f>F192</f>
        <v>1</v>
      </c>
      <c r="G191" s="44">
        <f>G192</f>
        <v>0</v>
      </c>
      <c r="H191" s="44">
        <f t="shared" si="10"/>
        <v>1</v>
      </c>
    </row>
    <row r="192" spans="1:8" x14ac:dyDescent="0.3">
      <c r="A192" s="171" t="s">
        <v>88</v>
      </c>
      <c r="B192" s="25" t="s">
        <v>78</v>
      </c>
      <c r="C192" s="25" t="s">
        <v>141</v>
      </c>
      <c r="D192" s="9" t="s">
        <v>156</v>
      </c>
      <c r="E192" s="25">
        <v>850</v>
      </c>
      <c r="F192" s="44">
        <v>1</v>
      </c>
      <c r="G192" s="44"/>
      <c r="H192" s="44">
        <f t="shared" si="10"/>
        <v>1</v>
      </c>
    </row>
    <row r="193" spans="1:8" ht="33" customHeight="1" x14ac:dyDescent="0.3">
      <c r="A193" s="171" t="s">
        <v>158</v>
      </c>
      <c r="B193" s="25" t="s">
        <v>78</v>
      </c>
      <c r="C193" s="25" t="s">
        <v>159</v>
      </c>
      <c r="D193" s="9" t="s">
        <v>63</v>
      </c>
      <c r="E193" s="25" t="s">
        <v>64</v>
      </c>
      <c r="F193" s="44">
        <f>F194+F205+F210+F219</f>
        <v>5127.8</v>
      </c>
      <c r="G193" s="44">
        <f>G194+G205+G210+G219</f>
        <v>0</v>
      </c>
      <c r="H193" s="44">
        <f t="shared" si="10"/>
        <v>5127.8</v>
      </c>
    </row>
    <row r="194" spans="1:8" ht="45" x14ac:dyDescent="0.3">
      <c r="A194" s="171" t="s">
        <v>644</v>
      </c>
      <c r="B194" s="25" t="s">
        <v>78</v>
      </c>
      <c r="C194" s="25" t="s">
        <v>159</v>
      </c>
      <c r="D194" s="9" t="s">
        <v>160</v>
      </c>
      <c r="E194" s="25" t="s">
        <v>64</v>
      </c>
      <c r="F194" s="44">
        <f>F195+F200</f>
        <v>4409.8</v>
      </c>
      <c r="G194" s="44">
        <f>G195+G200</f>
        <v>0</v>
      </c>
      <c r="H194" s="44">
        <f t="shared" si="10"/>
        <v>4409.8</v>
      </c>
    </row>
    <row r="195" spans="1:8" ht="46.5" customHeight="1" x14ac:dyDescent="0.3">
      <c r="A195" s="171" t="s">
        <v>161</v>
      </c>
      <c r="B195" s="25" t="s">
        <v>78</v>
      </c>
      <c r="C195" s="25" t="s">
        <v>159</v>
      </c>
      <c r="D195" s="9" t="s">
        <v>162</v>
      </c>
      <c r="E195" s="25" t="s">
        <v>64</v>
      </c>
      <c r="F195" s="44">
        <f t="shared" ref="F195:G198" si="12">F196</f>
        <v>4389.8</v>
      </c>
      <c r="G195" s="44">
        <f t="shared" si="12"/>
        <v>0</v>
      </c>
      <c r="H195" s="44">
        <f t="shared" si="10"/>
        <v>4389.8</v>
      </c>
    </row>
    <row r="196" spans="1:8" ht="45.6" customHeight="1" x14ac:dyDescent="0.3">
      <c r="A196" s="171" t="s">
        <v>163</v>
      </c>
      <c r="B196" s="25" t="s">
        <v>78</v>
      </c>
      <c r="C196" s="25" t="s">
        <v>159</v>
      </c>
      <c r="D196" s="9" t="s">
        <v>164</v>
      </c>
      <c r="E196" s="25" t="s">
        <v>64</v>
      </c>
      <c r="F196" s="44">
        <f t="shared" si="12"/>
        <v>4389.8</v>
      </c>
      <c r="G196" s="44">
        <f t="shared" si="12"/>
        <v>0</v>
      </c>
      <c r="H196" s="44">
        <f t="shared" si="10"/>
        <v>4389.8</v>
      </c>
    </row>
    <row r="197" spans="1:8" ht="45" x14ac:dyDescent="0.3">
      <c r="A197" s="171" t="s">
        <v>165</v>
      </c>
      <c r="B197" s="25" t="s">
        <v>78</v>
      </c>
      <c r="C197" s="25" t="s">
        <v>159</v>
      </c>
      <c r="D197" s="9" t="s">
        <v>166</v>
      </c>
      <c r="E197" s="25" t="s">
        <v>64</v>
      </c>
      <c r="F197" s="44">
        <f t="shared" si="12"/>
        <v>4389.8</v>
      </c>
      <c r="G197" s="44">
        <f t="shared" si="12"/>
        <v>0</v>
      </c>
      <c r="H197" s="44">
        <f t="shared" si="10"/>
        <v>4389.8</v>
      </c>
    </row>
    <row r="198" spans="1:8" ht="33" customHeight="1" x14ac:dyDescent="0.3">
      <c r="A198" s="171" t="s">
        <v>167</v>
      </c>
      <c r="B198" s="25" t="s">
        <v>78</v>
      </c>
      <c r="C198" s="25" t="s">
        <v>159</v>
      </c>
      <c r="D198" s="9" t="s">
        <v>166</v>
      </c>
      <c r="E198" s="25">
        <v>600</v>
      </c>
      <c r="F198" s="44">
        <f t="shared" si="12"/>
        <v>4389.8</v>
      </c>
      <c r="G198" s="44">
        <f t="shared" si="12"/>
        <v>0</v>
      </c>
      <c r="H198" s="44">
        <f t="shared" si="10"/>
        <v>4389.8</v>
      </c>
    </row>
    <row r="199" spans="1:8" x14ac:dyDescent="0.3">
      <c r="A199" s="171" t="s">
        <v>168</v>
      </c>
      <c r="B199" s="25" t="s">
        <v>78</v>
      </c>
      <c r="C199" s="25" t="s">
        <v>159</v>
      </c>
      <c r="D199" s="9" t="s">
        <v>166</v>
      </c>
      <c r="E199" s="25">
        <v>610</v>
      </c>
      <c r="F199" s="44">
        <v>4389.8</v>
      </c>
      <c r="G199" s="44"/>
      <c r="H199" s="44">
        <f t="shared" si="10"/>
        <v>4389.8</v>
      </c>
    </row>
    <row r="200" spans="1:8" ht="45" x14ac:dyDescent="0.3">
      <c r="A200" s="171" t="s">
        <v>472</v>
      </c>
      <c r="B200" s="25" t="s">
        <v>78</v>
      </c>
      <c r="C200" s="25" t="s">
        <v>159</v>
      </c>
      <c r="D200" s="9" t="s">
        <v>476</v>
      </c>
      <c r="E200" s="25" t="s">
        <v>64</v>
      </c>
      <c r="F200" s="44">
        <f t="shared" ref="F200:G203" si="13">F201</f>
        <v>20</v>
      </c>
      <c r="G200" s="44">
        <f t="shared" si="13"/>
        <v>0</v>
      </c>
      <c r="H200" s="44">
        <f t="shared" si="10"/>
        <v>20</v>
      </c>
    </row>
    <row r="201" spans="1:8" ht="30" x14ac:dyDescent="0.3">
      <c r="A201" s="171" t="s">
        <v>473</v>
      </c>
      <c r="B201" s="25" t="s">
        <v>78</v>
      </c>
      <c r="C201" s="25" t="s">
        <v>159</v>
      </c>
      <c r="D201" s="9" t="s">
        <v>477</v>
      </c>
      <c r="E201" s="25" t="s">
        <v>64</v>
      </c>
      <c r="F201" s="44">
        <f t="shared" si="13"/>
        <v>20</v>
      </c>
      <c r="G201" s="44">
        <f t="shared" si="13"/>
        <v>0</v>
      </c>
      <c r="H201" s="44">
        <f t="shared" si="10"/>
        <v>20</v>
      </c>
    </row>
    <row r="202" spans="1:8" ht="45" x14ac:dyDescent="0.3">
      <c r="A202" s="171" t="s">
        <v>474</v>
      </c>
      <c r="B202" s="25" t="s">
        <v>78</v>
      </c>
      <c r="C202" s="25" t="s">
        <v>159</v>
      </c>
      <c r="D202" s="9" t="s">
        <v>478</v>
      </c>
      <c r="E202" s="25" t="s">
        <v>64</v>
      </c>
      <c r="F202" s="44">
        <f t="shared" si="13"/>
        <v>20</v>
      </c>
      <c r="G202" s="44">
        <f t="shared" si="13"/>
        <v>0</v>
      </c>
      <c r="H202" s="44">
        <f t="shared" si="10"/>
        <v>20</v>
      </c>
    </row>
    <row r="203" spans="1:8" ht="30" x14ac:dyDescent="0.3">
      <c r="A203" s="171" t="s">
        <v>85</v>
      </c>
      <c r="B203" s="25" t="s">
        <v>78</v>
      </c>
      <c r="C203" s="25" t="s">
        <v>159</v>
      </c>
      <c r="D203" s="9" t="s">
        <v>478</v>
      </c>
      <c r="E203" s="25" t="s">
        <v>475</v>
      </c>
      <c r="F203" s="44">
        <f t="shared" si="13"/>
        <v>20</v>
      </c>
      <c r="G203" s="44">
        <f t="shared" si="13"/>
        <v>0</v>
      </c>
      <c r="H203" s="44">
        <f t="shared" si="10"/>
        <v>20</v>
      </c>
    </row>
    <row r="204" spans="1:8" ht="44.25" customHeight="1" x14ac:dyDescent="0.3">
      <c r="A204" s="171" t="s">
        <v>86</v>
      </c>
      <c r="B204" s="25" t="s">
        <v>78</v>
      </c>
      <c r="C204" s="25" t="s">
        <v>159</v>
      </c>
      <c r="D204" s="9" t="s">
        <v>478</v>
      </c>
      <c r="E204" s="25" t="s">
        <v>471</v>
      </c>
      <c r="F204" s="44">
        <v>20</v>
      </c>
      <c r="G204" s="44"/>
      <c r="H204" s="44">
        <f t="shared" si="10"/>
        <v>20</v>
      </c>
    </row>
    <row r="205" spans="1:8" ht="45" x14ac:dyDescent="0.3">
      <c r="A205" s="171" t="s">
        <v>694</v>
      </c>
      <c r="B205" s="25" t="s">
        <v>78</v>
      </c>
      <c r="C205" s="25" t="s">
        <v>159</v>
      </c>
      <c r="D205" s="9" t="s">
        <v>533</v>
      </c>
      <c r="E205" s="25" t="s">
        <v>64</v>
      </c>
      <c r="F205" s="44">
        <f t="shared" ref="F205:G208" si="14">F206</f>
        <v>20</v>
      </c>
      <c r="G205" s="44">
        <f t="shared" si="14"/>
        <v>0</v>
      </c>
      <c r="H205" s="44">
        <f t="shared" si="10"/>
        <v>20</v>
      </c>
    </row>
    <row r="206" spans="1:8" ht="75" x14ac:dyDescent="0.3">
      <c r="A206" s="171" t="s">
        <v>849</v>
      </c>
      <c r="B206" s="25" t="s">
        <v>78</v>
      </c>
      <c r="C206" s="25" t="s">
        <v>159</v>
      </c>
      <c r="D206" s="9" t="s">
        <v>535</v>
      </c>
      <c r="E206" s="25" t="s">
        <v>64</v>
      </c>
      <c r="F206" s="44">
        <f t="shared" si="14"/>
        <v>20</v>
      </c>
      <c r="G206" s="44">
        <f t="shared" si="14"/>
        <v>0</v>
      </c>
      <c r="H206" s="44">
        <f t="shared" si="10"/>
        <v>20</v>
      </c>
    </row>
    <row r="207" spans="1:8" ht="48.75" customHeight="1" x14ac:dyDescent="0.3">
      <c r="A207" s="171" t="s">
        <v>536</v>
      </c>
      <c r="B207" s="25" t="s">
        <v>78</v>
      </c>
      <c r="C207" s="25" t="s">
        <v>159</v>
      </c>
      <c r="D207" s="9" t="s">
        <v>537</v>
      </c>
      <c r="E207" s="25" t="s">
        <v>64</v>
      </c>
      <c r="F207" s="44">
        <f t="shared" si="14"/>
        <v>20</v>
      </c>
      <c r="G207" s="44">
        <f t="shared" si="14"/>
        <v>0</v>
      </c>
      <c r="H207" s="44">
        <f t="shared" si="10"/>
        <v>20</v>
      </c>
    </row>
    <row r="208" spans="1:8" ht="30" x14ac:dyDescent="0.3">
      <c r="A208" s="171" t="s">
        <v>85</v>
      </c>
      <c r="B208" s="25" t="s">
        <v>78</v>
      </c>
      <c r="C208" s="25" t="s">
        <v>159</v>
      </c>
      <c r="D208" s="9" t="s">
        <v>537</v>
      </c>
      <c r="E208" s="25" t="s">
        <v>475</v>
      </c>
      <c r="F208" s="44">
        <f t="shared" si="14"/>
        <v>20</v>
      </c>
      <c r="G208" s="44">
        <f t="shared" si="14"/>
        <v>0</v>
      </c>
      <c r="H208" s="44">
        <f t="shared" si="10"/>
        <v>20</v>
      </c>
    </row>
    <row r="209" spans="1:8" ht="48" customHeight="1" x14ac:dyDescent="0.3">
      <c r="A209" s="171" t="s">
        <v>86</v>
      </c>
      <c r="B209" s="25" t="s">
        <v>78</v>
      </c>
      <c r="C209" s="25" t="s">
        <v>159</v>
      </c>
      <c r="D209" s="9" t="s">
        <v>537</v>
      </c>
      <c r="E209" s="25" t="s">
        <v>471</v>
      </c>
      <c r="F209" s="44">
        <v>20</v>
      </c>
      <c r="G209" s="44"/>
      <c r="H209" s="44">
        <f t="shared" ref="H209:H283" si="15">F209+G209</f>
        <v>20</v>
      </c>
    </row>
    <row r="210" spans="1:8" ht="61.5" customHeight="1" x14ac:dyDescent="0.3">
      <c r="A210" s="171" t="s">
        <v>730</v>
      </c>
      <c r="B210" s="25" t="s">
        <v>78</v>
      </c>
      <c r="C210" s="25" t="s">
        <v>159</v>
      </c>
      <c r="D210" s="9" t="s">
        <v>539</v>
      </c>
      <c r="E210" s="25" t="s">
        <v>64</v>
      </c>
      <c r="F210" s="44">
        <f t="shared" ref="F210:G213" si="16">F211</f>
        <v>50</v>
      </c>
      <c r="G210" s="44">
        <f t="shared" si="16"/>
        <v>0</v>
      </c>
      <c r="H210" s="44">
        <f t="shared" si="15"/>
        <v>50</v>
      </c>
    </row>
    <row r="211" spans="1:8" ht="93" customHeight="1" x14ac:dyDescent="0.3">
      <c r="A211" s="171" t="s">
        <v>538</v>
      </c>
      <c r="B211" s="25" t="s">
        <v>78</v>
      </c>
      <c r="C211" s="25" t="s">
        <v>159</v>
      </c>
      <c r="D211" s="9" t="s">
        <v>540</v>
      </c>
      <c r="E211" s="25" t="s">
        <v>64</v>
      </c>
      <c r="F211" s="44">
        <f t="shared" si="16"/>
        <v>50</v>
      </c>
      <c r="G211" s="44">
        <f t="shared" si="16"/>
        <v>0</v>
      </c>
      <c r="H211" s="44">
        <f t="shared" si="15"/>
        <v>50</v>
      </c>
    </row>
    <row r="212" spans="1:8" ht="74.25" customHeight="1" x14ac:dyDescent="0.3">
      <c r="A212" s="171" t="s">
        <v>541</v>
      </c>
      <c r="B212" s="25" t="s">
        <v>78</v>
      </c>
      <c r="C212" s="25" t="s">
        <v>159</v>
      </c>
      <c r="D212" s="9" t="s">
        <v>542</v>
      </c>
      <c r="E212" s="25" t="s">
        <v>64</v>
      </c>
      <c r="F212" s="44">
        <f t="shared" si="16"/>
        <v>50</v>
      </c>
      <c r="G212" s="44">
        <f t="shared" si="16"/>
        <v>0</v>
      </c>
      <c r="H212" s="44">
        <f t="shared" si="15"/>
        <v>50</v>
      </c>
    </row>
    <row r="213" spans="1:8" ht="33" customHeight="1" x14ac:dyDescent="0.3">
      <c r="A213" s="171" t="s">
        <v>85</v>
      </c>
      <c r="B213" s="25" t="s">
        <v>78</v>
      </c>
      <c r="C213" s="25" t="s">
        <v>159</v>
      </c>
      <c r="D213" s="9" t="s">
        <v>542</v>
      </c>
      <c r="E213" s="25" t="s">
        <v>475</v>
      </c>
      <c r="F213" s="44">
        <f t="shared" si="16"/>
        <v>50</v>
      </c>
      <c r="G213" s="44">
        <f t="shared" si="16"/>
        <v>0</v>
      </c>
      <c r="H213" s="44">
        <f t="shared" si="15"/>
        <v>50</v>
      </c>
    </row>
    <row r="214" spans="1:8" ht="45" customHeight="1" x14ac:dyDescent="0.3">
      <c r="A214" s="171" t="s">
        <v>86</v>
      </c>
      <c r="B214" s="25" t="s">
        <v>78</v>
      </c>
      <c r="C214" s="25" t="s">
        <v>159</v>
      </c>
      <c r="D214" s="9" t="s">
        <v>542</v>
      </c>
      <c r="E214" s="25" t="s">
        <v>471</v>
      </c>
      <c r="F214" s="44">
        <v>50</v>
      </c>
      <c r="G214" s="44"/>
      <c r="H214" s="44">
        <f t="shared" si="15"/>
        <v>50</v>
      </c>
    </row>
    <row r="215" spans="1:8" ht="18" customHeight="1" x14ac:dyDescent="0.3">
      <c r="A215" s="171" t="s">
        <v>373</v>
      </c>
      <c r="B215" s="25" t="s">
        <v>78</v>
      </c>
      <c r="C215" s="25" t="s">
        <v>159</v>
      </c>
      <c r="D215" s="9" t="s">
        <v>110</v>
      </c>
      <c r="E215" s="25" t="s">
        <v>64</v>
      </c>
      <c r="F215" s="44">
        <f t="shared" ref="F215:G218" si="17">F216</f>
        <v>648</v>
      </c>
      <c r="G215" s="44">
        <f t="shared" si="17"/>
        <v>0</v>
      </c>
      <c r="H215" s="44">
        <f t="shared" si="15"/>
        <v>648</v>
      </c>
    </row>
    <row r="216" spans="1:8" ht="19.899999999999999" customHeight="1" x14ac:dyDescent="0.3">
      <c r="A216" s="171" t="s">
        <v>876</v>
      </c>
      <c r="B216" s="25" t="s">
        <v>78</v>
      </c>
      <c r="C216" s="25" t="s">
        <v>159</v>
      </c>
      <c r="D216" s="9" t="s">
        <v>112</v>
      </c>
      <c r="E216" s="25" t="s">
        <v>64</v>
      </c>
      <c r="F216" s="44">
        <f t="shared" si="17"/>
        <v>648</v>
      </c>
      <c r="G216" s="44">
        <f t="shared" si="17"/>
        <v>0</v>
      </c>
      <c r="H216" s="44">
        <f t="shared" si="15"/>
        <v>648</v>
      </c>
    </row>
    <row r="217" spans="1:8" ht="45" x14ac:dyDescent="0.3">
      <c r="A217" s="58" t="s">
        <v>655</v>
      </c>
      <c r="B217" s="25" t="s">
        <v>78</v>
      </c>
      <c r="C217" s="25">
        <v>14</v>
      </c>
      <c r="D217" s="46" t="s">
        <v>656</v>
      </c>
      <c r="E217" s="25" t="s">
        <v>64</v>
      </c>
      <c r="F217" s="27">
        <f t="shared" si="17"/>
        <v>648</v>
      </c>
      <c r="G217" s="27">
        <f t="shared" si="17"/>
        <v>0</v>
      </c>
      <c r="H217" s="44">
        <f t="shared" si="15"/>
        <v>648</v>
      </c>
    </row>
    <row r="218" spans="1:8" ht="33" customHeight="1" x14ac:dyDescent="0.3">
      <c r="A218" s="171" t="s">
        <v>167</v>
      </c>
      <c r="B218" s="25" t="s">
        <v>78</v>
      </c>
      <c r="C218" s="25">
        <v>14</v>
      </c>
      <c r="D218" s="46" t="s">
        <v>656</v>
      </c>
      <c r="E218" s="25">
        <v>600</v>
      </c>
      <c r="F218" s="27">
        <f t="shared" si="17"/>
        <v>648</v>
      </c>
      <c r="G218" s="27">
        <f t="shared" si="17"/>
        <v>0</v>
      </c>
      <c r="H218" s="44">
        <f t="shared" si="15"/>
        <v>648</v>
      </c>
    </row>
    <row r="219" spans="1:8" ht="18.600000000000001" customHeight="1" x14ac:dyDescent="0.3">
      <c r="A219" s="171" t="s">
        <v>175</v>
      </c>
      <c r="B219" s="25" t="s">
        <v>78</v>
      </c>
      <c r="C219" s="25">
        <v>14</v>
      </c>
      <c r="D219" s="46" t="s">
        <v>656</v>
      </c>
      <c r="E219" s="25">
        <v>610</v>
      </c>
      <c r="F219" s="27">
        <v>648</v>
      </c>
      <c r="G219" s="27"/>
      <c r="H219" s="44">
        <f t="shared" si="15"/>
        <v>648</v>
      </c>
    </row>
    <row r="220" spans="1:8" ht="18.600000000000001" customHeight="1" x14ac:dyDescent="0.3">
      <c r="A220" s="52" t="s">
        <v>169</v>
      </c>
      <c r="B220" s="42" t="s">
        <v>90</v>
      </c>
      <c r="C220" s="42" t="s">
        <v>62</v>
      </c>
      <c r="D220" s="43" t="s">
        <v>63</v>
      </c>
      <c r="E220" s="42" t="s">
        <v>64</v>
      </c>
      <c r="F220" s="41">
        <f>F221+F245+F275+F237</f>
        <v>82012.2</v>
      </c>
      <c r="G220" s="41">
        <f>G221+G245+G275+G237</f>
        <v>84304.400000000009</v>
      </c>
      <c r="H220" s="41">
        <f>H221+H245+H275+H237</f>
        <v>166316.6</v>
      </c>
    </row>
    <row r="221" spans="1:8" x14ac:dyDescent="0.3">
      <c r="A221" s="171" t="s">
        <v>170</v>
      </c>
      <c r="B221" s="25" t="s">
        <v>90</v>
      </c>
      <c r="C221" s="25" t="s">
        <v>61</v>
      </c>
      <c r="D221" s="9" t="s">
        <v>63</v>
      </c>
      <c r="E221" s="25" t="s">
        <v>64</v>
      </c>
      <c r="F221" s="44">
        <f>F222+F229</f>
        <v>2330.3000000000002</v>
      </c>
      <c r="G221" s="44">
        <f>G222+G229</f>
        <v>0</v>
      </c>
      <c r="H221" s="44">
        <f t="shared" si="15"/>
        <v>2330.3000000000002</v>
      </c>
    </row>
    <row r="222" spans="1:8" ht="30" x14ac:dyDescent="0.3">
      <c r="A222" s="171" t="s">
        <v>646</v>
      </c>
      <c r="B222" s="25" t="s">
        <v>90</v>
      </c>
      <c r="C222" s="25" t="s">
        <v>61</v>
      </c>
      <c r="D222" s="9" t="s">
        <v>171</v>
      </c>
      <c r="E222" s="25" t="s">
        <v>64</v>
      </c>
      <c r="F222" s="44">
        <f>F223</f>
        <v>2200.3000000000002</v>
      </c>
      <c r="G222" s="44">
        <f>G223</f>
        <v>0</v>
      </c>
      <c r="H222" s="44">
        <f t="shared" si="15"/>
        <v>2200.3000000000002</v>
      </c>
    </row>
    <row r="223" spans="1:8" ht="28.15" customHeight="1" x14ac:dyDescent="0.3">
      <c r="A223" s="171" t="s">
        <v>173</v>
      </c>
      <c r="B223" s="25" t="s">
        <v>90</v>
      </c>
      <c r="C223" s="25" t="s">
        <v>61</v>
      </c>
      <c r="D223" s="9" t="s">
        <v>549</v>
      </c>
      <c r="E223" s="25" t="s">
        <v>64</v>
      </c>
      <c r="F223" s="44">
        <f>F224</f>
        <v>2200.3000000000002</v>
      </c>
      <c r="G223" s="44">
        <f>G224</f>
        <v>0</v>
      </c>
      <c r="H223" s="44">
        <f t="shared" si="15"/>
        <v>2200.3000000000002</v>
      </c>
    </row>
    <row r="224" spans="1:8" ht="32.25" customHeight="1" x14ac:dyDescent="0.3">
      <c r="A224" s="171" t="s">
        <v>174</v>
      </c>
      <c r="B224" s="25" t="s">
        <v>90</v>
      </c>
      <c r="C224" s="25" t="s">
        <v>61</v>
      </c>
      <c r="D224" s="9" t="s">
        <v>759</v>
      </c>
      <c r="E224" s="25" t="s">
        <v>64</v>
      </c>
      <c r="F224" s="44">
        <f>F225+F227</f>
        <v>2200.3000000000002</v>
      </c>
      <c r="G224" s="44">
        <f>G225+G227</f>
        <v>0</v>
      </c>
      <c r="H224" s="44">
        <f t="shared" si="15"/>
        <v>2200.3000000000002</v>
      </c>
    </row>
    <row r="225" spans="1:8" ht="32.25" customHeight="1" x14ac:dyDescent="0.3">
      <c r="A225" s="171" t="s">
        <v>85</v>
      </c>
      <c r="B225" s="25" t="s">
        <v>90</v>
      </c>
      <c r="C225" s="25" t="s">
        <v>61</v>
      </c>
      <c r="D225" s="9" t="s">
        <v>759</v>
      </c>
      <c r="E225" s="25" t="s">
        <v>475</v>
      </c>
      <c r="F225" s="44">
        <f>F226</f>
        <v>1500</v>
      </c>
      <c r="G225" s="44">
        <f>G226</f>
        <v>0</v>
      </c>
      <c r="H225" s="44">
        <f t="shared" si="15"/>
        <v>1500</v>
      </c>
    </row>
    <row r="226" spans="1:8" ht="32.25" customHeight="1" x14ac:dyDescent="0.3">
      <c r="A226" s="171" t="s">
        <v>86</v>
      </c>
      <c r="B226" s="25" t="s">
        <v>90</v>
      </c>
      <c r="C226" s="25" t="s">
        <v>61</v>
      </c>
      <c r="D226" s="9" t="s">
        <v>759</v>
      </c>
      <c r="E226" s="25" t="s">
        <v>471</v>
      </c>
      <c r="F226" s="44">
        <v>1500</v>
      </c>
      <c r="G226" s="44"/>
      <c r="H226" s="44">
        <f t="shared" si="15"/>
        <v>1500</v>
      </c>
    </row>
    <row r="227" spans="1:8" ht="30.6" customHeight="1" x14ac:dyDescent="0.3">
      <c r="A227" s="171" t="s">
        <v>167</v>
      </c>
      <c r="B227" s="25" t="s">
        <v>90</v>
      </c>
      <c r="C227" s="25" t="s">
        <v>61</v>
      </c>
      <c r="D227" s="9" t="s">
        <v>759</v>
      </c>
      <c r="E227" s="25">
        <v>600</v>
      </c>
      <c r="F227" s="44">
        <f>F228</f>
        <v>700.3</v>
      </c>
      <c r="G227" s="44">
        <f>G228</f>
        <v>0</v>
      </c>
      <c r="H227" s="44">
        <f t="shared" si="15"/>
        <v>700.3</v>
      </c>
    </row>
    <row r="228" spans="1:8" x14ac:dyDescent="0.3">
      <c r="A228" s="171" t="s">
        <v>175</v>
      </c>
      <c r="B228" s="25" t="s">
        <v>90</v>
      </c>
      <c r="C228" s="25" t="s">
        <v>61</v>
      </c>
      <c r="D228" s="9" t="s">
        <v>759</v>
      </c>
      <c r="E228" s="25">
        <v>610</v>
      </c>
      <c r="F228" s="44">
        <v>700.3</v>
      </c>
      <c r="G228" s="44"/>
      <c r="H228" s="44">
        <f t="shared" si="15"/>
        <v>700.3</v>
      </c>
    </row>
    <row r="229" spans="1:8" ht="45" x14ac:dyDescent="0.3">
      <c r="A229" s="171" t="s">
        <v>671</v>
      </c>
      <c r="B229" s="25" t="s">
        <v>90</v>
      </c>
      <c r="C229" s="25" t="s">
        <v>61</v>
      </c>
      <c r="D229" s="9" t="s">
        <v>176</v>
      </c>
      <c r="E229" s="25" t="s">
        <v>64</v>
      </c>
      <c r="F229" s="44">
        <f t="shared" ref="F229:G233" si="18">F230</f>
        <v>130</v>
      </c>
      <c r="G229" s="44">
        <f t="shared" si="18"/>
        <v>0</v>
      </c>
      <c r="H229" s="44">
        <f t="shared" si="15"/>
        <v>130</v>
      </c>
    </row>
    <row r="230" spans="1:8" ht="45" x14ac:dyDescent="0.3">
      <c r="A230" s="171" t="s">
        <v>177</v>
      </c>
      <c r="B230" s="25" t="s">
        <v>90</v>
      </c>
      <c r="C230" s="25" t="s">
        <v>61</v>
      </c>
      <c r="D230" s="9" t="s">
        <v>178</v>
      </c>
      <c r="E230" s="25" t="s">
        <v>64</v>
      </c>
      <c r="F230" s="44">
        <f t="shared" si="18"/>
        <v>130</v>
      </c>
      <c r="G230" s="44">
        <f t="shared" si="18"/>
        <v>0</v>
      </c>
      <c r="H230" s="44">
        <f t="shared" si="15"/>
        <v>130</v>
      </c>
    </row>
    <row r="231" spans="1:8" ht="30" x14ac:dyDescent="0.3">
      <c r="A231" s="171" t="s">
        <v>179</v>
      </c>
      <c r="B231" s="25" t="s">
        <v>90</v>
      </c>
      <c r="C231" s="25" t="s">
        <v>61</v>
      </c>
      <c r="D231" s="9" t="s">
        <v>180</v>
      </c>
      <c r="E231" s="25" t="s">
        <v>64</v>
      </c>
      <c r="F231" s="44">
        <f t="shared" si="18"/>
        <v>130</v>
      </c>
      <c r="G231" s="44">
        <f t="shared" si="18"/>
        <v>0</v>
      </c>
      <c r="H231" s="44">
        <f t="shared" si="15"/>
        <v>130</v>
      </c>
    </row>
    <row r="232" spans="1:8" ht="45" x14ac:dyDescent="0.3">
      <c r="A232" s="171" t="s">
        <v>181</v>
      </c>
      <c r="B232" s="25" t="s">
        <v>90</v>
      </c>
      <c r="C232" s="25" t="s">
        <v>61</v>
      </c>
      <c r="D232" s="9" t="s">
        <v>182</v>
      </c>
      <c r="E232" s="25" t="s">
        <v>64</v>
      </c>
      <c r="F232" s="44">
        <f t="shared" si="18"/>
        <v>130</v>
      </c>
      <c r="G232" s="44">
        <f>G233+G235</f>
        <v>0</v>
      </c>
      <c r="H232" s="44">
        <f t="shared" si="15"/>
        <v>130</v>
      </c>
    </row>
    <row r="233" spans="1:8" ht="30.6" hidden="1" customHeight="1" x14ac:dyDescent="0.3">
      <c r="A233" s="171" t="s">
        <v>307</v>
      </c>
      <c r="B233" s="25" t="s">
        <v>90</v>
      </c>
      <c r="C233" s="25" t="s">
        <v>61</v>
      </c>
      <c r="D233" s="9" t="s">
        <v>182</v>
      </c>
      <c r="E233" s="25" t="s">
        <v>575</v>
      </c>
      <c r="F233" s="44">
        <f t="shared" si="18"/>
        <v>130</v>
      </c>
      <c r="G233" s="44">
        <f t="shared" si="18"/>
        <v>-130</v>
      </c>
      <c r="H233" s="44">
        <f t="shared" si="15"/>
        <v>0</v>
      </c>
    </row>
    <row r="234" spans="1:8" hidden="1" x14ac:dyDescent="0.3">
      <c r="A234" s="171" t="s">
        <v>183</v>
      </c>
      <c r="B234" s="25" t="s">
        <v>90</v>
      </c>
      <c r="C234" s="25" t="s">
        <v>61</v>
      </c>
      <c r="D234" s="9" t="s">
        <v>182</v>
      </c>
      <c r="E234" s="25" t="s">
        <v>1000</v>
      </c>
      <c r="F234" s="44">
        <v>130</v>
      </c>
      <c r="G234" s="137">
        <v>-130</v>
      </c>
      <c r="H234" s="44">
        <f t="shared" si="15"/>
        <v>0</v>
      </c>
    </row>
    <row r="235" spans="1:8" ht="45" customHeight="1" x14ac:dyDescent="0.3">
      <c r="A235" s="171" t="s">
        <v>167</v>
      </c>
      <c r="B235" s="25" t="s">
        <v>90</v>
      </c>
      <c r="C235" s="25" t="s">
        <v>61</v>
      </c>
      <c r="D235" s="9" t="s">
        <v>182</v>
      </c>
      <c r="E235" s="25">
        <v>600</v>
      </c>
      <c r="F235" s="44"/>
      <c r="G235" s="137">
        <f>G236</f>
        <v>130</v>
      </c>
      <c r="H235" s="44">
        <f t="shared" si="15"/>
        <v>130</v>
      </c>
    </row>
    <row r="236" spans="1:8" x14ac:dyDescent="0.3">
      <c r="A236" s="171" t="s">
        <v>175</v>
      </c>
      <c r="B236" s="25" t="s">
        <v>90</v>
      </c>
      <c r="C236" s="25" t="s">
        <v>61</v>
      </c>
      <c r="D236" s="9" t="s">
        <v>182</v>
      </c>
      <c r="E236" s="25">
        <v>610</v>
      </c>
      <c r="F236" s="44"/>
      <c r="G236" s="137">
        <v>130</v>
      </c>
      <c r="H236" s="44">
        <f t="shared" si="15"/>
        <v>130</v>
      </c>
    </row>
    <row r="237" spans="1:8" x14ac:dyDescent="0.3">
      <c r="A237" s="13" t="s">
        <v>907</v>
      </c>
      <c r="B237" s="68" t="s">
        <v>90</v>
      </c>
      <c r="C237" s="68" t="s">
        <v>208</v>
      </c>
      <c r="D237" s="67" t="s">
        <v>63</v>
      </c>
      <c r="E237" s="68" t="s">
        <v>64</v>
      </c>
      <c r="F237" s="44">
        <f t="shared" ref="F237:G241" si="19">F238</f>
        <v>3000</v>
      </c>
      <c r="G237" s="44">
        <f t="shared" si="19"/>
        <v>4000</v>
      </c>
      <c r="H237" s="44">
        <f t="shared" si="15"/>
        <v>7000</v>
      </c>
    </row>
    <row r="238" spans="1:8" ht="60" customHeight="1" x14ac:dyDescent="0.3">
      <c r="A238" s="13" t="s">
        <v>908</v>
      </c>
      <c r="B238" s="25" t="s">
        <v>90</v>
      </c>
      <c r="C238" s="25" t="s">
        <v>208</v>
      </c>
      <c r="D238" s="77" t="s">
        <v>904</v>
      </c>
      <c r="E238" s="68" t="s">
        <v>64</v>
      </c>
      <c r="F238" s="44">
        <f t="shared" si="19"/>
        <v>3000</v>
      </c>
      <c r="G238" s="44">
        <f t="shared" si="19"/>
        <v>4000</v>
      </c>
      <c r="H238" s="44">
        <f t="shared" si="15"/>
        <v>7000</v>
      </c>
    </row>
    <row r="239" spans="1:8" ht="60" x14ac:dyDescent="0.3">
      <c r="A239" s="13" t="s">
        <v>909</v>
      </c>
      <c r="B239" s="25" t="s">
        <v>90</v>
      </c>
      <c r="C239" s="25" t="s">
        <v>208</v>
      </c>
      <c r="D239" s="77" t="s">
        <v>905</v>
      </c>
      <c r="E239" s="68" t="s">
        <v>64</v>
      </c>
      <c r="F239" s="44">
        <f t="shared" si="19"/>
        <v>3000</v>
      </c>
      <c r="G239" s="44">
        <f t="shared" si="19"/>
        <v>4000</v>
      </c>
      <c r="H239" s="44">
        <f t="shared" si="15"/>
        <v>7000</v>
      </c>
    </row>
    <row r="240" spans="1:8" ht="45" x14ac:dyDescent="0.3">
      <c r="A240" s="13" t="s">
        <v>910</v>
      </c>
      <c r="B240" s="25" t="s">
        <v>90</v>
      </c>
      <c r="C240" s="25" t="s">
        <v>208</v>
      </c>
      <c r="D240" s="77" t="s">
        <v>906</v>
      </c>
      <c r="E240" s="68" t="s">
        <v>64</v>
      </c>
      <c r="F240" s="44">
        <f t="shared" si="19"/>
        <v>3000</v>
      </c>
      <c r="G240" s="44">
        <f t="shared" si="19"/>
        <v>4000</v>
      </c>
      <c r="H240" s="44">
        <f t="shared" si="15"/>
        <v>7000</v>
      </c>
    </row>
    <row r="241" spans="1:8" ht="30" x14ac:dyDescent="0.3">
      <c r="A241" s="171" t="s">
        <v>85</v>
      </c>
      <c r="B241" s="25" t="s">
        <v>90</v>
      </c>
      <c r="C241" s="25" t="s">
        <v>208</v>
      </c>
      <c r="D241" s="77" t="s">
        <v>906</v>
      </c>
      <c r="E241" s="68" t="s">
        <v>475</v>
      </c>
      <c r="F241" s="44">
        <f t="shared" si="19"/>
        <v>3000</v>
      </c>
      <c r="G241" s="44">
        <f t="shared" si="19"/>
        <v>4000</v>
      </c>
      <c r="H241" s="44">
        <f t="shared" si="15"/>
        <v>7000</v>
      </c>
    </row>
    <row r="242" spans="1:8" ht="45" customHeight="1" x14ac:dyDescent="0.3">
      <c r="A242" s="171" t="s">
        <v>86</v>
      </c>
      <c r="B242" s="25" t="s">
        <v>90</v>
      </c>
      <c r="C242" s="25" t="s">
        <v>208</v>
      </c>
      <c r="D242" s="77" t="s">
        <v>906</v>
      </c>
      <c r="E242" s="68" t="s">
        <v>471</v>
      </c>
      <c r="F242" s="44">
        <v>3000</v>
      </c>
      <c r="G242" s="137">
        <v>4000</v>
      </c>
      <c r="H242" s="44">
        <f t="shared" si="15"/>
        <v>7000</v>
      </c>
    </row>
    <row r="243" spans="1:8" ht="30" hidden="1" x14ac:dyDescent="0.3">
      <c r="A243" s="13" t="s">
        <v>752</v>
      </c>
      <c r="B243" s="25" t="s">
        <v>90</v>
      </c>
      <c r="C243" s="25" t="s">
        <v>208</v>
      </c>
      <c r="D243" s="77" t="s">
        <v>906</v>
      </c>
      <c r="E243" s="68" t="s">
        <v>753</v>
      </c>
      <c r="F243" s="44">
        <f t="shared" ref="F243:G243" si="20">F244</f>
        <v>0</v>
      </c>
      <c r="G243" s="44">
        <f t="shared" si="20"/>
        <v>0</v>
      </c>
      <c r="H243" s="44">
        <f t="shared" si="15"/>
        <v>0</v>
      </c>
    </row>
    <row r="244" spans="1:8" ht="12" hidden="1" customHeight="1" x14ac:dyDescent="0.3">
      <c r="A244" s="13" t="s">
        <v>754</v>
      </c>
      <c r="B244" s="25" t="s">
        <v>90</v>
      </c>
      <c r="C244" s="25" t="s">
        <v>208</v>
      </c>
      <c r="D244" s="77" t="s">
        <v>906</v>
      </c>
      <c r="E244" s="68" t="s">
        <v>755</v>
      </c>
      <c r="F244" s="44"/>
      <c r="G244" s="44"/>
      <c r="H244" s="44">
        <f t="shared" si="15"/>
        <v>0</v>
      </c>
    </row>
    <row r="245" spans="1:8" x14ac:dyDescent="0.3">
      <c r="A245" s="171" t="s">
        <v>186</v>
      </c>
      <c r="B245" s="25" t="s">
        <v>90</v>
      </c>
      <c r="C245" s="25" t="s">
        <v>141</v>
      </c>
      <c r="D245" s="9" t="s">
        <v>63</v>
      </c>
      <c r="E245" s="25" t="s">
        <v>64</v>
      </c>
      <c r="F245" s="44">
        <f>F246</f>
        <v>73692</v>
      </c>
      <c r="G245" s="44">
        <f>G246+G272</f>
        <v>80304.400000000009</v>
      </c>
      <c r="H245" s="44">
        <f t="shared" si="15"/>
        <v>153996.40000000002</v>
      </c>
    </row>
    <row r="246" spans="1:8" ht="45" x14ac:dyDescent="0.3">
      <c r="A246" s="171" t="s">
        <v>664</v>
      </c>
      <c r="B246" s="25" t="s">
        <v>90</v>
      </c>
      <c r="C246" s="25" t="s">
        <v>141</v>
      </c>
      <c r="D246" s="9" t="s">
        <v>187</v>
      </c>
      <c r="E246" s="25" t="s">
        <v>64</v>
      </c>
      <c r="F246" s="44">
        <f>F247</f>
        <v>73692</v>
      </c>
      <c r="G246" s="44">
        <f>G247</f>
        <v>5948.8</v>
      </c>
      <c r="H246" s="44">
        <f t="shared" si="15"/>
        <v>79640.800000000003</v>
      </c>
    </row>
    <row r="247" spans="1:8" ht="30" x14ac:dyDescent="0.3">
      <c r="A247" s="171" t="s">
        <v>189</v>
      </c>
      <c r="B247" s="25" t="s">
        <v>90</v>
      </c>
      <c r="C247" s="25" t="s">
        <v>141</v>
      </c>
      <c r="D247" s="9" t="s">
        <v>551</v>
      </c>
      <c r="E247" s="25" t="s">
        <v>64</v>
      </c>
      <c r="F247" s="44">
        <f>F248+F251+F254+F257+F266+F269</f>
        <v>73692</v>
      </c>
      <c r="G247" s="44">
        <f>G248+G251+G254+G257+G266+G269+G260+G263</f>
        <v>5948.8</v>
      </c>
      <c r="H247" s="44">
        <f t="shared" si="15"/>
        <v>79640.800000000003</v>
      </c>
    </row>
    <row r="248" spans="1:8" ht="30" x14ac:dyDescent="0.3">
      <c r="A248" s="171" t="s">
        <v>190</v>
      </c>
      <c r="B248" s="25" t="s">
        <v>90</v>
      </c>
      <c r="C248" s="25" t="s">
        <v>141</v>
      </c>
      <c r="D248" s="9" t="s">
        <v>552</v>
      </c>
      <c r="E248" s="25" t="s">
        <v>64</v>
      </c>
      <c r="F248" s="44">
        <f>F249</f>
        <v>34790.400000000001</v>
      </c>
      <c r="G248" s="44">
        <f>G249</f>
        <v>5859.5</v>
      </c>
      <c r="H248" s="44">
        <f t="shared" si="15"/>
        <v>40649.9</v>
      </c>
    </row>
    <row r="249" spans="1:8" ht="30" x14ac:dyDescent="0.3">
      <c r="A249" s="171" t="s">
        <v>85</v>
      </c>
      <c r="B249" s="25" t="s">
        <v>90</v>
      </c>
      <c r="C249" s="25" t="s">
        <v>141</v>
      </c>
      <c r="D249" s="9" t="s">
        <v>552</v>
      </c>
      <c r="E249" s="25">
        <v>200</v>
      </c>
      <c r="F249" s="44">
        <f>F250</f>
        <v>34790.400000000001</v>
      </c>
      <c r="G249" s="44">
        <f>G250</f>
        <v>5859.5</v>
      </c>
      <c r="H249" s="44">
        <f t="shared" si="15"/>
        <v>40649.9</v>
      </c>
    </row>
    <row r="250" spans="1:8" ht="30.75" customHeight="1" x14ac:dyDescent="0.3">
      <c r="A250" s="171" t="s">
        <v>86</v>
      </c>
      <c r="B250" s="25" t="s">
        <v>90</v>
      </c>
      <c r="C250" s="25" t="s">
        <v>141</v>
      </c>
      <c r="D250" s="9" t="s">
        <v>552</v>
      </c>
      <c r="E250" s="25">
        <v>240</v>
      </c>
      <c r="F250" s="44">
        <v>34790.400000000001</v>
      </c>
      <c r="G250" s="137">
        <v>5859.5</v>
      </c>
      <c r="H250" s="44">
        <f t="shared" si="15"/>
        <v>40649.9</v>
      </c>
    </row>
    <row r="251" spans="1:8" ht="30" x14ac:dyDescent="0.3">
      <c r="A251" s="171" t="s">
        <v>191</v>
      </c>
      <c r="B251" s="25" t="s">
        <v>90</v>
      </c>
      <c r="C251" s="25" t="s">
        <v>141</v>
      </c>
      <c r="D251" s="9" t="s">
        <v>553</v>
      </c>
      <c r="E251" s="25" t="s">
        <v>64</v>
      </c>
      <c r="F251" s="44">
        <f>F252</f>
        <v>2080</v>
      </c>
      <c r="G251" s="44">
        <f>G252</f>
        <v>0</v>
      </c>
      <c r="H251" s="44">
        <f t="shared" si="15"/>
        <v>2080</v>
      </c>
    </row>
    <row r="252" spans="1:8" ht="30" x14ac:dyDescent="0.3">
      <c r="A252" s="171" t="s">
        <v>85</v>
      </c>
      <c r="B252" s="25" t="s">
        <v>90</v>
      </c>
      <c r="C252" s="25" t="s">
        <v>141</v>
      </c>
      <c r="D252" s="9" t="s">
        <v>553</v>
      </c>
      <c r="E252" s="25">
        <v>200</v>
      </c>
      <c r="F252" s="44">
        <f>F253</f>
        <v>2080</v>
      </c>
      <c r="G252" s="44">
        <f>G253</f>
        <v>0</v>
      </c>
      <c r="H252" s="44">
        <f t="shared" si="15"/>
        <v>2080</v>
      </c>
    </row>
    <row r="253" spans="1:8" ht="46.5" customHeight="1" x14ac:dyDescent="0.3">
      <c r="A253" s="171" t="s">
        <v>86</v>
      </c>
      <c r="B253" s="25" t="s">
        <v>90</v>
      </c>
      <c r="C253" s="25" t="s">
        <v>141</v>
      </c>
      <c r="D253" s="9" t="s">
        <v>553</v>
      </c>
      <c r="E253" s="25">
        <v>240</v>
      </c>
      <c r="F253" s="44">
        <v>2080</v>
      </c>
      <c r="G253" s="44"/>
      <c r="H253" s="44">
        <f t="shared" si="15"/>
        <v>2080</v>
      </c>
    </row>
    <row r="254" spans="1:8" ht="30" x14ac:dyDescent="0.3">
      <c r="A254" s="171" t="s">
        <v>192</v>
      </c>
      <c r="B254" s="25" t="s">
        <v>90</v>
      </c>
      <c r="C254" s="25" t="s">
        <v>141</v>
      </c>
      <c r="D254" s="9" t="s">
        <v>554</v>
      </c>
      <c r="E254" s="25" t="s">
        <v>64</v>
      </c>
      <c r="F254" s="44">
        <f>F255</f>
        <v>1165</v>
      </c>
      <c r="G254" s="44">
        <f>G255</f>
        <v>0</v>
      </c>
      <c r="H254" s="44">
        <f t="shared" si="15"/>
        <v>1165</v>
      </c>
    </row>
    <row r="255" spans="1:8" ht="30" x14ac:dyDescent="0.3">
      <c r="A255" s="171" t="s">
        <v>85</v>
      </c>
      <c r="B255" s="25" t="s">
        <v>90</v>
      </c>
      <c r="C255" s="25" t="s">
        <v>141</v>
      </c>
      <c r="D255" s="9" t="s">
        <v>554</v>
      </c>
      <c r="E255" s="25">
        <v>200</v>
      </c>
      <c r="F255" s="44">
        <f>F256</f>
        <v>1165</v>
      </c>
      <c r="G255" s="44">
        <f>G256</f>
        <v>0</v>
      </c>
      <c r="H255" s="44">
        <f t="shared" si="15"/>
        <v>1165</v>
      </c>
    </row>
    <row r="256" spans="1:8" ht="46.5" customHeight="1" x14ac:dyDescent="0.3">
      <c r="A256" s="171" t="s">
        <v>86</v>
      </c>
      <c r="B256" s="25" t="s">
        <v>90</v>
      </c>
      <c r="C256" s="25" t="s">
        <v>141</v>
      </c>
      <c r="D256" s="9" t="s">
        <v>554</v>
      </c>
      <c r="E256" s="25">
        <v>240</v>
      </c>
      <c r="F256" s="44">
        <v>1165</v>
      </c>
      <c r="G256" s="44"/>
      <c r="H256" s="44">
        <f t="shared" si="15"/>
        <v>1165</v>
      </c>
    </row>
    <row r="257" spans="1:8" ht="24.6" hidden="1" customHeight="1" x14ac:dyDescent="0.3">
      <c r="A257" s="171" t="s">
        <v>865</v>
      </c>
      <c r="B257" s="25" t="s">
        <v>90</v>
      </c>
      <c r="C257" s="25" t="s">
        <v>141</v>
      </c>
      <c r="D257" s="32" t="s">
        <v>609</v>
      </c>
      <c r="E257" s="25" t="s">
        <v>64</v>
      </c>
      <c r="F257" s="26">
        <f>F258</f>
        <v>0</v>
      </c>
      <c r="G257" s="26">
        <f>G258</f>
        <v>0</v>
      </c>
      <c r="H257" s="44">
        <f t="shared" si="15"/>
        <v>0</v>
      </c>
    </row>
    <row r="258" spans="1:8" ht="24.6" hidden="1" customHeight="1" x14ac:dyDescent="0.3">
      <c r="A258" s="171" t="s">
        <v>85</v>
      </c>
      <c r="B258" s="25" t="s">
        <v>90</v>
      </c>
      <c r="C258" s="25" t="s">
        <v>141</v>
      </c>
      <c r="D258" s="32" t="s">
        <v>609</v>
      </c>
      <c r="E258" s="25" t="s">
        <v>475</v>
      </c>
      <c r="F258" s="26">
        <f>F259</f>
        <v>0</v>
      </c>
      <c r="G258" s="26">
        <f>G259</f>
        <v>0</v>
      </c>
      <c r="H258" s="44">
        <f t="shared" si="15"/>
        <v>0</v>
      </c>
    </row>
    <row r="259" spans="1:8" ht="32.25" hidden="1" customHeight="1" x14ac:dyDescent="0.3">
      <c r="A259" s="171" t="s">
        <v>86</v>
      </c>
      <c r="B259" s="25" t="s">
        <v>90</v>
      </c>
      <c r="C259" s="25" t="s">
        <v>141</v>
      </c>
      <c r="D259" s="32" t="s">
        <v>609</v>
      </c>
      <c r="E259" s="25" t="s">
        <v>471</v>
      </c>
      <c r="F259" s="26"/>
      <c r="G259" s="26"/>
      <c r="H259" s="44">
        <f t="shared" si="15"/>
        <v>0</v>
      </c>
    </row>
    <row r="260" spans="1:8" ht="79.5" customHeight="1" x14ac:dyDescent="0.3">
      <c r="A260" s="134" t="s">
        <v>627</v>
      </c>
      <c r="B260" s="68" t="s">
        <v>90</v>
      </c>
      <c r="C260" s="68" t="s">
        <v>141</v>
      </c>
      <c r="D260" s="67" t="s">
        <v>1014</v>
      </c>
      <c r="E260" s="68" t="s">
        <v>64</v>
      </c>
      <c r="F260" s="26"/>
      <c r="G260" s="26">
        <f>G261</f>
        <v>33958.6</v>
      </c>
      <c r="H260" s="44">
        <f t="shared" si="15"/>
        <v>33958.6</v>
      </c>
    </row>
    <row r="261" spans="1:8" ht="32.25" customHeight="1" x14ac:dyDescent="0.3">
      <c r="A261" s="13" t="s">
        <v>85</v>
      </c>
      <c r="B261" s="68" t="s">
        <v>90</v>
      </c>
      <c r="C261" s="68" t="s">
        <v>141</v>
      </c>
      <c r="D261" s="67" t="s">
        <v>1014</v>
      </c>
      <c r="E261" s="68" t="s">
        <v>475</v>
      </c>
      <c r="F261" s="26"/>
      <c r="G261" s="26">
        <f>G262</f>
        <v>33958.6</v>
      </c>
      <c r="H261" s="44">
        <f t="shared" si="15"/>
        <v>33958.6</v>
      </c>
    </row>
    <row r="262" spans="1:8" ht="44.25" customHeight="1" x14ac:dyDescent="0.3">
      <c r="A262" s="13" t="s">
        <v>86</v>
      </c>
      <c r="B262" s="68" t="s">
        <v>90</v>
      </c>
      <c r="C262" s="68" t="s">
        <v>141</v>
      </c>
      <c r="D262" s="67" t="s">
        <v>1014</v>
      </c>
      <c r="E262" s="68" t="s">
        <v>471</v>
      </c>
      <c r="F262" s="26"/>
      <c r="G262" s="138">
        <v>33958.6</v>
      </c>
      <c r="H262" s="44">
        <f t="shared" si="15"/>
        <v>33958.6</v>
      </c>
    </row>
    <row r="263" spans="1:8" ht="76.5" customHeight="1" x14ac:dyDescent="0.3">
      <c r="A263" s="134" t="s">
        <v>629</v>
      </c>
      <c r="B263" s="68" t="s">
        <v>90</v>
      </c>
      <c r="C263" s="68" t="s">
        <v>141</v>
      </c>
      <c r="D263" s="67" t="s">
        <v>1015</v>
      </c>
      <c r="E263" s="68" t="s">
        <v>64</v>
      </c>
      <c r="F263" s="26"/>
      <c r="G263" s="26">
        <f>G264</f>
        <v>1787.3</v>
      </c>
      <c r="H263" s="44">
        <f t="shared" si="15"/>
        <v>1787.3</v>
      </c>
    </row>
    <row r="264" spans="1:8" ht="32.25" customHeight="1" x14ac:dyDescent="0.3">
      <c r="A264" s="13" t="s">
        <v>85</v>
      </c>
      <c r="B264" s="68" t="s">
        <v>90</v>
      </c>
      <c r="C264" s="68" t="s">
        <v>141</v>
      </c>
      <c r="D264" s="67" t="s">
        <v>1015</v>
      </c>
      <c r="E264" s="68" t="s">
        <v>475</v>
      </c>
      <c r="F264" s="26"/>
      <c r="G264" s="26">
        <f>G265</f>
        <v>1787.3</v>
      </c>
      <c r="H264" s="44">
        <f t="shared" si="15"/>
        <v>1787.3</v>
      </c>
    </row>
    <row r="265" spans="1:8" ht="48.75" customHeight="1" x14ac:dyDescent="0.3">
      <c r="A265" s="13" t="s">
        <v>86</v>
      </c>
      <c r="B265" s="68" t="s">
        <v>90</v>
      </c>
      <c r="C265" s="68" t="s">
        <v>141</v>
      </c>
      <c r="D265" s="67" t="s">
        <v>1015</v>
      </c>
      <c r="E265" s="68" t="s">
        <v>471</v>
      </c>
      <c r="F265" s="26"/>
      <c r="G265" s="138">
        <v>1787.3</v>
      </c>
      <c r="H265" s="44">
        <f t="shared" si="15"/>
        <v>1787.3</v>
      </c>
    </row>
    <row r="266" spans="1:8" ht="60" hidden="1" x14ac:dyDescent="0.3">
      <c r="A266" s="141" t="s">
        <v>627</v>
      </c>
      <c r="B266" s="25" t="s">
        <v>90</v>
      </c>
      <c r="C266" s="25" t="s">
        <v>141</v>
      </c>
      <c r="D266" s="32" t="s">
        <v>628</v>
      </c>
      <c r="E266" s="25" t="s">
        <v>64</v>
      </c>
      <c r="F266" s="26">
        <f>F267</f>
        <v>33958.6</v>
      </c>
      <c r="G266" s="26">
        <f>G267</f>
        <v>-33958.6</v>
      </c>
      <c r="H266" s="44">
        <f t="shared" si="15"/>
        <v>0</v>
      </c>
    </row>
    <row r="267" spans="1:8" ht="30.6" hidden="1" customHeight="1" x14ac:dyDescent="0.3">
      <c r="A267" s="171" t="s">
        <v>85</v>
      </c>
      <c r="B267" s="25" t="s">
        <v>90</v>
      </c>
      <c r="C267" s="25" t="s">
        <v>141</v>
      </c>
      <c r="D267" s="32" t="s">
        <v>628</v>
      </c>
      <c r="E267" s="25" t="s">
        <v>475</v>
      </c>
      <c r="F267" s="26">
        <f>F268</f>
        <v>33958.6</v>
      </c>
      <c r="G267" s="26">
        <f>G268</f>
        <v>-33958.6</v>
      </c>
      <c r="H267" s="44">
        <f t="shared" si="15"/>
        <v>0</v>
      </c>
    </row>
    <row r="268" spans="1:8" ht="33.75" hidden="1" customHeight="1" x14ac:dyDescent="0.3">
      <c r="A268" s="171" t="s">
        <v>86</v>
      </c>
      <c r="B268" s="25" t="s">
        <v>90</v>
      </c>
      <c r="C268" s="25" t="s">
        <v>141</v>
      </c>
      <c r="D268" s="32" t="s">
        <v>628</v>
      </c>
      <c r="E268" s="25" t="s">
        <v>471</v>
      </c>
      <c r="F268" s="26">
        <v>33958.6</v>
      </c>
      <c r="G268" s="138">
        <v>-33958.6</v>
      </c>
      <c r="H268" s="44">
        <f t="shared" si="15"/>
        <v>0</v>
      </c>
    </row>
    <row r="269" spans="1:8" ht="62.25" hidden="1" customHeight="1" x14ac:dyDescent="0.3">
      <c r="A269" s="141" t="s">
        <v>629</v>
      </c>
      <c r="B269" s="25" t="s">
        <v>90</v>
      </c>
      <c r="C269" s="25" t="s">
        <v>141</v>
      </c>
      <c r="D269" s="32" t="s">
        <v>630</v>
      </c>
      <c r="E269" s="25" t="s">
        <v>64</v>
      </c>
      <c r="F269" s="26">
        <f>F270</f>
        <v>1698</v>
      </c>
      <c r="G269" s="26">
        <f>G270</f>
        <v>-1698</v>
      </c>
      <c r="H269" s="44">
        <f t="shared" si="15"/>
        <v>0</v>
      </c>
    </row>
    <row r="270" spans="1:8" ht="31.15" hidden="1" customHeight="1" x14ac:dyDescent="0.3">
      <c r="A270" s="171" t="s">
        <v>85</v>
      </c>
      <c r="B270" s="25" t="s">
        <v>90</v>
      </c>
      <c r="C270" s="25" t="s">
        <v>141</v>
      </c>
      <c r="D270" s="32" t="s">
        <v>630</v>
      </c>
      <c r="E270" s="25" t="s">
        <v>475</v>
      </c>
      <c r="F270" s="26">
        <f>F271</f>
        <v>1698</v>
      </c>
      <c r="G270" s="26">
        <f>G271</f>
        <v>-1698</v>
      </c>
      <c r="H270" s="44">
        <f t="shared" si="15"/>
        <v>0</v>
      </c>
    </row>
    <row r="271" spans="1:8" ht="30.6" hidden="1" customHeight="1" x14ac:dyDescent="0.3">
      <c r="A271" s="171" t="s">
        <v>86</v>
      </c>
      <c r="B271" s="25" t="s">
        <v>90</v>
      </c>
      <c r="C271" s="25" t="s">
        <v>141</v>
      </c>
      <c r="D271" s="32" t="s">
        <v>630</v>
      </c>
      <c r="E271" s="25" t="s">
        <v>471</v>
      </c>
      <c r="F271" s="26">
        <v>1698</v>
      </c>
      <c r="G271" s="138">
        <v>-1698</v>
      </c>
      <c r="H271" s="44">
        <f t="shared" si="15"/>
        <v>0</v>
      </c>
    </row>
    <row r="272" spans="1:8" ht="75.75" customHeight="1" x14ac:dyDescent="0.3">
      <c r="A272" s="13" t="s">
        <v>1039</v>
      </c>
      <c r="B272" s="68" t="s">
        <v>90</v>
      </c>
      <c r="C272" s="68" t="s">
        <v>141</v>
      </c>
      <c r="D272" s="67" t="s">
        <v>1016</v>
      </c>
      <c r="E272" s="68" t="s">
        <v>64</v>
      </c>
      <c r="F272" s="26"/>
      <c r="G272" s="138">
        <f>G273</f>
        <v>74355.600000000006</v>
      </c>
      <c r="H272" s="44">
        <f t="shared" si="15"/>
        <v>74355.600000000006</v>
      </c>
    </row>
    <row r="273" spans="1:8" ht="30.6" customHeight="1" x14ac:dyDescent="0.3">
      <c r="A273" s="13" t="s">
        <v>85</v>
      </c>
      <c r="B273" s="68" t="s">
        <v>90</v>
      </c>
      <c r="C273" s="68" t="s">
        <v>141</v>
      </c>
      <c r="D273" s="67" t="s">
        <v>1016</v>
      </c>
      <c r="E273" s="68" t="s">
        <v>475</v>
      </c>
      <c r="F273" s="26"/>
      <c r="G273" s="138">
        <f>G274</f>
        <v>74355.600000000006</v>
      </c>
      <c r="H273" s="44">
        <f t="shared" si="15"/>
        <v>74355.600000000006</v>
      </c>
    </row>
    <row r="274" spans="1:8" ht="42" customHeight="1" x14ac:dyDescent="0.3">
      <c r="A274" s="13" t="s">
        <v>86</v>
      </c>
      <c r="B274" s="68" t="s">
        <v>90</v>
      </c>
      <c r="C274" s="68" t="s">
        <v>141</v>
      </c>
      <c r="D274" s="67" t="s">
        <v>1016</v>
      </c>
      <c r="E274" s="68" t="s">
        <v>471</v>
      </c>
      <c r="F274" s="26"/>
      <c r="G274" s="138">
        <v>74355.600000000006</v>
      </c>
      <c r="H274" s="44">
        <f t="shared" si="15"/>
        <v>74355.600000000006</v>
      </c>
    </row>
    <row r="275" spans="1:8" ht="15.75" customHeight="1" x14ac:dyDescent="0.3">
      <c r="A275" s="171" t="s">
        <v>193</v>
      </c>
      <c r="B275" s="25" t="s">
        <v>90</v>
      </c>
      <c r="C275" s="25" t="s">
        <v>194</v>
      </c>
      <c r="D275" s="9" t="s">
        <v>63</v>
      </c>
      <c r="E275" s="25" t="s">
        <v>64</v>
      </c>
      <c r="F275" s="44">
        <f>F276+F286+F281+F291+F298</f>
        <v>2989.9</v>
      </c>
      <c r="G275" s="44">
        <f>G276+G286+G281+G291+G298</f>
        <v>0</v>
      </c>
      <c r="H275" s="44">
        <f t="shared" si="15"/>
        <v>2989.9</v>
      </c>
    </row>
    <row r="276" spans="1:8" ht="44.45" customHeight="1" x14ac:dyDescent="0.3">
      <c r="A276" s="171" t="s">
        <v>662</v>
      </c>
      <c r="B276" s="25" t="s">
        <v>90</v>
      </c>
      <c r="C276" s="25" t="s">
        <v>194</v>
      </c>
      <c r="D276" s="9" t="s">
        <v>195</v>
      </c>
      <c r="E276" s="25" t="s">
        <v>64</v>
      </c>
      <c r="F276" s="44">
        <f t="shared" ref="F276:G279" si="21">F277</f>
        <v>1500</v>
      </c>
      <c r="G276" s="44">
        <f t="shared" si="21"/>
        <v>0</v>
      </c>
      <c r="H276" s="44">
        <f t="shared" si="15"/>
        <v>1500</v>
      </c>
    </row>
    <row r="277" spans="1:8" ht="30" x14ac:dyDescent="0.3">
      <c r="A277" s="171" t="s">
        <v>196</v>
      </c>
      <c r="B277" s="25" t="s">
        <v>90</v>
      </c>
      <c r="C277" s="25" t="s">
        <v>194</v>
      </c>
      <c r="D277" s="9" t="s">
        <v>555</v>
      </c>
      <c r="E277" s="25" t="s">
        <v>64</v>
      </c>
      <c r="F277" s="44">
        <f t="shared" si="21"/>
        <v>1500</v>
      </c>
      <c r="G277" s="44">
        <f t="shared" si="21"/>
        <v>0</v>
      </c>
      <c r="H277" s="44">
        <f t="shared" si="15"/>
        <v>1500</v>
      </c>
    </row>
    <row r="278" spans="1:8" ht="30" x14ac:dyDescent="0.3">
      <c r="A278" s="171" t="s">
        <v>197</v>
      </c>
      <c r="B278" s="25" t="s">
        <v>90</v>
      </c>
      <c r="C278" s="25" t="s">
        <v>194</v>
      </c>
      <c r="D278" s="9" t="s">
        <v>556</v>
      </c>
      <c r="E278" s="25" t="s">
        <v>64</v>
      </c>
      <c r="F278" s="44">
        <f t="shared" si="21"/>
        <v>1500</v>
      </c>
      <c r="G278" s="44">
        <f t="shared" si="21"/>
        <v>0</v>
      </c>
      <c r="H278" s="44">
        <f t="shared" si="15"/>
        <v>1500</v>
      </c>
    </row>
    <row r="279" spans="1:8" x14ac:dyDescent="0.3">
      <c r="A279" s="171" t="s">
        <v>87</v>
      </c>
      <c r="B279" s="25" t="s">
        <v>90</v>
      </c>
      <c r="C279" s="25" t="s">
        <v>194</v>
      </c>
      <c r="D279" s="9" t="s">
        <v>556</v>
      </c>
      <c r="E279" s="25">
        <v>800</v>
      </c>
      <c r="F279" s="44">
        <f t="shared" si="21"/>
        <v>1500</v>
      </c>
      <c r="G279" s="44">
        <f t="shared" si="21"/>
        <v>0</v>
      </c>
      <c r="H279" s="44">
        <f t="shared" si="15"/>
        <v>1500</v>
      </c>
    </row>
    <row r="280" spans="1:8" ht="60.75" customHeight="1" x14ac:dyDescent="0.3">
      <c r="A280" s="171" t="s">
        <v>185</v>
      </c>
      <c r="B280" s="25" t="s">
        <v>90</v>
      </c>
      <c r="C280" s="25" t="s">
        <v>194</v>
      </c>
      <c r="D280" s="9" t="s">
        <v>556</v>
      </c>
      <c r="E280" s="25">
        <v>810</v>
      </c>
      <c r="F280" s="44">
        <v>1500</v>
      </c>
      <c r="G280" s="44"/>
      <c r="H280" s="44">
        <f t="shared" si="15"/>
        <v>1500</v>
      </c>
    </row>
    <row r="281" spans="1:8" ht="47.25" customHeight="1" x14ac:dyDescent="0.3">
      <c r="A281" s="171" t="s">
        <v>699</v>
      </c>
      <c r="B281" s="25" t="s">
        <v>90</v>
      </c>
      <c r="C281" s="25" t="s">
        <v>194</v>
      </c>
      <c r="D281" s="9" t="s">
        <v>216</v>
      </c>
      <c r="E281" s="25" t="s">
        <v>64</v>
      </c>
      <c r="F281" s="44">
        <f t="shared" ref="F281:G284" si="22">F282</f>
        <v>709.9</v>
      </c>
      <c r="G281" s="44">
        <f t="shared" si="22"/>
        <v>0</v>
      </c>
      <c r="H281" s="44">
        <f t="shared" si="15"/>
        <v>709.9</v>
      </c>
    </row>
    <row r="282" spans="1:8" ht="76.5" customHeight="1" x14ac:dyDescent="0.3">
      <c r="A282" s="171" t="s">
        <v>700</v>
      </c>
      <c r="B282" s="25" t="s">
        <v>90</v>
      </c>
      <c r="C282" s="25" t="s">
        <v>194</v>
      </c>
      <c r="D282" s="9" t="s">
        <v>523</v>
      </c>
      <c r="E282" s="25" t="s">
        <v>64</v>
      </c>
      <c r="F282" s="44">
        <f t="shared" si="22"/>
        <v>709.9</v>
      </c>
      <c r="G282" s="44">
        <f t="shared" si="22"/>
        <v>0</v>
      </c>
      <c r="H282" s="44">
        <f t="shared" si="15"/>
        <v>709.9</v>
      </c>
    </row>
    <row r="283" spans="1:8" ht="31.15" customHeight="1" x14ac:dyDescent="0.3">
      <c r="A283" s="171" t="s">
        <v>565</v>
      </c>
      <c r="B283" s="25" t="s">
        <v>90</v>
      </c>
      <c r="C283" s="25" t="s">
        <v>194</v>
      </c>
      <c r="D283" s="9" t="s">
        <v>566</v>
      </c>
      <c r="E283" s="25" t="s">
        <v>64</v>
      </c>
      <c r="F283" s="44">
        <f t="shared" si="22"/>
        <v>709.9</v>
      </c>
      <c r="G283" s="44">
        <f t="shared" si="22"/>
        <v>0</v>
      </c>
      <c r="H283" s="44">
        <f t="shared" si="15"/>
        <v>709.9</v>
      </c>
    </row>
    <row r="284" spans="1:8" ht="31.15" customHeight="1" x14ac:dyDescent="0.3">
      <c r="A284" s="171" t="s">
        <v>85</v>
      </c>
      <c r="B284" s="25" t="s">
        <v>90</v>
      </c>
      <c r="C284" s="25" t="s">
        <v>194</v>
      </c>
      <c r="D284" s="9" t="s">
        <v>566</v>
      </c>
      <c r="E284" s="25" t="s">
        <v>475</v>
      </c>
      <c r="F284" s="44">
        <f t="shared" si="22"/>
        <v>709.9</v>
      </c>
      <c r="G284" s="44">
        <f t="shared" si="22"/>
        <v>0</v>
      </c>
      <c r="H284" s="44">
        <f t="shared" ref="H284:H353" si="23">F284+G284</f>
        <v>709.9</v>
      </c>
    </row>
    <row r="285" spans="1:8" ht="31.15" customHeight="1" x14ac:dyDescent="0.3">
      <c r="A285" s="171" t="s">
        <v>86</v>
      </c>
      <c r="B285" s="25" t="s">
        <v>90</v>
      </c>
      <c r="C285" s="25" t="s">
        <v>194</v>
      </c>
      <c r="D285" s="9" t="s">
        <v>566</v>
      </c>
      <c r="E285" s="25" t="s">
        <v>471</v>
      </c>
      <c r="F285" s="44">
        <v>709.9</v>
      </c>
      <c r="G285" s="44"/>
      <c r="H285" s="44">
        <f t="shared" si="23"/>
        <v>709.9</v>
      </c>
    </row>
    <row r="286" spans="1:8" ht="59.25" customHeight="1" x14ac:dyDescent="0.3">
      <c r="A286" s="171" t="s">
        <v>698</v>
      </c>
      <c r="B286" s="25" t="s">
        <v>90</v>
      </c>
      <c r="C286" s="25" t="s">
        <v>194</v>
      </c>
      <c r="D286" s="9" t="s">
        <v>543</v>
      </c>
      <c r="E286" s="25" t="s">
        <v>64</v>
      </c>
      <c r="F286" s="44">
        <f t="shared" ref="F286:G289" si="24">F287</f>
        <v>190</v>
      </c>
      <c r="G286" s="44">
        <f t="shared" si="24"/>
        <v>0</v>
      </c>
      <c r="H286" s="44">
        <f t="shared" si="23"/>
        <v>190</v>
      </c>
    </row>
    <row r="287" spans="1:8" ht="75" x14ac:dyDescent="0.3">
      <c r="A287" s="171" t="s">
        <v>696</v>
      </c>
      <c r="B287" s="25" t="s">
        <v>90</v>
      </c>
      <c r="C287" s="25" t="s">
        <v>194</v>
      </c>
      <c r="D287" s="9" t="s">
        <v>544</v>
      </c>
      <c r="E287" s="25" t="s">
        <v>64</v>
      </c>
      <c r="F287" s="44">
        <f t="shared" si="24"/>
        <v>190</v>
      </c>
      <c r="G287" s="44">
        <f t="shared" si="24"/>
        <v>0</v>
      </c>
      <c r="H287" s="44">
        <f t="shared" si="23"/>
        <v>190</v>
      </c>
    </row>
    <row r="288" spans="1:8" ht="61.5" customHeight="1" x14ac:dyDescent="0.3">
      <c r="A288" s="171" t="s">
        <v>545</v>
      </c>
      <c r="B288" s="25" t="s">
        <v>90</v>
      </c>
      <c r="C288" s="25" t="s">
        <v>194</v>
      </c>
      <c r="D288" s="9" t="s">
        <v>546</v>
      </c>
      <c r="E288" s="25" t="s">
        <v>64</v>
      </c>
      <c r="F288" s="44">
        <f t="shared" si="24"/>
        <v>190</v>
      </c>
      <c r="G288" s="44">
        <f t="shared" si="24"/>
        <v>0</v>
      </c>
      <c r="H288" s="44">
        <f t="shared" si="23"/>
        <v>190</v>
      </c>
    </row>
    <row r="289" spans="1:8" ht="45.75" customHeight="1" x14ac:dyDescent="0.3">
      <c r="A289" s="171" t="s">
        <v>167</v>
      </c>
      <c r="B289" s="25" t="s">
        <v>90</v>
      </c>
      <c r="C289" s="25" t="s">
        <v>194</v>
      </c>
      <c r="D289" s="9" t="s">
        <v>546</v>
      </c>
      <c r="E289" s="25" t="s">
        <v>488</v>
      </c>
      <c r="F289" s="44">
        <f t="shared" si="24"/>
        <v>190</v>
      </c>
      <c r="G289" s="44">
        <f t="shared" si="24"/>
        <v>0</v>
      </c>
      <c r="H289" s="44">
        <f t="shared" si="23"/>
        <v>190</v>
      </c>
    </row>
    <row r="290" spans="1:8" ht="18" customHeight="1" x14ac:dyDescent="0.3">
      <c r="A290" s="171" t="s">
        <v>175</v>
      </c>
      <c r="B290" s="25" t="s">
        <v>90</v>
      </c>
      <c r="C290" s="25" t="s">
        <v>194</v>
      </c>
      <c r="D290" s="9" t="s">
        <v>546</v>
      </c>
      <c r="E290" s="25" t="s">
        <v>489</v>
      </c>
      <c r="F290" s="44">
        <v>190</v>
      </c>
      <c r="G290" s="44"/>
      <c r="H290" s="44">
        <f t="shared" si="23"/>
        <v>190</v>
      </c>
    </row>
    <row r="291" spans="1:8" ht="75" x14ac:dyDescent="0.3">
      <c r="A291" s="171" t="s">
        <v>702</v>
      </c>
      <c r="B291" s="25" t="s">
        <v>90</v>
      </c>
      <c r="C291" s="25" t="s">
        <v>194</v>
      </c>
      <c r="D291" s="9" t="s">
        <v>567</v>
      </c>
      <c r="E291" s="25" t="s">
        <v>64</v>
      </c>
      <c r="F291" s="44">
        <f t="shared" ref="F291:G294" si="25">F292</f>
        <v>450</v>
      </c>
      <c r="G291" s="44">
        <f t="shared" si="25"/>
        <v>0</v>
      </c>
      <c r="H291" s="44">
        <f t="shared" si="23"/>
        <v>450</v>
      </c>
    </row>
    <row r="292" spans="1:8" ht="91.9" customHeight="1" x14ac:dyDescent="0.3">
      <c r="A292" s="171" t="s">
        <v>701</v>
      </c>
      <c r="B292" s="25" t="s">
        <v>90</v>
      </c>
      <c r="C292" s="25" t="s">
        <v>194</v>
      </c>
      <c r="D292" s="9" t="s">
        <v>569</v>
      </c>
      <c r="E292" s="25" t="s">
        <v>64</v>
      </c>
      <c r="F292" s="44">
        <f t="shared" si="25"/>
        <v>450</v>
      </c>
      <c r="G292" s="44">
        <f t="shared" si="25"/>
        <v>0</v>
      </c>
      <c r="H292" s="44">
        <f t="shared" si="23"/>
        <v>450</v>
      </c>
    </row>
    <row r="293" spans="1:8" ht="40.9" customHeight="1" x14ac:dyDescent="0.3">
      <c r="A293" s="171" t="s">
        <v>570</v>
      </c>
      <c r="B293" s="25" t="s">
        <v>90</v>
      </c>
      <c r="C293" s="25" t="s">
        <v>194</v>
      </c>
      <c r="D293" s="9" t="s">
        <v>568</v>
      </c>
      <c r="E293" s="25" t="s">
        <v>64</v>
      </c>
      <c r="F293" s="44">
        <f t="shared" si="25"/>
        <v>450</v>
      </c>
      <c r="G293" s="44">
        <f t="shared" si="25"/>
        <v>0</v>
      </c>
      <c r="H293" s="44">
        <f t="shared" si="23"/>
        <v>450</v>
      </c>
    </row>
    <row r="294" spans="1:8" ht="30.6" customHeight="1" x14ac:dyDescent="0.3">
      <c r="A294" s="171" t="s">
        <v>85</v>
      </c>
      <c r="B294" s="25" t="s">
        <v>90</v>
      </c>
      <c r="C294" s="25" t="s">
        <v>194</v>
      </c>
      <c r="D294" s="9" t="s">
        <v>568</v>
      </c>
      <c r="E294" s="25" t="s">
        <v>475</v>
      </c>
      <c r="F294" s="44">
        <f t="shared" si="25"/>
        <v>450</v>
      </c>
      <c r="G294" s="44">
        <f t="shared" si="25"/>
        <v>0</v>
      </c>
      <c r="H294" s="44">
        <f t="shared" si="23"/>
        <v>450</v>
      </c>
    </row>
    <row r="295" spans="1:8" ht="44.25" customHeight="1" x14ac:dyDescent="0.3">
      <c r="A295" s="171" t="s">
        <v>86</v>
      </c>
      <c r="B295" s="25" t="s">
        <v>90</v>
      </c>
      <c r="C295" s="25" t="s">
        <v>194</v>
      </c>
      <c r="D295" s="9" t="s">
        <v>568</v>
      </c>
      <c r="E295" s="25" t="s">
        <v>471</v>
      </c>
      <c r="F295" s="44">
        <v>450</v>
      </c>
      <c r="G295" s="44"/>
      <c r="H295" s="44">
        <f t="shared" si="23"/>
        <v>450</v>
      </c>
    </row>
    <row r="296" spans="1:8" ht="17.45" customHeight="1" x14ac:dyDescent="0.3">
      <c r="A296" s="171" t="s">
        <v>373</v>
      </c>
      <c r="B296" s="25" t="s">
        <v>90</v>
      </c>
      <c r="C296" s="25" t="s">
        <v>194</v>
      </c>
      <c r="D296" s="9" t="s">
        <v>110</v>
      </c>
      <c r="E296" s="25" t="s">
        <v>64</v>
      </c>
      <c r="F296" s="44">
        <f t="shared" ref="F296:G299" si="26">F297</f>
        <v>140</v>
      </c>
      <c r="G296" s="44">
        <f t="shared" si="26"/>
        <v>0</v>
      </c>
      <c r="H296" s="44">
        <f t="shared" si="23"/>
        <v>140</v>
      </c>
    </row>
    <row r="297" spans="1:8" ht="18" customHeight="1" x14ac:dyDescent="0.3">
      <c r="A297" s="171" t="s">
        <v>876</v>
      </c>
      <c r="B297" s="25" t="s">
        <v>90</v>
      </c>
      <c r="C297" s="25" t="s">
        <v>194</v>
      </c>
      <c r="D297" s="9" t="s">
        <v>112</v>
      </c>
      <c r="E297" s="25" t="s">
        <v>64</v>
      </c>
      <c r="F297" s="44">
        <f t="shared" si="26"/>
        <v>140</v>
      </c>
      <c r="G297" s="44">
        <f t="shared" si="26"/>
        <v>0</v>
      </c>
      <c r="H297" s="44">
        <f t="shared" si="23"/>
        <v>140</v>
      </c>
    </row>
    <row r="298" spans="1:8" ht="45" x14ac:dyDescent="0.3">
      <c r="A298" s="13" t="s">
        <v>934</v>
      </c>
      <c r="B298" s="25" t="s">
        <v>90</v>
      </c>
      <c r="C298" s="25" t="s">
        <v>194</v>
      </c>
      <c r="D298" s="25" t="s">
        <v>218</v>
      </c>
      <c r="E298" s="25" t="s">
        <v>64</v>
      </c>
      <c r="F298" s="26">
        <f t="shared" si="26"/>
        <v>140</v>
      </c>
      <c r="G298" s="26">
        <f t="shared" si="26"/>
        <v>0</v>
      </c>
      <c r="H298" s="44">
        <f t="shared" si="23"/>
        <v>140</v>
      </c>
    </row>
    <row r="299" spans="1:8" ht="38.450000000000003" customHeight="1" x14ac:dyDescent="0.3">
      <c r="A299" s="171" t="s">
        <v>561</v>
      </c>
      <c r="B299" s="25" t="s">
        <v>90</v>
      </c>
      <c r="C299" s="25" t="s">
        <v>194</v>
      </c>
      <c r="D299" s="25" t="s">
        <v>218</v>
      </c>
      <c r="E299" s="25" t="s">
        <v>64</v>
      </c>
      <c r="F299" s="26">
        <f t="shared" si="26"/>
        <v>140</v>
      </c>
      <c r="G299" s="26">
        <f t="shared" si="26"/>
        <v>0</v>
      </c>
      <c r="H299" s="44">
        <f t="shared" si="23"/>
        <v>140</v>
      </c>
    </row>
    <row r="300" spans="1:8" ht="48" customHeight="1" x14ac:dyDescent="0.3">
      <c r="A300" s="171" t="s">
        <v>86</v>
      </c>
      <c r="B300" s="25" t="s">
        <v>90</v>
      </c>
      <c r="C300" s="25" t="s">
        <v>194</v>
      </c>
      <c r="D300" s="25" t="s">
        <v>218</v>
      </c>
      <c r="E300" s="25" t="s">
        <v>471</v>
      </c>
      <c r="F300" s="26">
        <v>140</v>
      </c>
      <c r="G300" s="26"/>
      <c r="H300" s="44">
        <f t="shared" si="23"/>
        <v>140</v>
      </c>
    </row>
    <row r="301" spans="1:8" x14ac:dyDescent="0.3">
      <c r="A301" s="52" t="s">
        <v>207</v>
      </c>
      <c r="B301" s="42" t="s">
        <v>208</v>
      </c>
      <c r="C301" s="42" t="s">
        <v>62</v>
      </c>
      <c r="D301" s="43" t="s">
        <v>63</v>
      </c>
      <c r="E301" s="42" t="s">
        <v>64</v>
      </c>
      <c r="F301" s="41">
        <f>F302+F333+F352</f>
        <v>26980.1</v>
      </c>
      <c r="G301" s="41">
        <f>G302+G333+G352</f>
        <v>19158.800000000003</v>
      </c>
      <c r="H301" s="41">
        <f>H302+H333+H352</f>
        <v>46138.9</v>
      </c>
    </row>
    <row r="302" spans="1:8" x14ac:dyDescent="0.3">
      <c r="A302" s="171" t="s">
        <v>209</v>
      </c>
      <c r="B302" s="25" t="s">
        <v>208</v>
      </c>
      <c r="C302" s="25" t="s">
        <v>61</v>
      </c>
      <c r="D302" s="9" t="s">
        <v>63</v>
      </c>
      <c r="E302" s="25" t="s">
        <v>64</v>
      </c>
      <c r="F302" s="44">
        <f>F314+F303+F322</f>
        <v>5046.8</v>
      </c>
      <c r="G302" s="44">
        <f>G314+G303+G322</f>
        <v>17158.900000000001</v>
      </c>
      <c r="H302" s="44">
        <f t="shared" si="23"/>
        <v>22205.7</v>
      </c>
    </row>
    <row r="303" spans="1:8" ht="66.75" customHeight="1" x14ac:dyDescent="0.3">
      <c r="A303" s="171" t="s">
        <v>818</v>
      </c>
      <c r="B303" s="25" t="s">
        <v>208</v>
      </c>
      <c r="C303" s="25" t="s">
        <v>61</v>
      </c>
      <c r="D303" s="9" t="s">
        <v>313</v>
      </c>
      <c r="E303" s="25" t="s">
        <v>64</v>
      </c>
      <c r="F303" s="26">
        <f t="shared" ref="F303:G306" si="27">F304</f>
        <v>300</v>
      </c>
      <c r="G303" s="26">
        <f t="shared" si="27"/>
        <v>17158.900000000001</v>
      </c>
      <c r="H303" s="44">
        <f t="shared" si="23"/>
        <v>17458.900000000001</v>
      </c>
    </row>
    <row r="304" spans="1:8" ht="45" x14ac:dyDescent="0.3">
      <c r="A304" s="171" t="s">
        <v>750</v>
      </c>
      <c r="B304" s="25" t="s">
        <v>208</v>
      </c>
      <c r="C304" s="25" t="s">
        <v>61</v>
      </c>
      <c r="D304" s="9" t="s">
        <v>663</v>
      </c>
      <c r="E304" s="25" t="s">
        <v>64</v>
      </c>
      <c r="F304" s="26">
        <f t="shared" si="27"/>
        <v>300</v>
      </c>
      <c r="G304" s="26">
        <f>G305+G308+G311</f>
        <v>17158.900000000001</v>
      </c>
      <c r="H304" s="44">
        <f t="shared" si="23"/>
        <v>17458.900000000001</v>
      </c>
    </row>
    <row r="305" spans="1:8" ht="60" hidden="1" x14ac:dyDescent="0.3">
      <c r="A305" s="13" t="s">
        <v>808</v>
      </c>
      <c r="B305" s="25" t="s">
        <v>208</v>
      </c>
      <c r="C305" s="25" t="s">
        <v>61</v>
      </c>
      <c r="D305" s="9" t="s">
        <v>751</v>
      </c>
      <c r="E305" s="25" t="s">
        <v>64</v>
      </c>
      <c r="F305" s="27">
        <f t="shared" si="27"/>
        <v>300</v>
      </c>
      <c r="G305" s="27">
        <f t="shared" si="27"/>
        <v>-300</v>
      </c>
      <c r="H305" s="44">
        <f t="shared" si="23"/>
        <v>0</v>
      </c>
    </row>
    <row r="306" spans="1:8" ht="30" hidden="1" x14ac:dyDescent="0.3">
      <c r="A306" s="60" t="s">
        <v>752</v>
      </c>
      <c r="B306" s="25" t="s">
        <v>208</v>
      </c>
      <c r="C306" s="25" t="s">
        <v>61</v>
      </c>
      <c r="D306" s="9" t="s">
        <v>751</v>
      </c>
      <c r="E306" s="25" t="s">
        <v>753</v>
      </c>
      <c r="F306" s="27">
        <f t="shared" si="27"/>
        <v>300</v>
      </c>
      <c r="G306" s="27">
        <f t="shared" si="27"/>
        <v>-300</v>
      </c>
      <c r="H306" s="44">
        <f t="shared" si="23"/>
        <v>0</v>
      </c>
    </row>
    <row r="307" spans="1:8" hidden="1" x14ac:dyDescent="0.3">
      <c r="A307" s="60" t="s">
        <v>754</v>
      </c>
      <c r="B307" s="25" t="s">
        <v>208</v>
      </c>
      <c r="C307" s="25" t="s">
        <v>61</v>
      </c>
      <c r="D307" s="9" t="s">
        <v>751</v>
      </c>
      <c r="E307" s="25" t="s">
        <v>755</v>
      </c>
      <c r="F307" s="27">
        <v>300</v>
      </c>
      <c r="G307" s="139">
        <v>-300</v>
      </c>
      <c r="H307" s="44">
        <f t="shared" si="23"/>
        <v>0</v>
      </c>
    </row>
    <row r="308" spans="1:8" ht="60" x14ac:dyDescent="0.3">
      <c r="A308" s="82" t="s">
        <v>1018</v>
      </c>
      <c r="B308" s="68" t="s">
        <v>208</v>
      </c>
      <c r="C308" s="68" t="s">
        <v>61</v>
      </c>
      <c r="D308" s="63" t="s">
        <v>1017</v>
      </c>
      <c r="E308" s="68" t="s">
        <v>64</v>
      </c>
      <c r="F308" s="27"/>
      <c r="G308" s="139">
        <f>G309</f>
        <v>17243.400000000001</v>
      </c>
      <c r="H308" s="44">
        <f t="shared" si="23"/>
        <v>17243.400000000001</v>
      </c>
    </row>
    <row r="309" spans="1:8" ht="30" x14ac:dyDescent="0.3">
      <c r="A309" s="82" t="s">
        <v>752</v>
      </c>
      <c r="B309" s="68" t="s">
        <v>208</v>
      </c>
      <c r="C309" s="68" t="s">
        <v>61</v>
      </c>
      <c r="D309" s="63" t="s">
        <v>1017</v>
      </c>
      <c r="E309" s="68" t="s">
        <v>753</v>
      </c>
      <c r="F309" s="27"/>
      <c r="G309" s="139">
        <f>G310</f>
        <v>17243.400000000001</v>
      </c>
      <c r="H309" s="44">
        <f t="shared" si="23"/>
        <v>17243.400000000001</v>
      </c>
    </row>
    <row r="310" spans="1:8" x14ac:dyDescent="0.3">
      <c r="A310" s="82" t="s">
        <v>754</v>
      </c>
      <c r="B310" s="68" t="s">
        <v>208</v>
      </c>
      <c r="C310" s="68" t="s">
        <v>61</v>
      </c>
      <c r="D310" s="63" t="s">
        <v>1017</v>
      </c>
      <c r="E310" s="68" t="s">
        <v>755</v>
      </c>
      <c r="F310" s="27"/>
      <c r="G310" s="139">
        <v>17243.400000000001</v>
      </c>
      <c r="H310" s="44">
        <f t="shared" si="23"/>
        <v>17243.400000000001</v>
      </c>
    </row>
    <row r="311" spans="1:8" ht="60" x14ac:dyDescent="0.3">
      <c r="A311" s="82" t="s">
        <v>1020</v>
      </c>
      <c r="B311" s="68" t="s">
        <v>208</v>
      </c>
      <c r="C311" s="68" t="s">
        <v>61</v>
      </c>
      <c r="D311" s="63" t="s">
        <v>1019</v>
      </c>
      <c r="E311" s="68" t="s">
        <v>64</v>
      </c>
      <c r="F311" s="27"/>
      <c r="G311" s="139">
        <f>G312</f>
        <v>215.5</v>
      </c>
      <c r="H311" s="44">
        <f t="shared" si="23"/>
        <v>215.5</v>
      </c>
    </row>
    <row r="312" spans="1:8" ht="30" x14ac:dyDescent="0.3">
      <c r="A312" s="82" t="s">
        <v>752</v>
      </c>
      <c r="B312" s="68" t="s">
        <v>208</v>
      </c>
      <c r="C312" s="68" t="s">
        <v>61</v>
      </c>
      <c r="D312" s="63" t="s">
        <v>1019</v>
      </c>
      <c r="E312" s="68" t="s">
        <v>753</v>
      </c>
      <c r="F312" s="27"/>
      <c r="G312" s="139">
        <f>G313</f>
        <v>215.5</v>
      </c>
      <c r="H312" s="44">
        <f t="shared" si="23"/>
        <v>215.5</v>
      </c>
    </row>
    <row r="313" spans="1:8" x14ac:dyDescent="0.3">
      <c r="A313" s="82" t="s">
        <v>754</v>
      </c>
      <c r="B313" s="68" t="s">
        <v>208</v>
      </c>
      <c r="C313" s="68" t="s">
        <v>61</v>
      </c>
      <c r="D313" s="63" t="s">
        <v>1019</v>
      </c>
      <c r="E313" s="68" t="s">
        <v>755</v>
      </c>
      <c r="F313" s="27"/>
      <c r="G313" s="139">
        <v>215.5</v>
      </c>
      <c r="H313" s="44">
        <f t="shared" si="23"/>
        <v>215.5</v>
      </c>
    </row>
    <row r="314" spans="1:8" ht="46.9" customHeight="1" x14ac:dyDescent="0.3">
      <c r="A314" s="171" t="s">
        <v>877</v>
      </c>
      <c r="B314" s="25" t="s">
        <v>208</v>
      </c>
      <c r="C314" s="25" t="s">
        <v>61</v>
      </c>
      <c r="D314" s="25" t="s">
        <v>119</v>
      </c>
      <c r="E314" s="25" t="s">
        <v>64</v>
      </c>
      <c r="F314" s="27">
        <f t="shared" ref="F314:G318" si="28">F315</f>
        <v>4746.8</v>
      </c>
      <c r="G314" s="27">
        <f t="shared" si="28"/>
        <v>0</v>
      </c>
      <c r="H314" s="44">
        <f t="shared" si="23"/>
        <v>4746.8</v>
      </c>
    </row>
    <row r="315" spans="1:8" ht="45" customHeight="1" x14ac:dyDescent="0.3">
      <c r="A315" s="171" t="s">
        <v>745</v>
      </c>
      <c r="B315" s="25" t="s">
        <v>208</v>
      </c>
      <c r="C315" s="25" t="s">
        <v>61</v>
      </c>
      <c r="D315" s="25" t="s">
        <v>122</v>
      </c>
      <c r="E315" s="25" t="s">
        <v>64</v>
      </c>
      <c r="F315" s="27">
        <f t="shared" si="28"/>
        <v>4746.8</v>
      </c>
      <c r="G315" s="27">
        <f t="shared" si="28"/>
        <v>0</v>
      </c>
      <c r="H315" s="44">
        <f t="shared" si="23"/>
        <v>4746.8</v>
      </c>
    </row>
    <row r="316" spans="1:8" ht="48.75" customHeight="1" x14ac:dyDescent="0.3">
      <c r="A316" s="58" t="s">
        <v>647</v>
      </c>
      <c r="B316" s="25" t="s">
        <v>208</v>
      </c>
      <c r="C316" s="25" t="s">
        <v>61</v>
      </c>
      <c r="D316" s="25" t="s">
        <v>123</v>
      </c>
      <c r="E316" s="25" t="s">
        <v>64</v>
      </c>
      <c r="F316" s="27">
        <f t="shared" si="28"/>
        <v>4746.8</v>
      </c>
      <c r="G316" s="27">
        <f t="shared" si="28"/>
        <v>0</v>
      </c>
      <c r="H316" s="44">
        <f t="shared" si="23"/>
        <v>4746.8</v>
      </c>
    </row>
    <row r="317" spans="1:8" ht="45" x14ac:dyDescent="0.3">
      <c r="A317" s="58" t="s">
        <v>746</v>
      </c>
      <c r="B317" s="25" t="s">
        <v>208</v>
      </c>
      <c r="C317" s="25" t="s">
        <v>61</v>
      </c>
      <c r="D317" s="25" t="s">
        <v>124</v>
      </c>
      <c r="E317" s="25" t="s">
        <v>64</v>
      </c>
      <c r="F317" s="27">
        <f t="shared" si="28"/>
        <v>4746.8</v>
      </c>
      <c r="G317" s="27">
        <f t="shared" si="28"/>
        <v>0</v>
      </c>
      <c r="H317" s="44">
        <f t="shared" si="23"/>
        <v>4746.8</v>
      </c>
    </row>
    <row r="318" spans="1:8" ht="45" x14ac:dyDescent="0.3">
      <c r="A318" s="58" t="s">
        <v>744</v>
      </c>
      <c r="B318" s="25" t="s">
        <v>208</v>
      </c>
      <c r="C318" s="25" t="s">
        <v>61</v>
      </c>
      <c r="D318" s="25" t="s">
        <v>124</v>
      </c>
      <c r="E318" s="25" t="s">
        <v>475</v>
      </c>
      <c r="F318" s="27">
        <f t="shared" si="28"/>
        <v>4746.8</v>
      </c>
      <c r="G318" s="27">
        <f t="shared" si="28"/>
        <v>0</v>
      </c>
      <c r="H318" s="44">
        <f t="shared" si="23"/>
        <v>4746.8</v>
      </c>
    </row>
    <row r="319" spans="1:8" ht="48.75" customHeight="1" x14ac:dyDescent="0.3">
      <c r="A319" s="171" t="s">
        <v>86</v>
      </c>
      <c r="B319" s="25" t="s">
        <v>208</v>
      </c>
      <c r="C319" s="25" t="s">
        <v>61</v>
      </c>
      <c r="D319" s="25" t="s">
        <v>124</v>
      </c>
      <c r="E319" s="25" t="s">
        <v>471</v>
      </c>
      <c r="F319" s="27">
        <v>4746.8</v>
      </c>
      <c r="G319" s="27"/>
      <c r="H319" s="44">
        <f t="shared" si="23"/>
        <v>4746.8</v>
      </c>
    </row>
    <row r="320" spans="1:8" ht="15" hidden="1" customHeight="1" x14ac:dyDescent="0.3">
      <c r="A320" s="171" t="s">
        <v>87</v>
      </c>
      <c r="B320" s="25" t="s">
        <v>208</v>
      </c>
      <c r="C320" s="25" t="s">
        <v>61</v>
      </c>
      <c r="D320" s="25" t="s">
        <v>124</v>
      </c>
      <c r="E320" s="25" t="s">
        <v>479</v>
      </c>
      <c r="F320" s="27"/>
      <c r="G320" s="27"/>
      <c r="H320" s="44">
        <f t="shared" si="23"/>
        <v>0</v>
      </c>
    </row>
    <row r="321" spans="1:8" ht="15" hidden="1" customHeight="1" x14ac:dyDescent="0.3">
      <c r="A321" s="171" t="s">
        <v>948</v>
      </c>
      <c r="B321" s="25" t="s">
        <v>208</v>
      </c>
      <c r="C321" s="25" t="s">
        <v>61</v>
      </c>
      <c r="D321" s="25" t="s">
        <v>124</v>
      </c>
      <c r="E321" s="25" t="s">
        <v>949</v>
      </c>
      <c r="F321" s="27"/>
      <c r="G321" s="27"/>
      <c r="H321" s="44">
        <f t="shared" si="23"/>
        <v>0</v>
      </c>
    </row>
    <row r="322" spans="1:8" ht="20.45" hidden="1" customHeight="1" x14ac:dyDescent="0.3">
      <c r="A322" s="171" t="s">
        <v>373</v>
      </c>
      <c r="B322" s="25" t="s">
        <v>208</v>
      </c>
      <c r="C322" s="25" t="s">
        <v>61</v>
      </c>
      <c r="D322" s="25" t="s">
        <v>110</v>
      </c>
      <c r="E322" s="25" t="s">
        <v>64</v>
      </c>
      <c r="F322" s="27">
        <f t="shared" ref="F322:G325" si="29">F323</f>
        <v>0</v>
      </c>
      <c r="G322" s="27">
        <f t="shared" si="29"/>
        <v>0</v>
      </c>
      <c r="H322" s="44">
        <f t="shared" si="23"/>
        <v>0</v>
      </c>
    </row>
    <row r="323" spans="1:8" ht="30.75" hidden="1" customHeight="1" x14ac:dyDescent="0.3">
      <c r="A323" s="171" t="s">
        <v>125</v>
      </c>
      <c r="B323" s="25" t="s">
        <v>208</v>
      </c>
      <c r="C323" s="25" t="s">
        <v>61</v>
      </c>
      <c r="D323" s="25" t="s">
        <v>126</v>
      </c>
      <c r="E323" s="25" t="s">
        <v>64</v>
      </c>
      <c r="F323" s="27">
        <f t="shared" si="29"/>
        <v>0</v>
      </c>
      <c r="G323" s="27">
        <f t="shared" si="29"/>
        <v>0</v>
      </c>
      <c r="H323" s="44">
        <f t="shared" si="23"/>
        <v>0</v>
      </c>
    </row>
    <row r="324" spans="1:8" ht="41.45" hidden="1" customHeight="1" x14ac:dyDescent="0.3">
      <c r="A324" s="171" t="s">
        <v>868</v>
      </c>
      <c r="B324" s="25" t="s">
        <v>208</v>
      </c>
      <c r="C324" s="25" t="s">
        <v>61</v>
      </c>
      <c r="D324" s="25" t="s">
        <v>878</v>
      </c>
      <c r="E324" s="25" t="s">
        <v>64</v>
      </c>
      <c r="F324" s="27">
        <f t="shared" si="29"/>
        <v>0</v>
      </c>
      <c r="G324" s="27">
        <f t="shared" si="29"/>
        <v>0</v>
      </c>
      <c r="H324" s="44">
        <f t="shared" si="23"/>
        <v>0</v>
      </c>
    </row>
    <row r="325" spans="1:8" ht="21" hidden="1" customHeight="1" x14ac:dyDescent="0.3">
      <c r="A325" s="171" t="s">
        <v>137</v>
      </c>
      <c r="B325" s="25" t="s">
        <v>208</v>
      </c>
      <c r="C325" s="25" t="s">
        <v>61</v>
      </c>
      <c r="D325" s="25" t="s">
        <v>878</v>
      </c>
      <c r="E325" s="25" t="s">
        <v>510</v>
      </c>
      <c r="F325" s="27">
        <f t="shared" si="29"/>
        <v>0</v>
      </c>
      <c r="G325" s="27">
        <f t="shared" si="29"/>
        <v>0</v>
      </c>
      <c r="H325" s="44">
        <f t="shared" si="23"/>
        <v>0</v>
      </c>
    </row>
    <row r="326" spans="1:8" ht="19.149999999999999" hidden="1" customHeight="1" x14ac:dyDescent="0.3">
      <c r="A326" s="171" t="s">
        <v>869</v>
      </c>
      <c r="B326" s="25" t="s">
        <v>208</v>
      </c>
      <c r="C326" s="25" t="s">
        <v>61</v>
      </c>
      <c r="D326" s="25" t="s">
        <v>878</v>
      </c>
      <c r="E326" s="25" t="s">
        <v>870</v>
      </c>
      <c r="F326" s="27"/>
      <c r="G326" s="27"/>
      <c r="H326" s="44">
        <f t="shared" si="23"/>
        <v>0</v>
      </c>
    </row>
    <row r="327" spans="1:8" ht="75" hidden="1" x14ac:dyDescent="0.3">
      <c r="A327" s="70" t="s">
        <v>976</v>
      </c>
      <c r="B327" s="68" t="s">
        <v>208</v>
      </c>
      <c r="C327" s="68" t="s">
        <v>61</v>
      </c>
      <c r="D327" s="68" t="s">
        <v>977</v>
      </c>
      <c r="E327" s="68" t="s">
        <v>64</v>
      </c>
      <c r="F327" s="27"/>
      <c r="G327" s="27"/>
      <c r="H327" s="44">
        <f t="shared" si="23"/>
        <v>0</v>
      </c>
    </row>
    <row r="328" spans="1:8" hidden="1" x14ac:dyDescent="0.3">
      <c r="A328" s="70" t="s">
        <v>137</v>
      </c>
      <c r="B328" s="68" t="s">
        <v>208</v>
      </c>
      <c r="C328" s="68" t="s">
        <v>61</v>
      </c>
      <c r="D328" s="68" t="s">
        <v>977</v>
      </c>
      <c r="E328" s="68" t="s">
        <v>510</v>
      </c>
      <c r="F328" s="27"/>
      <c r="G328" s="27"/>
      <c r="H328" s="44">
        <f t="shared" si="23"/>
        <v>0</v>
      </c>
    </row>
    <row r="329" spans="1:8" hidden="1" x14ac:dyDescent="0.3">
      <c r="A329" s="70" t="s">
        <v>869</v>
      </c>
      <c r="B329" s="68" t="s">
        <v>208</v>
      </c>
      <c r="C329" s="68" t="s">
        <v>61</v>
      </c>
      <c r="D329" s="68" t="s">
        <v>977</v>
      </c>
      <c r="E329" s="68" t="s">
        <v>870</v>
      </c>
      <c r="F329" s="27"/>
      <c r="G329" s="27"/>
      <c r="H329" s="44">
        <f t="shared" si="23"/>
        <v>0</v>
      </c>
    </row>
    <row r="330" spans="1:8" ht="62.25" hidden="1" customHeight="1" x14ac:dyDescent="0.3">
      <c r="A330" s="70" t="s">
        <v>868</v>
      </c>
      <c r="B330" s="68" t="s">
        <v>208</v>
      </c>
      <c r="C330" s="68" t="s">
        <v>61</v>
      </c>
      <c r="D330" s="68" t="s">
        <v>978</v>
      </c>
      <c r="E330" s="68" t="s">
        <v>64</v>
      </c>
      <c r="F330" s="27"/>
      <c r="G330" s="27"/>
      <c r="H330" s="44">
        <f t="shared" si="23"/>
        <v>0</v>
      </c>
    </row>
    <row r="331" spans="1:8" hidden="1" x14ac:dyDescent="0.3">
      <c r="A331" s="70" t="s">
        <v>137</v>
      </c>
      <c r="B331" s="68" t="s">
        <v>208</v>
      </c>
      <c r="C331" s="68" t="s">
        <v>61</v>
      </c>
      <c r="D331" s="68" t="s">
        <v>978</v>
      </c>
      <c r="E331" s="68" t="s">
        <v>510</v>
      </c>
      <c r="F331" s="27"/>
      <c r="G331" s="27"/>
      <c r="H331" s="44">
        <f t="shared" si="23"/>
        <v>0</v>
      </c>
    </row>
    <row r="332" spans="1:8" hidden="1" x14ac:dyDescent="0.3">
      <c r="A332" s="70" t="s">
        <v>869</v>
      </c>
      <c r="B332" s="68" t="s">
        <v>208</v>
      </c>
      <c r="C332" s="68" t="s">
        <v>61</v>
      </c>
      <c r="D332" s="68" t="s">
        <v>978</v>
      </c>
      <c r="E332" s="68" t="s">
        <v>870</v>
      </c>
      <c r="F332" s="27"/>
      <c r="G332" s="27"/>
      <c r="H332" s="44">
        <f t="shared" si="23"/>
        <v>0</v>
      </c>
    </row>
    <row r="333" spans="1:8" x14ac:dyDescent="0.3">
      <c r="A333" s="171" t="s">
        <v>210</v>
      </c>
      <c r="B333" s="25" t="s">
        <v>208</v>
      </c>
      <c r="C333" s="25" t="s">
        <v>66</v>
      </c>
      <c r="D333" s="9" t="s">
        <v>63</v>
      </c>
      <c r="E333" s="25" t="s">
        <v>64</v>
      </c>
      <c r="F333" s="44">
        <f>F334+F340</f>
        <v>5149.8</v>
      </c>
      <c r="G333" s="44">
        <f>G334+G340</f>
        <v>0</v>
      </c>
      <c r="H333" s="44">
        <f t="shared" si="23"/>
        <v>5149.8</v>
      </c>
    </row>
    <row r="334" spans="1:8" ht="45" customHeight="1" x14ac:dyDescent="0.3">
      <c r="A334" s="171" t="s">
        <v>685</v>
      </c>
      <c r="B334" s="25" t="s">
        <v>208</v>
      </c>
      <c r="C334" s="25" t="s">
        <v>66</v>
      </c>
      <c r="D334" s="9" t="s">
        <v>211</v>
      </c>
      <c r="E334" s="25" t="s">
        <v>64</v>
      </c>
      <c r="F334" s="44">
        <f t="shared" ref="F334:G338" si="30">F335</f>
        <v>4849.8</v>
      </c>
      <c r="G334" s="44">
        <f t="shared" si="30"/>
        <v>0</v>
      </c>
      <c r="H334" s="44">
        <f t="shared" si="23"/>
        <v>4849.8</v>
      </c>
    </row>
    <row r="335" spans="1:8" ht="45.75" customHeight="1" x14ac:dyDescent="0.3">
      <c r="A335" s="171" t="s">
        <v>804</v>
      </c>
      <c r="B335" s="25" t="s">
        <v>208</v>
      </c>
      <c r="C335" s="25" t="s">
        <v>66</v>
      </c>
      <c r="D335" s="9" t="s">
        <v>325</v>
      </c>
      <c r="E335" s="25" t="s">
        <v>64</v>
      </c>
      <c r="F335" s="44">
        <f t="shared" si="30"/>
        <v>4849.8</v>
      </c>
      <c r="G335" s="44">
        <f t="shared" si="30"/>
        <v>0</v>
      </c>
      <c r="H335" s="44">
        <f t="shared" si="23"/>
        <v>4849.8</v>
      </c>
    </row>
    <row r="336" spans="1:8" ht="45.75" customHeight="1" x14ac:dyDescent="0.3">
      <c r="A336" s="171" t="s">
        <v>213</v>
      </c>
      <c r="B336" s="25" t="s">
        <v>208</v>
      </c>
      <c r="C336" s="25" t="s">
        <v>66</v>
      </c>
      <c r="D336" s="9" t="s">
        <v>327</v>
      </c>
      <c r="E336" s="25" t="s">
        <v>64</v>
      </c>
      <c r="F336" s="44">
        <f t="shared" si="30"/>
        <v>4849.8</v>
      </c>
      <c r="G336" s="44">
        <f t="shared" si="30"/>
        <v>0</v>
      </c>
      <c r="H336" s="44">
        <f t="shared" si="23"/>
        <v>4849.8</v>
      </c>
    </row>
    <row r="337" spans="1:8" ht="45" x14ac:dyDescent="0.3">
      <c r="A337" s="171" t="s">
        <v>215</v>
      </c>
      <c r="B337" s="25" t="s">
        <v>208</v>
      </c>
      <c r="C337" s="25" t="s">
        <v>66</v>
      </c>
      <c r="D337" s="9" t="s">
        <v>760</v>
      </c>
      <c r="E337" s="25" t="s">
        <v>64</v>
      </c>
      <c r="F337" s="44">
        <f t="shared" si="30"/>
        <v>4849.8</v>
      </c>
      <c r="G337" s="44">
        <f t="shared" si="30"/>
        <v>0</v>
      </c>
      <c r="H337" s="44">
        <f t="shared" si="23"/>
        <v>4849.8</v>
      </c>
    </row>
    <row r="338" spans="1:8" ht="29.25" customHeight="1" x14ac:dyDescent="0.3">
      <c r="A338" s="171" t="s">
        <v>167</v>
      </c>
      <c r="B338" s="25" t="s">
        <v>208</v>
      </c>
      <c r="C338" s="25" t="s">
        <v>66</v>
      </c>
      <c r="D338" s="9" t="s">
        <v>760</v>
      </c>
      <c r="E338" s="25">
        <v>600</v>
      </c>
      <c r="F338" s="44">
        <f t="shared" si="30"/>
        <v>4849.8</v>
      </c>
      <c r="G338" s="44">
        <f t="shared" si="30"/>
        <v>0</v>
      </c>
      <c r="H338" s="44">
        <f t="shared" si="23"/>
        <v>4849.8</v>
      </c>
    </row>
    <row r="339" spans="1:8" x14ac:dyDescent="0.3">
      <c r="A339" s="171" t="s">
        <v>175</v>
      </c>
      <c r="B339" s="25" t="s">
        <v>208</v>
      </c>
      <c r="C339" s="25" t="s">
        <v>66</v>
      </c>
      <c r="D339" s="9" t="s">
        <v>760</v>
      </c>
      <c r="E339" s="25">
        <v>610</v>
      </c>
      <c r="F339" s="44">
        <v>4849.8</v>
      </c>
      <c r="G339" s="44"/>
      <c r="H339" s="44">
        <f t="shared" si="23"/>
        <v>4849.8</v>
      </c>
    </row>
    <row r="340" spans="1:8" ht="30" x14ac:dyDescent="0.3">
      <c r="A340" s="171" t="s">
        <v>109</v>
      </c>
      <c r="B340" s="25" t="s">
        <v>208</v>
      </c>
      <c r="C340" s="25" t="s">
        <v>66</v>
      </c>
      <c r="D340" s="9" t="s">
        <v>110</v>
      </c>
      <c r="E340" s="25" t="s">
        <v>64</v>
      </c>
      <c r="F340" s="44">
        <f>F341+F348</f>
        <v>300</v>
      </c>
      <c r="G340" s="44">
        <f>G341+G348</f>
        <v>0</v>
      </c>
      <c r="H340" s="44">
        <f t="shared" si="23"/>
        <v>300</v>
      </c>
    </row>
    <row r="341" spans="1:8" hidden="1" x14ac:dyDescent="0.3">
      <c r="A341" s="171" t="s">
        <v>137</v>
      </c>
      <c r="B341" s="25" t="s">
        <v>208</v>
      </c>
      <c r="C341" s="25" t="s">
        <v>66</v>
      </c>
      <c r="D341" s="9" t="s">
        <v>126</v>
      </c>
      <c r="E341" s="25" t="s">
        <v>64</v>
      </c>
      <c r="F341" s="44">
        <f>F342+F345</f>
        <v>0</v>
      </c>
      <c r="G341" s="44">
        <f>G342+G345</f>
        <v>0</v>
      </c>
      <c r="H341" s="44">
        <f t="shared" si="23"/>
        <v>0</v>
      </c>
    </row>
    <row r="342" spans="1:8" ht="42.75" hidden="1" customHeight="1" x14ac:dyDescent="0.3">
      <c r="A342" s="171" t="s">
        <v>217</v>
      </c>
      <c r="B342" s="25" t="s">
        <v>208</v>
      </c>
      <c r="C342" s="25" t="s">
        <v>66</v>
      </c>
      <c r="D342" s="9" t="s">
        <v>483</v>
      </c>
      <c r="E342" s="25" t="s">
        <v>64</v>
      </c>
      <c r="F342" s="44">
        <f>F343</f>
        <v>0</v>
      </c>
      <c r="G342" s="44">
        <f>G343</f>
        <v>0</v>
      </c>
      <c r="H342" s="44">
        <f t="shared" si="23"/>
        <v>0</v>
      </c>
    </row>
    <row r="343" spans="1:8" hidden="1" x14ac:dyDescent="0.3">
      <c r="A343" s="171" t="s">
        <v>87</v>
      </c>
      <c r="B343" s="25" t="s">
        <v>208</v>
      </c>
      <c r="C343" s="25" t="s">
        <v>66</v>
      </c>
      <c r="D343" s="9" t="s">
        <v>483</v>
      </c>
      <c r="E343" s="25" t="s">
        <v>479</v>
      </c>
      <c r="F343" s="44">
        <f>F344</f>
        <v>0</v>
      </c>
      <c r="G343" s="44">
        <f>G344</f>
        <v>0</v>
      </c>
      <c r="H343" s="44">
        <f t="shared" si="23"/>
        <v>0</v>
      </c>
    </row>
    <row r="344" spans="1:8" ht="54" hidden="1" customHeight="1" x14ac:dyDescent="0.3">
      <c r="A344" s="171" t="s">
        <v>185</v>
      </c>
      <c r="B344" s="25" t="s">
        <v>208</v>
      </c>
      <c r="C344" s="25" t="s">
        <v>66</v>
      </c>
      <c r="D344" s="9" t="s">
        <v>483</v>
      </c>
      <c r="E344" s="25" t="s">
        <v>480</v>
      </c>
      <c r="F344" s="44"/>
      <c r="G344" s="44"/>
      <c r="H344" s="44">
        <f t="shared" si="23"/>
        <v>0</v>
      </c>
    </row>
    <row r="345" spans="1:8" ht="60" hidden="1" x14ac:dyDescent="0.3">
      <c r="A345" s="171" t="s">
        <v>481</v>
      </c>
      <c r="B345" s="25" t="s">
        <v>208</v>
      </c>
      <c r="C345" s="25" t="s">
        <v>66</v>
      </c>
      <c r="D345" s="9" t="s">
        <v>484</v>
      </c>
      <c r="E345" s="25" t="s">
        <v>64</v>
      </c>
      <c r="F345" s="44">
        <f>F346</f>
        <v>0</v>
      </c>
      <c r="G345" s="44">
        <f>G346</f>
        <v>0</v>
      </c>
      <c r="H345" s="44">
        <f t="shared" si="23"/>
        <v>0</v>
      </c>
    </row>
    <row r="346" spans="1:8" hidden="1" x14ac:dyDescent="0.3">
      <c r="A346" s="171" t="s">
        <v>87</v>
      </c>
      <c r="B346" s="25" t="s">
        <v>208</v>
      </c>
      <c r="C346" s="25" t="s">
        <v>66</v>
      </c>
      <c r="D346" s="9" t="s">
        <v>484</v>
      </c>
      <c r="E346" s="25" t="s">
        <v>479</v>
      </c>
      <c r="F346" s="44">
        <f>F347</f>
        <v>0</v>
      </c>
      <c r="G346" s="44">
        <f>G347</f>
        <v>0</v>
      </c>
      <c r="H346" s="44">
        <f t="shared" si="23"/>
        <v>0</v>
      </c>
    </row>
    <row r="347" spans="1:8" ht="42.6" hidden="1" customHeight="1" x14ac:dyDescent="0.3">
      <c r="A347" s="171" t="s">
        <v>185</v>
      </c>
      <c r="B347" s="25" t="s">
        <v>208</v>
      </c>
      <c r="C347" s="25" t="s">
        <v>66</v>
      </c>
      <c r="D347" s="9" t="s">
        <v>484</v>
      </c>
      <c r="E347" s="25" t="s">
        <v>480</v>
      </c>
      <c r="F347" s="44"/>
      <c r="G347" s="44"/>
      <c r="H347" s="44">
        <f t="shared" si="23"/>
        <v>0</v>
      </c>
    </row>
    <row r="348" spans="1:8" x14ac:dyDescent="0.3">
      <c r="A348" s="171" t="s">
        <v>111</v>
      </c>
      <c r="B348" s="25" t="s">
        <v>208</v>
      </c>
      <c r="C348" s="25" t="s">
        <v>66</v>
      </c>
      <c r="D348" s="9" t="s">
        <v>482</v>
      </c>
      <c r="E348" s="25" t="s">
        <v>64</v>
      </c>
      <c r="F348" s="44">
        <f t="shared" ref="F348:G350" si="31">F349</f>
        <v>300</v>
      </c>
      <c r="G348" s="44">
        <f t="shared" si="31"/>
        <v>0</v>
      </c>
      <c r="H348" s="44">
        <f t="shared" si="23"/>
        <v>300</v>
      </c>
    </row>
    <row r="349" spans="1:8" ht="73.150000000000006" customHeight="1" x14ac:dyDescent="0.3">
      <c r="A349" s="171" t="s">
        <v>721</v>
      </c>
      <c r="B349" s="25" t="s">
        <v>208</v>
      </c>
      <c r="C349" s="25" t="s">
        <v>66</v>
      </c>
      <c r="D349" s="9" t="s">
        <v>218</v>
      </c>
      <c r="E349" s="25" t="s">
        <v>64</v>
      </c>
      <c r="F349" s="44">
        <f t="shared" si="31"/>
        <v>300</v>
      </c>
      <c r="G349" s="44">
        <f t="shared" si="31"/>
        <v>0</v>
      </c>
      <c r="H349" s="44">
        <f t="shared" si="23"/>
        <v>300</v>
      </c>
    </row>
    <row r="350" spans="1:8" ht="30" x14ac:dyDescent="0.3">
      <c r="A350" s="171" t="s">
        <v>85</v>
      </c>
      <c r="B350" s="25" t="s">
        <v>208</v>
      </c>
      <c r="C350" s="25" t="s">
        <v>66</v>
      </c>
      <c r="D350" s="9" t="s">
        <v>218</v>
      </c>
      <c r="E350" s="25">
        <v>200</v>
      </c>
      <c r="F350" s="44">
        <f t="shared" si="31"/>
        <v>300</v>
      </c>
      <c r="G350" s="44">
        <f t="shared" si="31"/>
        <v>0</v>
      </c>
      <c r="H350" s="44">
        <f t="shared" si="23"/>
        <v>300</v>
      </c>
    </row>
    <row r="351" spans="1:8" ht="30" customHeight="1" x14ac:dyDescent="0.3">
      <c r="A351" s="171" t="s">
        <v>86</v>
      </c>
      <c r="B351" s="25" t="s">
        <v>208</v>
      </c>
      <c r="C351" s="25" t="s">
        <v>66</v>
      </c>
      <c r="D351" s="9" t="s">
        <v>218</v>
      </c>
      <c r="E351" s="25">
        <v>240</v>
      </c>
      <c r="F351" s="44">
        <v>300</v>
      </c>
      <c r="G351" s="44"/>
      <c r="H351" s="44">
        <f t="shared" si="23"/>
        <v>300</v>
      </c>
    </row>
    <row r="352" spans="1:8" ht="15" customHeight="1" x14ac:dyDescent="0.3">
      <c r="A352" s="171" t="s">
        <v>781</v>
      </c>
      <c r="B352" s="25" t="s">
        <v>208</v>
      </c>
      <c r="C352" s="25" t="s">
        <v>78</v>
      </c>
      <c r="D352" s="9" t="s">
        <v>63</v>
      </c>
      <c r="E352" s="25" t="s">
        <v>64</v>
      </c>
      <c r="F352" s="26">
        <f>F353+F361</f>
        <v>16783.5</v>
      </c>
      <c r="G352" s="26">
        <f>G353+G361</f>
        <v>1999.9</v>
      </c>
      <c r="H352" s="44">
        <f t="shared" si="23"/>
        <v>18783.400000000001</v>
      </c>
    </row>
    <row r="353" spans="1:8" ht="30.6" customHeight="1" x14ac:dyDescent="0.3">
      <c r="A353" s="13" t="s">
        <v>915</v>
      </c>
      <c r="B353" s="25" t="s">
        <v>208</v>
      </c>
      <c r="C353" s="25" t="s">
        <v>78</v>
      </c>
      <c r="D353" s="9" t="s">
        <v>783</v>
      </c>
      <c r="E353" s="25" t="s">
        <v>64</v>
      </c>
      <c r="F353" s="26">
        <f>F354</f>
        <v>16212.1</v>
      </c>
      <c r="G353" s="26">
        <f>G354</f>
        <v>0</v>
      </c>
      <c r="H353" s="44">
        <f t="shared" si="23"/>
        <v>16212.1</v>
      </c>
    </row>
    <row r="354" spans="1:8" ht="89.25" customHeight="1" x14ac:dyDescent="0.3">
      <c r="A354" s="171" t="s">
        <v>879</v>
      </c>
      <c r="B354" s="25" t="s">
        <v>208</v>
      </c>
      <c r="C354" s="25" t="s">
        <v>78</v>
      </c>
      <c r="D354" s="9" t="s">
        <v>785</v>
      </c>
      <c r="E354" s="25" t="s">
        <v>64</v>
      </c>
      <c r="F354" s="26">
        <f>F355+F358</f>
        <v>16212.1</v>
      </c>
      <c r="G354" s="26">
        <f>G355+G358</f>
        <v>0</v>
      </c>
      <c r="H354" s="44">
        <f t="shared" ref="H354:H426" si="32">F354+G354</f>
        <v>16212.1</v>
      </c>
    </row>
    <row r="355" spans="1:8" ht="59.25" customHeight="1" x14ac:dyDescent="0.3">
      <c r="A355" s="171" t="s">
        <v>786</v>
      </c>
      <c r="B355" s="25" t="s">
        <v>208</v>
      </c>
      <c r="C355" s="25" t="s">
        <v>78</v>
      </c>
      <c r="D355" s="9" t="s">
        <v>787</v>
      </c>
      <c r="E355" s="25" t="s">
        <v>64</v>
      </c>
      <c r="F355" s="26">
        <f>F356</f>
        <v>15151.5</v>
      </c>
      <c r="G355" s="26">
        <f>G356</f>
        <v>0</v>
      </c>
      <c r="H355" s="44">
        <f t="shared" si="32"/>
        <v>15151.5</v>
      </c>
    </row>
    <row r="356" spans="1:8" ht="17.45" customHeight="1" x14ac:dyDescent="0.3">
      <c r="A356" s="171" t="s">
        <v>137</v>
      </c>
      <c r="B356" s="25" t="s">
        <v>208</v>
      </c>
      <c r="C356" s="25" t="s">
        <v>78</v>
      </c>
      <c r="D356" s="9" t="s">
        <v>787</v>
      </c>
      <c r="E356" s="25">
        <v>500</v>
      </c>
      <c r="F356" s="26">
        <f>F357</f>
        <v>15151.5</v>
      </c>
      <c r="G356" s="26">
        <f>G357</f>
        <v>0</v>
      </c>
      <c r="H356" s="44">
        <f t="shared" si="32"/>
        <v>15151.5</v>
      </c>
    </row>
    <row r="357" spans="1:8" ht="18.600000000000001" customHeight="1" x14ac:dyDescent="0.3">
      <c r="A357" s="171" t="s">
        <v>54</v>
      </c>
      <c r="B357" s="25" t="s">
        <v>208</v>
      </c>
      <c r="C357" s="25" t="s">
        <v>78</v>
      </c>
      <c r="D357" s="9" t="s">
        <v>787</v>
      </c>
      <c r="E357" s="25">
        <v>540</v>
      </c>
      <c r="F357" s="26">
        <v>15151.5</v>
      </c>
      <c r="G357" s="26"/>
      <c r="H357" s="44">
        <f t="shared" si="32"/>
        <v>15151.5</v>
      </c>
    </row>
    <row r="358" spans="1:8" ht="30.6" customHeight="1" x14ac:dyDescent="0.3">
      <c r="A358" s="17" t="s">
        <v>788</v>
      </c>
      <c r="B358" s="25" t="s">
        <v>208</v>
      </c>
      <c r="C358" s="25" t="s">
        <v>78</v>
      </c>
      <c r="D358" s="9" t="s">
        <v>789</v>
      </c>
      <c r="E358" s="25" t="s">
        <v>64</v>
      </c>
      <c r="F358" s="26">
        <f>F359</f>
        <v>1060.5999999999999</v>
      </c>
      <c r="G358" s="26">
        <f>G359</f>
        <v>0</v>
      </c>
      <c r="H358" s="44">
        <f t="shared" si="32"/>
        <v>1060.5999999999999</v>
      </c>
    </row>
    <row r="359" spans="1:8" ht="16.149999999999999" customHeight="1" x14ac:dyDescent="0.3">
      <c r="A359" s="171" t="s">
        <v>137</v>
      </c>
      <c r="B359" s="25" t="s">
        <v>208</v>
      </c>
      <c r="C359" s="25" t="s">
        <v>78</v>
      </c>
      <c r="D359" s="9" t="s">
        <v>789</v>
      </c>
      <c r="E359" s="25">
        <v>500</v>
      </c>
      <c r="F359" s="26">
        <f>F360</f>
        <v>1060.5999999999999</v>
      </c>
      <c r="G359" s="26">
        <f>G360</f>
        <v>0</v>
      </c>
      <c r="H359" s="44">
        <f t="shared" si="32"/>
        <v>1060.5999999999999</v>
      </c>
    </row>
    <row r="360" spans="1:8" ht="18" customHeight="1" x14ac:dyDescent="0.3">
      <c r="A360" s="171" t="s">
        <v>54</v>
      </c>
      <c r="B360" s="25" t="s">
        <v>208</v>
      </c>
      <c r="C360" s="25" t="s">
        <v>78</v>
      </c>
      <c r="D360" s="9" t="s">
        <v>789</v>
      </c>
      <c r="E360" s="25">
        <v>540</v>
      </c>
      <c r="F360" s="26">
        <v>1060.5999999999999</v>
      </c>
      <c r="G360" s="26"/>
      <c r="H360" s="44">
        <f t="shared" si="32"/>
        <v>1060.5999999999999</v>
      </c>
    </row>
    <row r="361" spans="1:8" ht="30" x14ac:dyDescent="0.3">
      <c r="A361" s="171" t="s">
        <v>1006</v>
      </c>
      <c r="B361" s="25" t="s">
        <v>208</v>
      </c>
      <c r="C361" s="25" t="s">
        <v>78</v>
      </c>
      <c r="D361" s="9" t="s">
        <v>1007</v>
      </c>
      <c r="E361" s="25" t="s">
        <v>64</v>
      </c>
      <c r="F361" s="26">
        <f t="shared" ref="F361:G364" si="33">F362</f>
        <v>571.4</v>
      </c>
      <c r="G361" s="26">
        <f t="shared" si="33"/>
        <v>1999.9</v>
      </c>
      <c r="H361" s="44">
        <f t="shared" si="32"/>
        <v>2571.3000000000002</v>
      </c>
    </row>
    <row r="362" spans="1:8" ht="45" x14ac:dyDescent="0.3">
      <c r="A362" s="171" t="s">
        <v>1008</v>
      </c>
      <c r="B362" s="25" t="s">
        <v>208</v>
      </c>
      <c r="C362" s="25" t="s">
        <v>78</v>
      </c>
      <c r="D362" s="9" t="s">
        <v>1009</v>
      </c>
      <c r="E362" s="25" t="s">
        <v>64</v>
      </c>
      <c r="F362" s="26">
        <f t="shared" si="33"/>
        <v>571.4</v>
      </c>
      <c r="G362" s="26">
        <f>G363+G366+G369</f>
        <v>1999.9</v>
      </c>
      <c r="H362" s="44">
        <f t="shared" si="32"/>
        <v>2571.3000000000002</v>
      </c>
    </row>
    <row r="363" spans="1:8" ht="60" hidden="1" x14ac:dyDescent="0.3">
      <c r="A363" s="171" t="s">
        <v>1010</v>
      </c>
      <c r="B363" s="25" t="s">
        <v>208</v>
      </c>
      <c r="C363" s="25" t="s">
        <v>78</v>
      </c>
      <c r="D363" s="9" t="s">
        <v>1005</v>
      </c>
      <c r="E363" s="25" t="s">
        <v>64</v>
      </c>
      <c r="F363" s="26">
        <f t="shared" si="33"/>
        <v>571.4</v>
      </c>
      <c r="G363" s="26">
        <f t="shared" si="33"/>
        <v>-571.4</v>
      </c>
      <c r="H363" s="44">
        <f t="shared" si="32"/>
        <v>0</v>
      </c>
    </row>
    <row r="364" spans="1:8" ht="30" hidden="1" x14ac:dyDescent="0.3">
      <c r="A364" s="171" t="s">
        <v>85</v>
      </c>
      <c r="B364" s="25" t="s">
        <v>208</v>
      </c>
      <c r="C364" s="25" t="s">
        <v>78</v>
      </c>
      <c r="D364" s="9" t="s">
        <v>1005</v>
      </c>
      <c r="E364" s="25" t="s">
        <v>475</v>
      </c>
      <c r="F364" s="26">
        <f t="shared" si="33"/>
        <v>571.4</v>
      </c>
      <c r="G364" s="26">
        <f t="shared" si="33"/>
        <v>-571.4</v>
      </c>
      <c r="H364" s="44">
        <f t="shared" si="32"/>
        <v>0</v>
      </c>
    </row>
    <row r="365" spans="1:8" ht="30" hidden="1" x14ac:dyDescent="0.3">
      <c r="A365" s="171" t="s">
        <v>86</v>
      </c>
      <c r="B365" s="25" t="s">
        <v>208</v>
      </c>
      <c r="C365" s="25" t="s">
        <v>78</v>
      </c>
      <c r="D365" s="9" t="s">
        <v>1005</v>
      </c>
      <c r="E365" s="25" t="s">
        <v>471</v>
      </c>
      <c r="F365" s="26">
        <v>571.4</v>
      </c>
      <c r="G365" s="138">
        <v>-571.4</v>
      </c>
      <c r="H365" s="44">
        <f t="shared" si="32"/>
        <v>0</v>
      </c>
    </row>
    <row r="366" spans="1:8" ht="60" x14ac:dyDescent="0.3">
      <c r="A366" s="13" t="s">
        <v>1022</v>
      </c>
      <c r="B366" s="68" t="s">
        <v>208</v>
      </c>
      <c r="C366" s="68" t="s">
        <v>78</v>
      </c>
      <c r="D366" s="63" t="s">
        <v>1021</v>
      </c>
      <c r="E366" s="68" t="s">
        <v>64</v>
      </c>
      <c r="F366" s="26"/>
      <c r="G366" s="138">
        <f>G367</f>
        <v>1999.9</v>
      </c>
      <c r="H366" s="44">
        <f t="shared" si="32"/>
        <v>1999.9</v>
      </c>
    </row>
    <row r="367" spans="1:8" ht="30" x14ac:dyDescent="0.3">
      <c r="A367" s="13" t="s">
        <v>85</v>
      </c>
      <c r="B367" s="68" t="s">
        <v>208</v>
      </c>
      <c r="C367" s="68" t="s">
        <v>78</v>
      </c>
      <c r="D367" s="63" t="s">
        <v>1021</v>
      </c>
      <c r="E367" s="68" t="s">
        <v>475</v>
      </c>
      <c r="F367" s="26"/>
      <c r="G367" s="138">
        <f>G368</f>
        <v>1999.9</v>
      </c>
      <c r="H367" s="44">
        <f t="shared" si="32"/>
        <v>1999.9</v>
      </c>
    </row>
    <row r="368" spans="1:8" ht="45.75" customHeight="1" x14ac:dyDescent="0.3">
      <c r="A368" s="13" t="s">
        <v>86</v>
      </c>
      <c r="B368" s="68" t="s">
        <v>208</v>
      </c>
      <c r="C368" s="68" t="s">
        <v>78</v>
      </c>
      <c r="D368" s="63" t="s">
        <v>1021</v>
      </c>
      <c r="E368" s="68" t="s">
        <v>471</v>
      </c>
      <c r="F368" s="26"/>
      <c r="G368" s="138">
        <v>1999.9</v>
      </c>
      <c r="H368" s="44">
        <f t="shared" si="32"/>
        <v>1999.9</v>
      </c>
    </row>
    <row r="369" spans="1:8" ht="60" x14ac:dyDescent="0.3">
      <c r="A369" s="13" t="s">
        <v>1010</v>
      </c>
      <c r="B369" s="68" t="s">
        <v>208</v>
      </c>
      <c r="C369" s="68" t="s">
        <v>78</v>
      </c>
      <c r="D369" s="63" t="s">
        <v>1023</v>
      </c>
      <c r="E369" s="68" t="s">
        <v>64</v>
      </c>
      <c r="F369" s="26"/>
      <c r="G369" s="138">
        <f>G370</f>
        <v>571.4</v>
      </c>
      <c r="H369" s="44">
        <f t="shared" si="32"/>
        <v>571.4</v>
      </c>
    </row>
    <row r="370" spans="1:8" ht="30" x14ac:dyDescent="0.3">
      <c r="A370" s="13" t="s">
        <v>85</v>
      </c>
      <c r="B370" s="68" t="s">
        <v>208</v>
      </c>
      <c r="C370" s="68" t="s">
        <v>78</v>
      </c>
      <c r="D370" s="63" t="s">
        <v>1023</v>
      </c>
      <c r="E370" s="68" t="s">
        <v>475</v>
      </c>
      <c r="F370" s="26"/>
      <c r="G370" s="138">
        <f>G371</f>
        <v>571.4</v>
      </c>
      <c r="H370" s="44">
        <f t="shared" si="32"/>
        <v>571.4</v>
      </c>
    </row>
    <row r="371" spans="1:8" ht="48.75" customHeight="1" x14ac:dyDescent="0.3">
      <c r="A371" s="13" t="s">
        <v>86</v>
      </c>
      <c r="B371" s="68" t="s">
        <v>208</v>
      </c>
      <c r="C371" s="68" t="s">
        <v>78</v>
      </c>
      <c r="D371" s="63" t="s">
        <v>1023</v>
      </c>
      <c r="E371" s="68" t="s">
        <v>471</v>
      </c>
      <c r="F371" s="26"/>
      <c r="G371" s="138">
        <v>571.4</v>
      </c>
      <c r="H371" s="44">
        <f t="shared" si="32"/>
        <v>571.4</v>
      </c>
    </row>
    <row r="372" spans="1:8" ht="30" hidden="1" x14ac:dyDescent="0.3">
      <c r="A372" s="13" t="s">
        <v>979</v>
      </c>
      <c r="B372" s="68" t="s">
        <v>208</v>
      </c>
      <c r="C372" s="68" t="s">
        <v>208</v>
      </c>
      <c r="D372" s="63" t="s">
        <v>63</v>
      </c>
      <c r="E372" s="68" t="s">
        <v>64</v>
      </c>
      <c r="F372" s="26"/>
      <c r="G372" s="26"/>
      <c r="H372" s="44">
        <f t="shared" si="32"/>
        <v>0</v>
      </c>
    </row>
    <row r="373" spans="1:8" ht="30" hidden="1" x14ac:dyDescent="0.3">
      <c r="A373" s="13" t="s">
        <v>915</v>
      </c>
      <c r="B373" s="68" t="s">
        <v>208</v>
      </c>
      <c r="C373" s="68" t="s">
        <v>208</v>
      </c>
      <c r="D373" s="63" t="s">
        <v>783</v>
      </c>
      <c r="E373" s="68" t="s">
        <v>64</v>
      </c>
      <c r="F373" s="26"/>
      <c r="G373" s="26"/>
      <c r="H373" s="44">
        <f t="shared" si="32"/>
        <v>0</v>
      </c>
    </row>
    <row r="374" spans="1:8" ht="90" hidden="1" x14ac:dyDescent="0.3">
      <c r="A374" s="13" t="s">
        <v>980</v>
      </c>
      <c r="B374" s="68" t="s">
        <v>208</v>
      </c>
      <c r="C374" s="68" t="s">
        <v>208</v>
      </c>
      <c r="D374" s="63" t="s">
        <v>981</v>
      </c>
      <c r="E374" s="68" t="s">
        <v>64</v>
      </c>
      <c r="F374" s="26"/>
      <c r="G374" s="26"/>
      <c r="H374" s="44">
        <f t="shared" si="32"/>
        <v>0</v>
      </c>
    </row>
    <row r="375" spans="1:8" ht="75" hidden="1" x14ac:dyDescent="0.3">
      <c r="A375" s="13" t="s">
        <v>989</v>
      </c>
      <c r="B375" s="68" t="s">
        <v>208</v>
      </c>
      <c r="C375" s="68" t="s">
        <v>208</v>
      </c>
      <c r="D375" s="63" t="s">
        <v>983</v>
      </c>
      <c r="E375" s="68" t="s">
        <v>64</v>
      </c>
      <c r="F375" s="26"/>
      <c r="G375" s="26"/>
      <c r="H375" s="44">
        <f t="shared" si="32"/>
        <v>0</v>
      </c>
    </row>
    <row r="376" spans="1:8" hidden="1" x14ac:dyDescent="0.3">
      <c r="A376" s="14" t="s">
        <v>137</v>
      </c>
      <c r="B376" s="68" t="s">
        <v>208</v>
      </c>
      <c r="C376" s="68" t="s">
        <v>208</v>
      </c>
      <c r="D376" s="63" t="s">
        <v>983</v>
      </c>
      <c r="E376" s="68">
        <v>500</v>
      </c>
      <c r="F376" s="26"/>
      <c r="G376" s="26"/>
      <c r="H376" s="44">
        <f t="shared" si="32"/>
        <v>0</v>
      </c>
    </row>
    <row r="377" spans="1:8" hidden="1" x14ac:dyDescent="0.3">
      <c r="A377" s="13" t="s">
        <v>54</v>
      </c>
      <c r="B377" s="68" t="s">
        <v>208</v>
      </c>
      <c r="C377" s="68" t="s">
        <v>208</v>
      </c>
      <c r="D377" s="63" t="s">
        <v>983</v>
      </c>
      <c r="E377" s="68">
        <v>540</v>
      </c>
      <c r="F377" s="26"/>
      <c r="G377" s="26"/>
      <c r="H377" s="44">
        <f t="shared" si="32"/>
        <v>0</v>
      </c>
    </row>
    <row r="378" spans="1:8" x14ac:dyDescent="0.3">
      <c r="A378" s="52" t="s">
        <v>219</v>
      </c>
      <c r="B378" s="42" t="s">
        <v>108</v>
      </c>
      <c r="C378" s="42" t="s">
        <v>62</v>
      </c>
      <c r="D378" s="43" t="s">
        <v>63</v>
      </c>
      <c r="E378" s="42" t="s">
        <v>64</v>
      </c>
      <c r="F378" s="41">
        <f>F379+F412+F481+F516</f>
        <v>1502877.2999999998</v>
      </c>
      <c r="G378" s="41">
        <f>G379+G412+G481+G516</f>
        <v>22800.400000000001</v>
      </c>
      <c r="H378" s="41">
        <f>H379+H412+H481+H516</f>
        <v>1525677.7</v>
      </c>
    </row>
    <row r="379" spans="1:8" x14ac:dyDescent="0.3">
      <c r="A379" s="171" t="s">
        <v>220</v>
      </c>
      <c r="B379" s="25" t="s">
        <v>108</v>
      </c>
      <c r="C379" s="25" t="s">
        <v>61</v>
      </c>
      <c r="D379" s="9" t="s">
        <v>63</v>
      </c>
      <c r="E379" s="25" t="s">
        <v>64</v>
      </c>
      <c r="F379" s="44">
        <f>F381+F392+F397+F402+F407</f>
        <v>519824.69999999995</v>
      </c>
      <c r="G379" s="44">
        <f>G381+G392+G397+G402+G407</f>
        <v>439.5</v>
      </c>
      <c r="H379" s="44">
        <f t="shared" si="32"/>
        <v>520264.19999999995</v>
      </c>
    </row>
    <row r="380" spans="1:8" ht="45.75" customHeight="1" x14ac:dyDescent="0.3">
      <c r="A380" s="171" t="s">
        <v>657</v>
      </c>
      <c r="B380" s="25" t="s">
        <v>108</v>
      </c>
      <c r="C380" s="25" t="s">
        <v>61</v>
      </c>
      <c r="D380" s="9" t="s">
        <v>211</v>
      </c>
      <c r="E380" s="25" t="s">
        <v>64</v>
      </c>
      <c r="F380" s="44">
        <f>F381+F392+F397+F402</f>
        <v>519634.69999999995</v>
      </c>
      <c r="G380" s="44">
        <f>G381+G392+G397+G402</f>
        <v>439.5</v>
      </c>
      <c r="H380" s="44">
        <f t="shared" si="32"/>
        <v>520074.19999999995</v>
      </c>
    </row>
    <row r="381" spans="1:8" ht="30" x14ac:dyDescent="0.3">
      <c r="A381" s="171" t="s">
        <v>221</v>
      </c>
      <c r="B381" s="25" t="s">
        <v>108</v>
      </c>
      <c r="C381" s="25" t="s">
        <v>61</v>
      </c>
      <c r="D381" s="9" t="s">
        <v>222</v>
      </c>
      <c r="E381" s="25" t="s">
        <v>64</v>
      </c>
      <c r="F381" s="44">
        <f>F382</f>
        <v>432959.2</v>
      </c>
      <c r="G381" s="44">
        <f>G382</f>
        <v>439.5</v>
      </c>
      <c r="H381" s="44">
        <f t="shared" si="32"/>
        <v>433398.7</v>
      </c>
    </row>
    <row r="382" spans="1:8" ht="75" x14ac:dyDescent="0.3">
      <c r="A382" s="171" t="s">
        <v>223</v>
      </c>
      <c r="B382" s="25" t="s">
        <v>108</v>
      </c>
      <c r="C382" s="25" t="s">
        <v>61</v>
      </c>
      <c r="D382" s="9" t="s">
        <v>224</v>
      </c>
      <c r="E382" s="25" t="s">
        <v>64</v>
      </c>
      <c r="F382" s="44">
        <f>F383+F386</f>
        <v>432959.2</v>
      </c>
      <c r="G382" s="44">
        <f>G383+G386+G389</f>
        <v>439.5</v>
      </c>
      <c r="H382" s="44">
        <f t="shared" si="32"/>
        <v>433398.7</v>
      </c>
    </row>
    <row r="383" spans="1:8" ht="45" hidden="1" x14ac:dyDescent="0.3">
      <c r="A383" s="171" t="s">
        <v>225</v>
      </c>
      <c r="B383" s="25" t="s">
        <v>108</v>
      </c>
      <c r="C383" s="25" t="s">
        <v>61</v>
      </c>
      <c r="D383" s="9" t="s">
        <v>226</v>
      </c>
      <c r="E383" s="25" t="s">
        <v>64</v>
      </c>
      <c r="F383" s="44">
        <f>F384</f>
        <v>285263</v>
      </c>
      <c r="G383" s="44">
        <f>G384</f>
        <v>-285263</v>
      </c>
      <c r="H383" s="44">
        <f t="shared" si="32"/>
        <v>0</v>
      </c>
    </row>
    <row r="384" spans="1:8" ht="31.5" hidden="1" customHeight="1" x14ac:dyDescent="0.3">
      <c r="A384" s="171" t="s">
        <v>167</v>
      </c>
      <c r="B384" s="25" t="s">
        <v>108</v>
      </c>
      <c r="C384" s="25" t="s">
        <v>61</v>
      </c>
      <c r="D384" s="9" t="s">
        <v>226</v>
      </c>
      <c r="E384" s="25">
        <v>600</v>
      </c>
      <c r="F384" s="44">
        <f>F385</f>
        <v>285263</v>
      </c>
      <c r="G384" s="44">
        <f>G385</f>
        <v>-285263</v>
      </c>
      <c r="H384" s="44">
        <f t="shared" si="32"/>
        <v>0</v>
      </c>
    </row>
    <row r="385" spans="1:8" hidden="1" x14ac:dyDescent="0.3">
      <c r="A385" s="171" t="s">
        <v>175</v>
      </c>
      <c r="B385" s="25" t="s">
        <v>108</v>
      </c>
      <c r="C385" s="25" t="s">
        <v>61</v>
      </c>
      <c r="D385" s="9" t="s">
        <v>226</v>
      </c>
      <c r="E385" s="25">
        <v>610</v>
      </c>
      <c r="F385" s="44">
        <v>285263</v>
      </c>
      <c r="G385" s="137">
        <v>-285263</v>
      </c>
      <c r="H385" s="44">
        <f t="shared" si="32"/>
        <v>0</v>
      </c>
    </row>
    <row r="386" spans="1:8" ht="45" customHeight="1" x14ac:dyDescent="0.3">
      <c r="A386" s="171" t="s">
        <v>227</v>
      </c>
      <c r="B386" s="25" t="s">
        <v>108</v>
      </c>
      <c r="C386" s="25" t="s">
        <v>61</v>
      </c>
      <c r="D386" s="9" t="s">
        <v>228</v>
      </c>
      <c r="E386" s="25" t="s">
        <v>64</v>
      </c>
      <c r="F386" s="44">
        <f>F387</f>
        <v>147696.20000000001</v>
      </c>
      <c r="G386" s="44">
        <f>G387</f>
        <v>0</v>
      </c>
      <c r="H386" s="44">
        <f t="shared" si="32"/>
        <v>147696.20000000001</v>
      </c>
    </row>
    <row r="387" spans="1:8" ht="48" customHeight="1" x14ac:dyDescent="0.3">
      <c r="A387" s="171" t="s">
        <v>167</v>
      </c>
      <c r="B387" s="25" t="s">
        <v>108</v>
      </c>
      <c r="C387" s="25" t="s">
        <v>61</v>
      </c>
      <c r="D387" s="9" t="s">
        <v>228</v>
      </c>
      <c r="E387" s="25">
        <v>600</v>
      </c>
      <c r="F387" s="44">
        <f>F388</f>
        <v>147696.20000000001</v>
      </c>
      <c r="G387" s="44">
        <f>G388</f>
        <v>0</v>
      </c>
      <c r="H387" s="44">
        <f t="shared" si="32"/>
        <v>147696.20000000001</v>
      </c>
    </row>
    <row r="388" spans="1:8" x14ac:dyDescent="0.3">
      <c r="A388" s="171" t="s">
        <v>175</v>
      </c>
      <c r="B388" s="25" t="s">
        <v>108</v>
      </c>
      <c r="C388" s="25" t="s">
        <v>61</v>
      </c>
      <c r="D388" s="9" t="s">
        <v>228</v>
      </c>
      <c r="E388" s="25">
        <v>610</v>
      </c>
      <c r="F388" s="44">
        <v>147696.20000000001</v>
      </c>
      <c r="G388" s="44"/>
      <c r="H388" s="44">
        <f t="shared" si="32"/>
        <v>147696.20000000001</v>
      </c>
    </row>
    <row r="389" spans="1:8" ht="45" x14ac:dyDescent="0.3">
      <c r="A389" s="13" t="s">
        <v>406</v>
      </c>
      <c r="B389" s="68" t="s">
        <v>108</v>
      </c>
      <c r="C389" s="68" t="s">
        <v>61</v>
      </c>
      <c r="D389" s="68" t="s">
        <v>1029</v>
      </c>
      <c r="E389" s="68" t="s">
        <v>64</v>
      </c>
      <c r="F389" s="44"/>
      <c r="G389" s="44">
        <f>G390</f>
        <v>285702.5</v>
      </c>
      <c r="H389" s="44">
        <f t="shared" si="32"/>
        <v>285702.5</v>
      </c>
    </row>
    <row r="390" spans="1:8" ht="44.25" customHeight="1" x14ac:dyDescent="0.3">
      <c r="A390" s="13" t="s">
        <v>167</v>
      </c>
      <c r="B390" s="68" t="s">
        <v>108</v>
      </c>
      <c r="C390" s="68" t="s">
        <v>61</v>
      </c>
      <c r="D390" s="68" t="s">
        <v>1029</v>
      </c>
      <c r="E390" s="68">
        <v>600</v>
      </c>
      <c r="F390" s="44"/>
      <c r="G390" s="44">
        <f>G391</f>
        <v>285702.5</v>
      </c>
      <c r="H390" s="44">
        <f t="shared" si="32"/>
        <v>285702.5</v>
      </c>
    </row>
    <row r="391" spans="1:8" x14ac:dyDescent="0.3">
      <c r="A391" s="13" t="s">
        <v>175</v>
      </c>
      <c r="B391" s="68" t="s">
        <v>108</v>
      </c>
      <c r="C391" s="68" t="s">
        <v>61</v>
      </c>
      <c r="D391" s="68" t="s">
        <v>1029</v>
      </c>
      <c r="E391" s="68">
        <v>610</v>
      </c>
      <c r="F391" s="44"/>
      <c r="G391" s="137">
        <v>285702.5</v>
      </c>
      <c r="H391" s="44">
        <f t="shared" si="32"/>
        <v>285702.5</v>
      </c>
    </row>
    <row r="392" spans="1:8" x14ac:dyDescent="0.3">
      <c r="A392" s="171" t="s">
        <v>229</v>
      </c>
      <c r="B392" s="25" t="s">
        <v>108</v>
      </c>
      <c r="C392" s="25" t="s">
        <v>61</v>
      </c>
      <c r="D392" s="9" t="s">
        <v>235</v>
      </c>
      <c r="E392" s="25" t="s">
        <v>64</v>
      </c>
      <c r="F392" s="44">
        <f t="shared" ref="F392:G395" si="34">F393</f>
        <v>40</v>
      </c>
      <c r="G392" s="44">
        <f t="shared" si="34"/>
        <v>0</v>
      </c>
      <c r="H392" s="44">
        <f t="shared" si="32"/>
        <v>40</v>
      </c>
    </row>
    <row r="393" spans="1:8" ht="30" x14ac:dyDescent="0.3">
      <c r="A393" s="171" t="s">
        <v>231</v>
      </c>
      <c r="B393" s="25" t="s">
        <v>108</v>
      </c>
      <c r="C393" s="25" t="s">
        <v>61</v>
      </c>
      <c r="D393" s="9" t="s">
        <v>237</v>
      </c>
      <c r="E393" s="25" t="s">
        <v>64</v>
      </c>
      <c r="F393" s="44">
        <f t="shared" si="34"/>
        <v>40</v>
      </c>
      <c r="G393" s="44">
        <f t="shared" si="34"/>
        <v>0</v>
      </c>
      <c r="H393" s="44">
        <f t="shared" si="32"/>
        <v>40</v>
      </c>
    </row>
    <row r="394" spans="1:8" ht="30" x14ac:dyDescent="0.3">
      <c r="A394" s="171" t="s">
        <v>233</v>
      </c>
      <c r="B394" s="25" t="s">
        <v>108</v>
      </c>
      <c r="C394" s="25" t="s">
        <v>61</v>
      </c>
      <c r="D394" s="9" t="s">
        <v>761</v>
      </c>
      <c r="E394" s="25" t="s">
        <v>64</v>
      </c>
      <c r="F394" s="44">
        <f t="shared" si="34"/>
        <v>40</v>
      </c>
      <c r="G394" s="44">
        <f t="shared" si="34"/>
        <v>0</v>
      </c>
      <c r="H394" s="44">
        <f t="shared" si="32"/>
        <v>40</v>
      </c>
    </row>
    <row r="395" spans="1:8" ht="47.25" customHeight="1" x14ac:dyDescent="0.3">
      <c r="A395" s="171" t="s">
        <v>167</v>
      </c>
      <c r="B395" s="25" t="s">
        <v>108</v>
      </c>
      <c r="C395" s="25" t="s">
        <v>61</v>
      </c>
      <c r="D395" s="9" t="s">
        <v>761</v>
      </c>
      <c r="E395" s="25">
        <v>600</v>
      </c>
      <c r="F395" s="44">
        <f t="shared" si="34"/>
        <v>40</v>
      </c>
      <c r="G395" s="44">
        <f t="shared" si="34"/>
        <v>0</v>
      </c>
      <c r="H395" s="44">
        <f t="shared" si="32"/>
        <v>40</v>
      </c>
    </row>
    <row r="396" spans="1:8" x14ac:dyDescent="0.3">
      <c r="A396" s="171" t="s">
        <v>175</v>
      </c>
      <c r="B396" s="25" t="s">
        <v>108</v>
      </c>
      <c r="C396" s="25" t="s">
        <v>61</v>
      </c>
      <c r="D396" s="9" t="s">
        <v>761</v>
      </c>
      <c r="E396" s="25">
        <v>610</v>
      </c>
      <c r="F396" s="44">
        <v>40</v>
      </c>
      <c r="G396" s="44"/>
      <c r="H396" s="44">
        <f t="shared" si="32"/>
        <v>40</v>
      </c>
    </row>
    <row r="397" spans="1:8" x14ac:dyDescent="0.3">
      <c r="A397" s="171" t="s">
        <v>234</v>
      </c>
      <c r="B397" s="25" t="s">
        <v>108</v>
      </c>
      <c r="C397" s="25" t="s">
        <v>61</v>
      </c>
      <c r="D397" s="9" t="s">
        <v>212</v>
      </c>
      <c r="E397" s="25" t="s">
        <v>64</v>
      </c>
      <c r="F397" s="44">
        <f t="shared" ref="F397:G400" si="35">F398</f>
        <v>80352.399999999994</v>
      </c>
      <c r="G397" s="44">
        <f t="shared" si="35"/>
        <v>0</v>
      </c>
      <c r="H397" s="44">
        <f t="shared" si="32"/>
        <v>80352.399999999994</v>
      </c>
    </row>
    <row r="398" spans="1:8" ht="30" x14ac:dyDescent="0.3">
      <c r="A398" s="171" t="s">
        <v>236</v>
      </c>
      <c r="B398" s="25" t="s">
        <v>108</v>
      </c>
      <c r="C398" s="25" t="s">
        <v>61</v>
      </c>
      <c r="D398" s="9" t="s">
        <v>214</v>
      </c>
      <c r="E398" s="25" t="s">
        <v>64</v>
      </c>
      <c r="F398" s="44">
        <f t="shared" si="35"/>
        <v>80352.399999999994</v>
      </c>
      <c r="G398" s="44">
        <f t="shared" si="35"/>
        <v>0</v>
      </c>
      <c r="H398" s="44">
        <f t="shared" si="32"/>
        <v>80352.399999999994</v>
      </c>
    </row>
    <row r="399" spans="1:8" x14ac:dyDescent="0.3">
      <c r="A399" s="171" t="s">
        <v>238</v>
      </c>
      <c r="B399" s="25" t="s">
        <v>108</v>
      </c>
      <c r="C399" s="25" t="s">
        <v>61</v>
      </c>
      <c r="D399" s="9" t="s">
        <v>762</v>
      </c>
      <c r="E399" s="25" t="s">
        <v>64</v>
      </c>
      <c r="F399" s="44">
        <f t="shared" si="35"/>
        <v>80352.399999999994</v>
      </c>
      <c r="G399" s="44">
        <f t="shared" si="35"/>
        <v>0</v>
      </c>
      <c r="H399" s="44">
        <f t="shared" si="32"/>
        <v>80352.399999999994</v>
      </c>
    </row>
    <row r="400" spans="1:8" ht="33.6" customHeight="1" x14ac:dyDescent="0.3">
      <c r="A400" s="171" t="s">
        <v>167</v>
      </c>
      <c r="B400" s="25" t="s">
        <v>108</v>
      </c>
      <c r="C400" s="25" t="s">
        <v>61</v>
      </c>
      <c r="D400" s="9" t="s">
        <v>762</v>
      </c>
      <c r="E400" s="25">
        <v>600</v>
      </c>
      <c r="F400" s="44">
        <f t="shared" si="35"/>
        <v>80352.399999999994</v>
      </c>
      <c r="G400" s="44">
        <f t="shared" si="35"/>
        <v>0</v>
      </c>
      <c r="H400" s="44">
        <f t="shared" si="32"/>
        <v>80352.399999999994</v>
      </c>
    </row>
    <row r="401" spans="1:8" x14ac:dyDescent="0.3">
      <c r="A401" s="171" t="s">
        <v>175</v>
      </c>
      <c r="B401" s="25" t="s">
        <v>108</v>
      </c>
      <c r="C401" s="25" t="s">
        <v>61</v>
      </c>
      <c r="D401" s="9" t="s">
        <v>762</v>
      </c>
      <c r="E401" s="25">
        <v>610</v>
      </c>
      <c r="F401" s="44">
        <v>80352.399999999994</v>
      </c>
      <c r="G401" s="44"/>
      <c r="H401" s="44">
        <f t="shared" si="32"/>
        <v>80352.399999999994</v>
      </c>
    </row>
    <row r="402" spans="1:8" ht="30" x14ac:dyDescent="0.3">
      <c r="A402" s="171" t="s">
        <v>772</v>
      </c>
      <c r="B402" s="25" t="s">
        <v>108</v>
      </c>
      <c r="C402" s="25" t="s">
        <v>61</v>
      </c>
      <c r="D402" s="9" t="s">
        <v>268</v>
      </c>
      <c r="E402" s="25" t="s">
        <v>64</v>
      </c>
      <c r="F402" s="44">
        <f t="shared" ref="F402:G405" si="36">F403</f>
        <v>6283.1</v>
      </c>
      <c r="G402" s="44">
        <f t="shared" si="36"/>
        <v>0</v>
      </c>
      <c r="H402" s="44">
        <f t="shared" si="32"/>
        <v>6283.1</v>
      </c>
    </row>
    <row r="403" spans="1:8" ht="48" customHeight="1" x14ac:dyDescent="0.3">
      <c r="A403" s="171" t="s">
        <v>240</v>
      </c>
      <c r="B403" s="25" t="s">
        <v>108</v>
      </c>
      <c r="C403" s="25" t="s">
        <v>61</v>
      </c>
      <c r="D403" s="9" t="s">
        <v>270</v>
      </c>
      <c r="E403" s="25" t="s">
        <v>64</v>
      </c>
      <c r="F403" s="44">
        <f t="shared" si="36"/>
        <v>6283.1</v>
      </c>
      <c r="G403" s="44">
        <f t="shared" si="36"/>
        <v>0</v>
      </c>
      <c r="H403" s="44">
        <f t="shared" si="32"/>
        <v>6283.1</v>
      </c>
    </row>
    <row r="404" spans="1:8" ht="30" x14ac:dyDescent="0.3">
      <c r="A404" s="171" t="s">
        <v>242</v>
      </c>
      <c r="B404" s="25" t="s">
        <v>108</v>
      </c>
      <c r="C404" s="25" t="s">
        <v>61</v>
      </c>
      <c r="D404" s="9" t="s">
        <v>763</v>
      </c>
      <c r="E404" s="25" t="s">
        <v>64</v>
      </c>
      <c r="F404" s="44">
        <f t="shared" si="36"/>
        <v>6283.1</v>
      </c>
      <c r="G404" s="44">
        <f t="shared" si="36"/>
        <v>0</v>
      </c>
      <c r="H404" s="44">
        <f t="shared" si="32"/>
        <v>6283.1</v>
      </c>
    </row>
    <row r="405" spans="1:8" ht="46.5" customHeight="1" x14ac:dyDescent="0.3">
      <c r="A405" s="171" t="s">
        <v>167</v>
      </c>
      <c r="B405" s="25" t="s">
        <v>108</v>
      </c>
      <c r="C405" s="25" t="s">
        <v>61</v>
      </c>
      <c r="D405" s="9" t="s">
        <v>763</v>
      </c>
      <c r="E405" s="25">
        <v>600</v>
      </c>
      <c r="F405" s="44">
        <f t="shared" si="36"/>
        <v>6283.1</v>
      </c>
      <c r="G405" s="44">
        <f t="shared" si="36"/>
        <v>0</v>
      </c>
      <c r="H405" s="44">
        <f t="shared" si="32"/>
        <v>6283.1</v>
      </c>
    </row>
    <row r="406" spans="1:8" ht="16.149999999999999" customHeight="1" x14ac:dyDescent="0.3">
      <c r="A406" s="171" t="s">
        <v>175</v>
      </c>
      <c r="B406" s="25" t="s">
        <v>108</v>
      </c>
      <c r="C406" s="25" t="s">
        <v>61</v>
      </c>
      <c r="D406" s="9" t="s">
        <v>763</v>
      </c>
      <c r="E406" s="25">
        <v>610</v>
      </c>
      <c r="F406" s="44">
        <v>6283.1</v>
      </c>
      <c r="G406" s="44"/>
      <c r="H406" s="44">
        <f t="shared" si="32"/>
        <v>6283.1</v>
      </c>
    </row>
    <row r="407" spans="1:8" ht="16.149999999999999" customHeight="1" x14ac:dyDescent="0.3">
      <c r="A407" s="171" t="s">
        <v>872</v>
      </c>
      <c r="B407" s="25" t="s">
        <v>108</v>
      </c>
      <c r="C407" s="25" t="s">
        <v>61</v>
      </c>
      <c r="D407" s="9" t="s">
        <v>485</v>
      </c>
      <c r="E407" s="25" t="s">
        <v>64</v>
      </c>
      <c r="F407" s="44">
        <f t="shared" ref="F407:G410" si="37">F408</f>
        <v>190</v>
      </c>
      <c r="G407" s="44">
        <f t="shared" si="37"/>
        <v>0</v>
      </c>
      <c r="H407" s="44">
        <f t="shared" si="32"/>
        <v>190</v>
      </c>
    </row>
    <row r="408" spans="1:8" ht="63" customHeight="1" x14ac:dyDescent="0.3">
      <c r="A408" s="171" t="s">
        <v>880</v>
      </c>
      <c r="B408" s="25" t="s">
        <v>108</v>
      </c>
      <c r="C408" s="25" t="s">
        <v>61</v>
      </c>
      <c r="D408" s="9" t="s">
        <v>487</v>
      </c>
      <c r="E408" s="25" t="s">
        <v>64</v>
      </c>
      <c r="F408" s="44">
        <f t="shared" si="37"/>
        <v>190</v>
      </c>
      <c r="G408" s="44">
        <f t="shared" si="37"/>
        <v>0</v>
      </c>
      <c r="H408" s="44">
        <f t="shared" si="32"/>
        <v>190</v>
      </c>
    </row>
    <row r="409" spans="1:8" ht="46.5" customHeight="1" x14ac:dyDescent="0.3">
      <c r="A409" s="14" t="s">
        <v>693</v>
      </c>
      <c r="B409" s="25" t="s">
        <v>108</v>
      </c>
      <c r="C409" s="25" t="s">
        <v>61</v>
      </c>
      <c r="D409" s="9" t="s">
        <v>572</v>
      </c>
      <c r="E409" s="25" t="s">
        <v>64</v>
      </c>
      <c r="F409" s="44">
        <f t="shared" si="37"/>
        <v>190</v>
      </c>
      <c r="G409" s="44">
        <f t="shared" si="37"/>
        <v>0</v>
      </c>
      <c r="H409" s="44">
        <f t="shared" si="32"/>
        <v>190</v>
      </c>
    </row>
    <row r="410" spans="1:8" ht="30.6" customHeight="1" x14ac:dyDescent="0.3">
      <c r="A410" s="171" t="s">
        <v>167</v>
      </c>
      <c r="B410" s="25" t="s">
        <v>108</v>
      </c>
      <c r="C410" s="25" t="s">
        <v>61</v>
      </c>
      <c r="D410" s="9" t="s">
        <v>572</v>
      </c>
      <c r="E410" s="25" t="s">
        <v>488</v>
      </c>
      <c r="F410" s="44">
        <f t="shared" si="37"/>
        <v>190</v>
      </c>
      <c r="G410" s="44">
        <f t="shared" si="37"/>
        <v>0</v>
      </c>
      <c r="H410" s="44">
        <f t="shared" si="32"/>
        <v>190</v>
      </c>
    </row>
    <row r="411" spans="1:8" ht="16.149999999999999" customHeight="1" x14ac:dyDescent="0.3">
      <c r="A411" s="171" t="s">
        <v>175</v>
      </c>
      <c r="B411" s="25" t="s">
        <v>108</v>
      </c>
      <c r="C411" s="25" t="s">
        <v>61</v>
      </c>
      <c r="D411" s="9" t="s">
        <v>572</v>
      </c>
      <c r="E411" s="25" t="s">
        <v>489</v>
      </c>
      <c r="F411" s="44">
        <v>190</v>
      </c>
      <c r="G411" s="44"/>
      <c r="H411" s="44">
        <f t="shared" si="32"/>
        <v>190</v>
      </c>
    </row>
    <row r="412" spans="1:8" ht="16.899999999999999" customHeight="1" x14ac:dyDescent="0.3">
      <c r="A412" s="171" t="s">
        <v>243</v>
      </c>
      <c r="B412" s="25" t="s">
        <v>108</v>
      </c>
      <c r="C412" s="25" t="s">
        <v>66</v>
      </c>
      <c r="D412" s="9" t="s">
        <v>63</v>
      </c>
      <c r="E412" s="25" t="s">
        <v>64</v>
      </c>
      <c r="F412" s="44">
        <f>F413+F476</f>
        <v>854059.20000000007</v>
      </c>
      <c r="G412" s="44">
        <f>G413+G476</f>
        <v>21170.400000000001</v>
      </c>
      <c r="H412" s="44">
        <f t="shared" si="32"/>
        <v>875229.60000000009</v>
      </c>
    </row>
    <row r="413" spans="1:8" ht="33" customHeight="1" x14ac:dyDescent="0.3">
      <c r="A413" s="171" t="s">
        <v>675</v>
      </c>
      <c r="B413" s="25" t="s">
        <v>108</v>
      </c>
      <c r="C413" s="25" t="s">
        <v>66</v>
      </c>
      <c r="D413" s="9" t="s">
        <v>211</v>
      </c>
      <c r="E413" s="25" t="s">
        <v>64</v>
      </c>
      <c r="F413" s="44">
        <f>F414+F452+F457+F471</f>
        <v>853299.20000000007</v>
      </c>
      <c r="G413" s="44">
        <f>G414+G452+G457+G471</f>
        <v>21170.400000000001</v>
      </c>
      <c r="H413" s="44">
        <f t="shared" si="32"/>
        <v>874469.60000000009</v>
      </c>
    </row>
    <row r="414" spans="1:8" ht="16.149999999999999" customHeight="1" x14ac:dyDescent="0.3">
      <c r="A414" s="171" t="s">
        <v>590</v>
      </c>
      <c r="B414" s="25" t="s">
        <v>108</v>
      </c>
      <c r="C414" s="25" t="s">
        <v>66</v>
      </c>
      <c r="D414" s="9" t="s">
        <v>244</v>
      </c>
      <c r="E414" s="25" t="s">
        <v>64</v>
      </c>
      <c r="F414" s="44">
        <f>F415</f>
        <v>756092.40000000014</v>
      </c>
      <c r="G414" s="44">
        <f>G415</f>
        <v>17457.300000000003</v>
      </c>
      <c r="H414" s="44">
        <f t="shared" si="32"/>
        <v>773549.70000000019</v>
      </c>
    </row>
    <row r="415" spans="1:8" ht="90" x14ac:dyDescent="0.3">
      <c r="A415" s="171" t="s">
        <v>245</v>
      </c>
      <c r="B415" s="25" t="s">
        <v>108</v>
      </c>
      <c r="C415" s="25" t="s">
        <v>66</v>
      </c>
      <c r="D415" s="9" t="s">
        <v>246</v>
      </c>
      <c r="E415" s="25" t="s">
        <v>64</v>
      </c>
      <c r="F415" s="44">
        <f>F419+F428+F431+F434+F416+F425</f>
        <v>756092.40000000014</v>
      </c>
      <c r="G415" s="44">
        <f>G419+G428+G431+G434+G416+G425+G437+G440+G443+G446+G449</f>
        <v>17457.300000000003</v>
      </c>
      <c r="H415" s="44">
        <f t="shared" si="32"/>
        <v>773549.70000000019</v>
      </c>
    </row>
    <row r="416" spans="1:8" ht="77.45" hidden="1" customHeight="1" x14ac:dyDescent="0.3">
      <c r="A416" s="13" t="s">
        <v>927</v>
      </c>
      <c r="B416" s="68" t="s">
        <v>108</v>
      </c>
      <c r="C416" s="68" t="s">
        <v>66</v>
      </c>
      <c r="D416" s="68" t="s">
        <v>926</v>
      </c>
      <c r="E416" s="68" t="s">
        <v>64</v>
      </c>
      <c r="F416" s="44">
        <f>F417</f>
        <v>388</v>
      </c>
      <c r="G416" s="44">
        <f>G417</f>
        <v>-388</v>
      </c>
      <c r="H416" s="44">
        <f t="shared" si="32"/>
        <v>0</v>
      </c>
    </row>
    <row r="417" spans="1:8" ht="30" hidden="1" x14ac:dyDescent="0.3">
      <c r="A417" s="13" t="s">
        <v>167</v>
      </c>
      <c r="B417" s="68" t="s">
        <v>108</v>
      </c>
      <c r="C417" s="68" t="s">
        <v>66</v>
      </c>
      <c r="D417" s="68" t="s">
        <v>926</v>
      </c>
      <c r="E417" s="68">
        <v>600</v>
      </c>
      <c r="F417" s="44">
        <f>F418</f>
        <v>388</v>
      </c>
      <c r="G417" s="44">
        <f>G418</f>
        <v>-388</v>
      </c>
      <c r="H417" s="44">
        <f t="shared" si="32"/>
        <v>0</v>
      </c>
    </row>
    <row r="418" spans="1:8" hidden="1" x14ac:dyDescent="0.3">
      <c r="A418" s="13" t="s">
        <v>175</v>
      </c>
      <c r="B418" s="68" t="s">
        <v>108</v>
      </c>
      <c r="C418" s="68" t="s">
        <v>66</v>
      </c>
      <c r="D418" s="68" t="s">
        <v>926</v>
      </c>
      <c r="E418" s="68">
        <v>610</v>
      </c>
      <c r="F418" s="44">
        <v>388</v>
      </c>
      <c r="G418" s="137">
        <v>-388</v>
      </c>
      <c r="H418" s="44">
        <f t="shared" si="32"/>
        <v>0</v>
      </c>
    </row>
    <row r="419" spans="1:8" ht="45" hidden="1" x14ac:dyDescent="0.3">
      <c r="A419" s="171" t="s">
        <v>247</v>
      </c>
      <c r="B419" s="25" t="s">
        <v>108</v>
      </c>
      <c r="C419" s="25" t="s">
        <v>66</v>
      </c>
      <c r="D419" s="9" t="s">
        <v>248</v>
      </c>
      <c r="E419" s="25" t="s">
        <v>64</v>
      </c>
      <c r="F419" s="44">
        <f>F420</f>
        <v>518293</v>
      </c>
      <c r="G419" s="44">
        <f>G420</f>
        <v>-518293</v>
      </c>
      <c r="H419" s="44">
        <f t="shared" si="32"/>
        <v>0</v>
      </c>
    </row>
    <row r="420" spans="1:8" ht="33" hidden="1" customHeight="1" x14ac:dyDescent="0.3">
      <c r="A420" s="171" t="s">
        <v>167</v>
      </c>
      <c r="B420" s="25" t="s">
        <v>108</v>
      </c>
      <c r="C420" s="25" t="s">
        <v>66</v>
      </c>
      <c r="D420" s="9" t="s">
        <v>248</v>
      </c>
      <c r="E420" s="25">
        <v>600</v>
      </c>
      <c r="F420" s="44">
        <f>F421</f>
        <v>518293</v>
      </c>
      <c r="G420" s="44">
        <f>G421</f>
        <v>-518293</v>
      </c>
      <c r="H420" s="44">
        <f t="shared" si="32"/>
        <v>0</v>
      </c>
    </row>
    <row r="421" spans="1:8" hidden="1" x14ac:dyDescent="0.3">
      <c r="A421" s="171" t="s">
        <v>175</v>
      </c>
      <c r="B421" s="25" t="s">
        <v>108</v>
      </c>
      <c r="C421" s="25" t="s">
        <v>66</v>
      </c>
      <c r="D421" s="9" t="s">
        <v>248</v>
      </c>
      <c r="E421" s="25">
        <v>610</v>
      </c>
      <c r="F421" s="44">
        <v>518293</v>
      </c>
      <c r="G421" s="137">
        <v>-518293</v>
      </c>
      <c r="H421" s="44">
        <f t="shared" si="32"/>
        <v>0</v>
      </c>
    </row>
    <row r="422" spans="1:8" ht="111" hidden="1" customHeight="1" x14ac:dyDescent="0.3">
      <c r="A422" s="13" t="s">
        <v>969</v>
      </c>
      <c r="B422" s="25" t="s">
        <v>108</v>
      </c>
      <c r="C422" s="25" t="s">
        <v>66</v>
      </c>
      <c r="D422" s="68" t="s">
        <v>970</v>
      </c>
      <c r="E422" s="68" t="s">
        <v>64</v>
      </c>
      <c r="F422" s="44"/>
      <c r="G422" s="44"/>
      <c r="H422" s="44">
        <f t="shared" si="32"/>
        <v>0</v>
      </c>
    </row>
    <row r="423" spans="1:8" ht="30" hidden="1" customHeight="1" x14ac:dyDescent="0.3">
      <c r="A423" s="13" t="s">
        <v>167</v>
      </c>
      <c r="B423" s="25" t="s">
        <v>108</v>
      </c>
      <c r="C423" s="25" t="s">
        <v>66</v>
      </c>
      <c r="D423" s="68" t="s">
        <v>970</v>
      </c>
      <c r="E423" s="68">
        <v>600</v>
      </c>
      <c r="F423" s="44"/>
      <c r="G423" s="44"/>
      <c r="H423" s="44">
        <f t="shared" si="32"/>
        <v>0</v>
      </c>
    </row>
    <row r="424" spans="1:8" hidden="1" x14ac:dyDescent="0.3">
      <c r="A424" s="13" t="s">
        <v>175</v>
      </c>
      <c r="B424" s="25" t="s">
        <v>108</v>
      </c>
      <c r="C424" s="25" t="s">
        <v>66</v>
      </c>
      <c r="D424" s="68" t="s">
        <v>970</v>
      </c>
      <c r="E424" s="68">
        <v>610</v>
      </c>
      <c r="F424" s="44"/>
      <c r="G424" s="44"/>
      <c r="H424" s="44">
        <f t="shared" si="32"/>
        <v>0</v>
      </c>
    </row>
    <row r="425" spans="1:8" ht="75" hidden="1" x14ac:dyDescent="0.3">
      <c r="A425" s="13" t="s">
        <v>929</v>
      </c>
      <c r="B425" s="68" t="s">
        <v>108</v>
      </c>
      <c r="C425" s="68" t="s">
        <v>66</v>
      </c>
      <c r="D425" s="68" t="s">
        <v>928</v>
      </c>
      <c r="E425" s="68" t="s">
        <v>64</v>
      </c>
      <c r="F425" s="44">
        <f>F426</f>
        <v>3905</v>
      </c>
      <c r="G425" s="44">
        <f>G426</f>
        <v>-3905</v>
      </c>
      <c r="H425" s="44">
        <f t="shared" si="32"/>
        <v>0</v>
      </c>
    </row>
    <row r="426" spans="1:8" ht="30" hidden="1" x14ac:dyDescent="0.3">
      <c r="A426" s="13" t="s">
        <v>167</v>
      </c>
      <c r="B426" s="68" t="s">
        <v>108</v>
      </c>
      <c r="C426" s="68" t="s">
        <v>66</v>
      </c>
      <c r="D426" s="68" t="s">
        <v>928</v>
      </c>
      <c r="E426" s="68">
        <v>600</v>
      </c>
      <c r="F426" s="44">
        <f>F427</f>
        <v>3905</v>
      </c>
      <c r="G426" s="44">
        <f>G427</f>
        <v>-3905</v>
      </c>
      <c r="H426" s="44">
        <f t="shared" si="32"/>
        <v>0</v>
      </c>
    </row>
    <row r="427" spans="1:8" hidden="1" x14ac:dyDescent="0.3">
      <c r="A427" s="13" t="s">
        <v>175</v>
      </c>
      <c r="B427" s="68" t="s">
        <v>108</v>
      </c>
      <c r="C427" s="68" t="s">
        <v>66</v>
      </c>
      <c r="D427" s="68" t="s">
        <v>928</v>
      </c>
      <c r="E427" s="68">
        <v>610</v>
      </c>
      <c r="F427" s="44">
        <v>3905</v>
      </c>
      <c r="G427" s="137">
        <v>-3905</v>
      </c>
      <c r="H427" s="44">
        <f t="shared" ref="H427:H508" si="38">F427+G427</f>
        <v>0</v>
      </c>
    </row>
    <row r="428" spans="1:8" ht="135" hidden="1" x14ac:dyDescent="0.3">
      <c r="A428" s="141" t="s">
        <v>826</v>
      </c>
      <c r="B428" s="25" t="s">
        <v>108</v>
      </c>
      <c r="C428" s="25" t="s">
        <v>66</v>
      </c>
      <c r="D428" s="25" t="s">
        <v>827</v>
      </c>
      <c r="E428" s="25" t="s">
        <v>64</v>
      </c>
      <c r="F428" s="26">
        <f>F429</f>
        <v>44528.4</v>
      </c>
      <c r="G428" s="26">
        <f>G429</f>
        <v>-44528.4</v>
      </c>
      <c r="H428" s="44">
        <f t="shared" si="38"/>
        <v>0</v>
      </c>
    </row>
    <row r="429" spans="1:8" ht="30" hidden="1" x14ac:dyDescent="0.3">
      <c r="A429" s="171" t="s">
        <v>167</v>
      </c>
      <c r="B429" s="25" t="s">
        <v>108</v>
      </c>
      <c r="C429" s="25" t="s">
        <v>66</v>
      </c>
      <c r="D429" s="25" t="s">
        <v>827</v>
      </c>
      <c r="E429" s="25">
        <v>600</v>
      </c>
      <c r="F429" s="26">
        <f>F430</f>
        <v>44528.4</v>
      </c>
      <c r="G429" s="26">
        <f>G430</f>
        <v>-44528.4</v>
      </c>
      <c r="H429" s="44">
        <f t="shared" si="38"/>
        <v>0</v>
      </c>
    </row>
    <row r="430" spans="1:8" hidden="1" x14ac:dyDescent="0.3">
      <c r="A430" s="171" t="s">
        <v>175</v>
      </c>
      <c r="B430" s="25" t="s">
        <v>108</v>
      </c>
      <c r="C430" s="25" t="s">
        <v>66</v>
      </c>
      <c r="D430" s="25" t="s">
        <v>827</v>
      </c>
      <c r="E430" s="25">
        <v>610</v>
      </c>
      <c r="F430" s="26">
        <v>44528.4</v>
      </c>
      <c r="G430" s="138">
        <v>-44528.4</v>
      </c>
      <c r="H430" s="44">
        <f t="shared" si="38"/>
        <v>0</v>
      </c>
    </row>
    <row r="431" spans="1:8" ht="45" x14ac:dyDescent="0.3">
      <c r="A431" s="171" t="s">
        <v>881</v>
      </c>
      <c r="B431" s="25" t="s">
        <v>108</v>
      </c>
      <c r="C431" s="25" t="s">
        <v>66</v>
      </c>
      <c r="D431" s="25" t="s">
        <v>250</v>
      </c>
      <c r="E431" s="25" t="s">
        <v>64</v>
      </c>
      <c r="F431" s="26">
        <f>F432</f>
        <v>180331.2</v>
      </c>
      <c r="G431" s="26">
        <f>G432</f>
        <v>0</v>
      </c>
      <c r="H431" s="44">
        <f t="shared" si="38"/>
        <v>180331.2</v>
      </c>
    </row>
    <row r="432" spans="1:8" ht="45" customHeight="1" x14ac:dyDescent="0.3">
      <c r="A432" s="171" t="s">
        <v>167</v>
      </c>
      <c r="B432" s="25" t="s">
        <v>108</v>
      </c>
      <c r="C432" s="25" t="s">
        <v>66</v>
      </c>
      <c r="D432" s="25" t="s">
        <v>250</v>
      </c>
      <c r="E432" s="25" t="s">
        <v>488</v>
      </c>
      <c r="F432" s="26">
        <f>F433</f>
        <v>180331.2</v>
      </c>
      <c r="G432" s="26">
        <f>G433</f>
        <v>0</v>
      </c>
      <c r="H432" s="44">
        <f t="shared" si="38"/>
        <v>180331.2</v>
      </c>
    </row>
    <row r="433" spans="1:8" x14ac:dyDescent="0.3">
      <c r="A433" s="171" t="s">
        <v>175</v>
      </c>
      <c r="B433" s="25" t="s">
        <v>108</v>
      </c>
      <c r="C433" s="25" t="s">
        <v>66</v>
      </c>
      <c r="D433" s="25" t="s">
        <v>250</v>
      </c>
      <c r="E433" s="25" t="s">
        <v>489</v>
      </c>
      <c r="F433" s="26">
        <v>180331.2</v>
      </c>
      <c r="G433" s="26"/>
      <c r="H433" s="44">
        <f t="shared" si="38"/>
        <v>180331.2</v>
      </c>
    </row>
    <row r="434" spans="1:8" ht="30" x14ac:dyDescent="0.3">
      <c r="A434" s="171" t="s">
        <v>882</v>
      </c>
      <c r="B434" s="25" t="s">
        <v>108</v>
      </c>
      <c r="C434" s="25" t="s">
        <v>66</v>
      </c>
      <c r="D434" s="25" t="s">
        <v>251</v>
      </c>
      <c r="E434" s="25" t="s">
        <v>64</v>
      </c>
      <c r="F434" s="26">
        <f>F435</f>
        <v>8646.7999999999993</v>
      </c>
      <c r="G434" s="26">
        <f>G435</f>
        <v>0</v>
      </c>
      <c r="H434" s="44">
        <f t="shared" si="38"/>
        <v>8646.7999999999993</v>
      </c>
    </row>
    <row r="435" spans="1:8" ht="30" x14ac:dyDescent="0.3">
      <c r="A435" s="171" t="s">
        <v>167</v>
      </c>
      <c r="B435" s="25" t="s">
        <v>108</v>
      </c>
      <c r="C435" s="25" t="s">
        <v>66</v>
      </c>
      <c r="D435" s="25" t="s">
        <v>251</v>
      </c>
      <c r="E435" s="25" t="s">
        <v>488</v>
      </c>
      <c r="F435" s="26">
        <f>F436</f>
        <v>8646.7999999999993</v>
      </c>
      <c r="G435" s="26">
        <f>G436</f>
        <v>0</v>
      </c>
      <c r="H435" s="44">
        <f t="shared" si="38"/>
        <v>8646.7999999999993</v>
      </c>
    </row>
    <row r="436" spans="1:8" x14ac:dyDescent="0.3">
      <c r="A436" s="171" t="s">
        <v>175</v>
      </c>
      <c r="B436" s="25" t="s">
        <v>108</v>
      </c>
      <c r="C436" s="25" t="s">
        <v>66</v>
      </c>
      <c r="D436" s="25" t="s">
        <v>251</v>
      </c>
      <c r="E436" s="25" t="s">
        <v>489</v>
      </c>
      <c r="F436" s="26">
        <v>8646.7999999999993</v>
      </c>
      <c r="G436" s="26"/>
      <c r="H436" s="44">
        <f t="shared" si="38"/>
        <v>8646.7999999999993</v>
      </c>
    </row>
    <row r="437" spans="1:8" ht="45" x14ac:dyDescent="0.3">
      <c r="A437" s="13" t="s">
        <v>247</v>
      </c>
      <c r="B437" s="68" t="s">
        <v>108</v>
      </c>
      <c r="C437" s="68" t="s">
        <v>66</v>
      </c>
      <c r="D437" s="68" t="s">
        <v>1030</v>
      </c>
      <c r="E437" s="68" t="s">
        <v>64</v>
      </c>
      <c r="F437" s="26"/>
      <c r="G437" s="26">
        <f>G438</f>
        <v>525839.4</v>
      </c>
      <c r="H437" s="44">
        <f t="shared" si="38"/>
        <v>525839.4</v>
      </c>
    </row>
    <row r="438" spans="1:8" ht="46.5" customHeight="1" x14ac:dyDescent="0.3">
      <c r="A438" s="13" t="s">
        <v>167</v>
      </c>
      <c r="B438" s="68" t="s">
        <v>108</v>
      </c>
      <c r="C438" s="68" t="s">
        <v>66</v>
      </c>
      <c r="D438" s="68" t="s">
        <v>1030</v>
      </c>
      <c r="E438" s="68">
        <v>600</v>
      </c>
      <c r="F438" s="26"/>
      <c r="G438" s="26">
        <f>G439</f>
        <v>525839.4</v>
      </c>
      <c r="H438" s="44">
        <f t="shared" si="38"/>
        <v>525839.4</v>
      </c>
    </row>
    <row r="439" spans="1:8" x14ac:dyDescent="0.3">
      <c r="A439" s="13" t="s">
        <v>175</v>
      </c>
      <c r="B439" s="68" t="s">
        <v>108</v>
      </c>
      <c r="C439" s="68" t="s">
        <v>66</v>
      </c>
      <c r="D439" s="68" t="s">
        <v>1030</v>
      </c>
      <c r="E439" s="68">
        <v>610</v>
      </c>
      <c r="F439" s="26"/>
      <c r="G439" s="138">
        <v>525839.4</v>
      </c>
      <c r="H439" s="44">
        <f t="shared" si="38"/>
        <v>525839.4</v>
      </c>
    </row>
    <row r="440" spans="1:8" ht="90" x14ac:dyDescent="0.3">
      <c r="A440" s="13" t="s">
        <v>927</v>
      </c>
      <c r="B440" s="68" t="s">
        <v>108</v>
      </c>
      <c r="C440" s="68" t="s">
        <v>66</v>
      </c>
      <c r="D440" s="68" t="s">
        <v>1031</v>
      </c>
      <c r="E440" s="68" t="s">
        <v>64</v>
      </c>
      <c r="F440" s="26"/>
      <c r="G440" s="26">
        <f>G441</f>
        <v>388</v>
      </c>
      <c r="H440" s="44">
        <f t="shared" si="38"/>
        <v>388</v>
      </c>
    </row>
    <row r="441" spans="1:8" ht="30" x14ac:dyDescent="0.3">
      <c r="A441" s="13" t="s">
        <v>167</v>
      </c>
      <c r="B441" s="68" t="s">
        <v>108</v>
      </c>
      <c r="C441" s="68" t="s">
        <v>66</v>
      </c>
      <c r="D441" s="68" t="s">
        <v>1031</v>
      </c>
      <c r="E441" s="68">
        <v>600</v>
      </c>
      <c r="F441" s="26"/>
      <c r="G441" s="26">
        <f>G442</f>
        <v>388</v>
      </c>
      <c r="H441" s="44">
        <f t="shared" si="38"/>
        <v>388</v>
      </c>
    </row>
    <row r="442" spans="1:8" x14ac:dyDescent="0.3">
      <c r="A442" s="13" t="s">
        <v>175</v>
      </c>
      <c r="B442" s="68" t="s">
        <v>108</v>
      </c>
      <c r="C442" s="68" t="s">
        <v>66</v>
      </c>
      <c r="D442" s="68" t="s">
        <v>1031</v>
      </c>
      <c r="E442" s="68">
        <v>610</v>
      </c>
      <c r="F442" s="26"/>
      <c r="G442" s="138">
        <v>388</v>
      </c>
      <c r="H442" s="44">
        <f t="shared" si="38"/>
        <v>388</v>
      </c>
    </row>
    <row r="443" spans="1:8" ht="75" x14ac:dyDescent="0.3">
      <c r="A443" s="13" t="s">
        <v>1002</v>
      </c>
      <c r="B443" s="68" t="s">
        <v>108</v>
      </c>
      <c r="C443" s="68" t="s">
        <v>66</v>
      </c>
      <c r="D443" s="68" t="s">
        <v>1001</v>
      </c>
      <c r="E443" s="68" t="s">
        <v>64</v>
      </c>
      <c r="F443" s="26"/>
      <c r="G443" s="138">
        <f>G444</f>
        <v>9808</v>
      </c>
      <c r="H443" s="44">
        <f t="shared" si="38"/>
        <v>9808</v>
      </c>
    </row>
    <row r="444" spans="1:8" ht="46.5" customHeight="1" x14ac:dyDescent="0.3">
      <c r="A444" s="13" t="s">
        <v>167</v>
      </c>
      <c r="B444" s="68" t="s">
        <v>108</v>
      </c>
      <c r="C444" s="68" t="s">
        <v>66</v>
      </c>
      <c r="D444" s="68" t="s">
        <v>1001</v>
      </c>
      <c r="E444" s="68">
        <v>600</v>
      </c>
      <c r="F444" s="26"/>
      <c r="G444" s="138">
        <f>G445</f>
        <v>9808</v>
      </c>
      <c r="H444" s="44">
        <f t="shared" si="38"/>
        <v>9808</v>
      </c>
    </row>
    <row r="445" spans="1:8" x14ac:dyDescent="0.3">
      <c r="A445" s="13" t="s">
        <v>175</v>
      </c>
      <c r="B445" s="68" t="s">
        <v>108</v>
      </c>
      <c r="C445" s="68" t="s">
        <v>66</v>
      </c>
      <c r="D445" s="68" t="s">
        <v>1001</v>
      </c>
      <c r="E445" s="68">
        <v>610</v>
      </c>
      <c r="F445" s="26"/>
      <c r="G445" s="138">
        <v>9808</v>
      </c>
      <c r="H445" s="44">
        <f t="shared" si="38"/>
        <v>9808</v>
      </c>
    </row>
    <row r="446" spans="1:8" ht="135" x14ac:dyDescent="0.3">
      <c r="A446" s="79" t="s">
        <v>826</v>
      </c>
      <c r="B446" s="68" t="s">
        <v>108</v>
      </c>
      <c r="C446" s="68" t="s">
        <v>66</v>
      </c>
      <c r="D446" s="68" t="s">
        <v>1032</v>
      </c>
      <c r="E446" s="68" t="s">
        <v>64</v>
      </c>
      <c r="F446" s="26"/>
      <c r="G446" s="138">
        <f>G447</f>
        <v>44528.4</v>
      </c>
      <c r="H446" s="44">
        <f t="shared" si="38"/>
        <v>44528.4</v>
      </c>
    </row>
    <row r="447" spans="1:8" ht="47.25" customHeight="1" x14ac:dyDescent="0.3">
      <c r="A447" s="13" t="s">
        <v>167</v>
      </c>
      <c r="B447" s="68" t="s">
        <v>108</v>
      </c>
      <c r="C447" s="68" t="s">
        <v>66</v>
      </c>
      <c r="D447" s="68" t="s">
        <v>1032</v>
      </c>
      <c r="E447" s="68">
        <v>600</v>
      </c>
      <c r="F447" s="26"/>
      <c r="G447" s="138">
        <f>G448</f>
        <v>44528.4</v>
      </c>
      <c r="H447" s="44">
        <f t="shared" si="38"/>
        <v>44528.4</v>
      </c>
    </row>
    <row r="448" spans="1:8" x14ac:dyDescent="0.3">
      <c r="A448" s="13" t="s">
        <v>175</v>
      </c>
      <c r="B448" s="68" t="s">
        <v>108</v>
      </c>
      <c r="C448" s="68" t="s">
        <v>66</v>
      </c>
      <c r="D448" s="68" t="s">
        <v>1032</v>
      </c>
      <c r="E448" s="68">
        <v>610</v>
      </c>
      <c r="F448" s="26"/>
      <c r="G448" s="138">
        <v>44528.4</v>
      </c>
      <c r="H448" s="44">
        <f t="shared" si="38"/>
        <v>44528.4</v>
      </c>
    </row>
    <row r="449" spans="1:8" ht="91.5" customHeight="1" x14ac:dyDescent="0.3">
      <c r="A449" s="13" t="s">
        <v>929</v>
      </c>
      <c r="B449" s="68" t="s">
        <v>108</v>
      </c>
      <c r="C449" s="68" t="s">
        <v>66</v>
      </c>
      <c r="D449" s="68" t="s">
        <v>1033</v>
      </c>
      <c r="E449" s="68" t="s">
        <v>64</v>
      </c>
      <c r="F449" s="26"/>
      <c r="G449" s="138">
        <f>G450</f>
        <v>4007.9</v>
      </c>
      <c r="H449" s="44">
        <f t="shared" si="38"/>
        <v>4007.9</v>
      </c>
    </row>
    <row r="450" spans="1:8" ht="45" customHeight="1" x14ac:dyDescent="0.3">
      <c r="A450" s="13" t="s">
        <v>167</v>
      </c>
      <c r="B450" s="68" t="s">
        <v>108</v>
      </c>
      <c r="C450" s="68" t="s">
        <v>66</v>
      </c>
      <c r="D450" s="68" t="s">
        <v>1033</v>
      </c>
      <c r="E450" s="68">
        <v>600</v>
      </c>
      <c r="F450" s="26"/>
      <c r="G450" s="138">
        <f>G451</f>
        <v>4007.9</v>
      </c>
      <c r="H450" s="44">
        <f t="shared" si="38"/>
        <v>4007.9</v>
      </c>
    </row>
    <row r="451" spans="1:8" x14ac:dyDescent="0.3">
      <c r="A451" s="13" t="s">
        <v>175</v>
      </c>
      <c r="B451" s="68" t="s">
        <v>108</v>
      </c>
      <c r="C451" s="68" t="s">
        <v>66</v>
      </c>
      <c r="D451" s="68" t="s">
        <v>1033</v>
      </c>
      <c r="E451" s="68">
        <v>610</v>
      </c>
      <c r="F451" s="26"/>
      <c r="G451" s="138">
        <v>4007.9</v>
      </c>
      <c r="H451" s="44">
        <f t="shared" si="38"/>
        <v>4007.9</v>
      </c>
    </row>
    <row r="452" spans="1:8" x14ac:dyDescent="0.3">
      <c r="A452" s="171" t="s">
        <v>229</v>
      </c>
      <c r="B452" s="25" t="s">
        <v>108</v>
      </c>
      <c r="C452" s="25" t="s">
        <v>66</v>
      </c>
      <c r="D452" s="9" t="s">
        <v>235</v>
      </c>
      <c r="E452" s="25" t="s">
        <v>64</v>
      </c>
      <c r="F452" s="44">
        <f t="shared" ref="F452:G455" si="39">F453</f>
        <v>377</v>
      </c>
      <c r="G452" s="44">
        <f t="shared" si="39"/>
        <v>0</v>
      </c>
      <c r="H452" s="44">
        <f t="shared" si="38"/>
        <v>377</v>
      </c>
    </row>
    <row r="453" spans="1:8" ht="30" x14ac:dyDescent="0.3">
      <c r="A453" s="171" t="s">
        <v>231</v>
      </c>
      <c r="B453" s="25" t="s">
        <v>108</v>
      </c>
      <c r="C453" s="25" t="s">
        <v>66</v>
      </c>
      <c r="D453" s="9" t="s">
        <v>237</v>
      </c>
      <c r="E453" s="25" t="s">
        <v>64</v>
      </c>
      <c r="F453" s="44">
        <f t="shared" si="39"/>
        <v>377</v>
      </c>
      <c r="G453" s="44">
        <f t="shared" si="39"/>
        <v>0</v>
      </c>
      <c r="H453" s="44">
        <f t="shared" si="38"/>
        <v>377</v>
      </c>
    </row>
    <row r="454" spans="1:8" ht="30" x14ac:dyDescent="0.3">
      <c r="A454" s="171" t="s">
        <v>252</v>
      </c>
      <c r="B454" s="25" t="s">
        <v>108</v>
      </c>
      <c r="C454" s="25" t="s">
        <v>66</v>
      </c>
      <c r="D454" s="9" t="s">
        <v>766</v>
      </c>
      <c r="E454" s="25" t="s">
        <v>64</v>
      </c>
      <c r="F454" s="44">
        <f t="shared" si="39"/>
        <v>377</v>
      </c>
      <c r="G454" s="44">
        <f t="shared" si="39"/>
        <v>0</v>
      </c>
      <c r="H454" s="44">
        <f t="shared" si="38"/>
        <v>377</v>
      </c>
    </row>
    <row r="455" spans="1:8" ht="31.15" customHeight="1" x14ac:dyDescent="0.3">
      <c r="A455" s="171" t="s">
        <v>167</v>
      </c>
      <c r="B455" s="25" t="s">
        <v>108</v>
      </c>
      <c r="C455" s="25" t="s">
        <v>66</v>
      </c>
      <c r="D455" s="9" t="s">
        <v>766</v>
      </c>
      <c r="E455" s="25">
        <v>600</v>
      </c>
      <c r="F455" s="44">
        <f t="shared" si="39"/>
        <v>377</v>
      </c>
      <c r="G455" s="44">
        <f t="shared" si="39"/>
        <v>0</v>
      </c>
      <c r="H455" s="44">
        <f t="shared" si="38"/>
        <v>377</v>
      </c>
    </row>
    <row r="456" spans="1:8" x14ac:dyDescent="0.3">
      <c r="A456" s="171" t="s">
        <v>175</v>
      </c>
      <c r="B456" s="25" t="s">
        <v>108</v>
      </c>
      <c r="C456" s="25" t="s">
        <v>66</v>
      </c>
      <c r="D456" s="9" t="s">
        <v>766</v>
      </c>
      <c r="E456" s="25">
        <v>610</v>
      </c>
      <c r="F456" s="44">
        <v>377</v>
      </c>
      <c r="G456" s="44"/>
      <c r="H456" s="44">
        <f t="shared" si="38"/>
        <v>377</v>
      </c>
    </row>
    <row r="457" spans="1:8" x14ac:dyDescent="0.3">
      <c r="A457" s="171" t="s">
        <v>234</v>
      </c>
      <c r="B457" s="25" t="s">
        <v>108</v>
      </c>
      <c r="C457" s="25" t="s">
        <v>66</v>
      </c>
      <c r="D457" s="9" t="s">
        <v>212</v>
      </c>
      <c r="E457" s="25" t="s">
        <v>64</v>
      </c>
      <c r="F457" s="44">
        <f>F458</f>
        <v>90363.1</v>
      </c>
      <c r="G457" s="44">
        <f>G458</f>
        <v>3713.1000000000004</v>
      </c>
      <c r="H457" s="44">
        <f t="shared" si="38"/>
        <v>94076.200000000012</v>
      </c>
    </row>
    <row r="458" spans="1:8" ht="30" x14ac:dyDescent="0.3">
      <c r="A458" s="171" t="s">
        <v>253</v>
      </c>
      <c r="B458" s="25" t="s">
        <v>108</v>
      </c>
      <c r="C458" s="25" t="s">
        <v>66</v>
      </c>
      <c r="D458" s="9" t="s">
        <v>214</v>
      </c>
      <c r="E458" s="25" t="s">
        <v>64</v>
      </c>
      <c r="F458" s="44">
        <f>F462+F459+F468</f>
        <v>90363.1</v>
      </c>
      <c r="G458" s="44">
        <f>G462+G459+G468+G465</f>
        <v>3713.1000000000004</v>
      </c>
      <c r="H458" s="44">
        <f t="shared" si="38"/>
        <v>94076.200000000012</v>
      </c>
    </row>
    <row r="459" spans="1:8" ht="90" hidden="1" x14ac:dyDescent="0.3">
      <c r="A459" s="171" t="s">
        <v>830</v>
      </c>
      <c r="B459" s="25" t="s">
        <v>108</v>
      </c>
      <c r="C459" s="25" t="s">
        <v>66</v>
      </c>
      <c r="D459" s="9" t="s">
        <v>831</v>
      </c>
      <c r="E459" s="25" t="s">
        <v>64</v>
      </c>
      <c r="F459" s="44">
        <f>F460</f>
        <v>15958.6</v>
      </c>
      <c r="G459" s="44">
        <f>G460</f>
        <v>-15958.6</v>
      </c>
      <c r="H459" s="44">
        <f t="shared" si="38"/>
        <v>0</v>
      </c>
    </row>
    <row r="460" spans="1:8" ht="30" hidden="1" x14ac:dyDescent="0.3">
      <c r="A460" s="171" t="s">
        <v>167</v>
      </c>
      <c r="B460" s="25" t="s">
        <v>108</v>
      </c>
      <c r="C460" s="25" t="s">
        <v>66</v>
      </c>
      <c r="D460" s="9" t="s">
        <v>831</v>
      </c>
      <c r="E460" s="25" t="s">
        <v>488</v>
      </c>
      <c r="F460" s="44">
        <f>F461</f>
        <v>15958.6</v>
      </c>
      <c r="G460" s="44">
        <f>G461</f>
        <v>-15958.6</v>
      </c>
      <c r="H460" s="44">
        <f t="shared" si="38"/>
        <v>0</v>
      </c>
    </row>
    <row r="461" spans="1:8" hidden="1" x14ac:dyDescent="0.3">
      <c r="A461" s="171" t="s">
        <v>175</v>
      </c>
      <c r="B461" s="25" t="s">
        <v>108</v>
      </c>
      <c r="C461" s="25" t="s">
        <v>66</v>
      </c>
      <c r="D461" s="9" t="s">
        <v>831</v>
      </c>
      <c r="E461" s="25" t="s">
        <v>489</v>
      </c>
      <c r="F461" s="44">
        <v>15958.6</v>
      </c>
      <c r="G461" s="137">
        <v>-15958.6</v>
      </c>
      <c r="H461" s="44">
        <f t="shared" si="38"/>
        <v>0</v>
      </c>
    </row>
    <row r="462" spans="1:8" ht="30" x14ac:dyDescent="0.3">
      <c r="A462" s="171" t="s">
        <v>254</v>
      </c>
      <c r="B462" s="25" t="s">
        <v>108</v>
      </c>
      <c r="C462" s="25" t="s">
        <v>66</v>
      </c>
      <c r="D462" s="9" t="s">
        <v>767</v>
      </c>
      <c r="E462" s="25" t="s">
        <v>64</v>
      </c>
      <c r="F462" s="44">
        <f>F463</f>
        <v>16000</v>
      </c>
      <c r="G462" s="44">
        <f>G463</f>
        <v>0</v>
      </c>
      <c r="H462" s="44">
        <f t="shared" si="38"/>
        <v>16000</v>
      </c>
    </row>
    <row r="463" spans="1:8" ht="44.25" customHeight="1" x14ac:dyDescent="0.3">
      <c r="A463" s="171" t="s">
        <v>167</v>
      </c>
      <c r="B463" s="25" t="s">
        <v>108</v>
      </c>
      <c r="C463" s="25" t="s">
        <v>66</v>
      </c>
      <c r="D463" s="9" t="s">
        <v>767</v>
      </c>
      <c r="E463" s="25">
        <v>600</v>
      </c>
      <c r="F463" s="44">
        <f>F464</f>
        <v>16000</v>
      </c>
      <c r="G463" s="44">
        <f>G464</f>
        <v>0</v>
      </c>
      <c r="H463" s="44">
        <f t="shared" si="38"/>
        <v>16000</v>
      </c>
    </row>
    <row r="464" spans="1:8" x14ac:dyDescent="0.3">
      <c r="A464" s="171" t="s">
        <v>175</v>
      </c>
      <c r="B464" s="25" t="s">
        <v>108</v>
      </c>
      <c r="C464" s="25" t="s">
        <v>66</v>
      </c>
      <c r="D464" s="9" t="s">
        <v>767</v>
      </c>
      <c r="E464" s="25">
        <v>610</v>
      </c>
      <c r="F464" s="44">
        <v>16000</v>
      </c>
      <c r="G464" s="44"/>
      <c r="H464" s="44">
        <f t="shared" si="38"/>
        <v>16000</v>
      </c>
    </row>
    <row r="465" spans="1:8" ht="89.25" customHeight="1" x14ac:dyDescent="0.3">
      <c r="A465" s="78" t="s">
        <v>830</v>
      </c>
      <c r="B465" s="68" t="s">
        <v>108</v>
      </c>
      <c r="C465" s="68" t="s">
        <v>66</v>
      </c>
      <c r="D465" s="68" t="s">
        <v>1034</v>
      </c>
      <c r="E465" s="68" t="s">
        <v>64</v>
      </c>
      <c r="F465" s="44"/>
      <c r="G465" s="44">
        <f>G466</f>
        <v>15958.6</v>
      </c>
      <c r="H465" s="44">
        <f t="shared" si="38"/>
        <v>15958.6</v>
      </c>
    </row>
    <row r="466" spans="1:8" ht="42.75" customHeight="1" x14ac:dyDescent="0.3">
      <c r="A466" s="13" t="s">
        <v>167</v>
      </c>
      <c r="B466" s="68" t="s">
        <v>108</v>
      </c>
      <c r="C466" s="68" t="s">
        <v>66</v>
      </c>
      <c r="D466" s="68" t="s">
        <v>1034</v>
      </c>
      <c r="E466" s="68" t="s">
        <v>488</v>
      </c>
      <c r="F466" s="44"/>
      <c r="G466" s="44">
        <f>G467</f>
        <v>15958.6</v>
      </c>
      <c r="H466" s="44">
        <f t="shared" si="38"/>
        <v>15958.6</v>
      </c>
    </row>
    <row r="467" spans="1:8" x14ac:dyDescent="0.3">
      <c r="A467" s="13" t="s">
        <v>175</v>
      </c>
      <c r="B467" s="68" t="s">
        <v>108</v>
      </c>
      <c r="C467" s="68" t="s">
        <v>66</v>
      </c>
      <c r="D467" s="68" t="s">
        <v>1034</v>
      </c>
      <c r="E467" s="68" t="s">
        <v>489</v>
      </c>
      <c r="F467" s="44"/>
      <c r="G467" s="137">
        <v>15958.6</v>
      </c>
      <c r="H467" s="44">
        <f t="shared" si="38"/>
        <v>15958.6</v>
      </c>
    </row>
    <row r="468" spans="1:8" ht="90" customHeight="1" x14ac:dyDescent="0.3">
      <c r="A468" s="141" t="s">
        <v>828</v>
      </c>
      <c r="B468" s="25" t="s">
        <v>108</v>
      </c>
      <c r="C468" s="25" t="s">
        <v>66</v>
      </c>
      <c r="D468" s="25" t="s">
        <v>829</v>
      </c>
      <c r="E468" s="25" t="s">
        <v>64</v>
      </c>
      <c r="F468" s="26">
        <f>F469</f>
        <v>58404.5</v>
      </c>
      <c r="G468" s="26">
        <f>G469</f>
        <v>3713.1</v>
      </c>
      <c r="H468" s="44">
        <f t="shared" si="38"/>
        <v>62117.599999999999</v>
      </c>
    </row>
    <row r="469" spans="1:8" ht="44.25" customHeight="1" x14ac:dyDescent="0.3">
      <c r="A469" s="171" t="s">
        <v>167</v>
      </c>
      <c r="B469" s="25" t="s">
        <v>108</v>
      </c>
      <c r="C469" s="25" t="s">
        <v>66</v>
      </c>
      <c r="D469" s="25" t="s">
        <v>829</v>
      </c>
      <c r="E469" s="25">
        <v>600</v>
      </c>
      <c r="F469" s="26">
        <f>F470</f>
        <v>58404.5</v>
      </c>
      <c r="G469" s="26">
        <f>G470</f>
        <v>3713.1</v>
      </c>
      <c r="H469" s="44">
        <f t="shared" si="38"/>
        <v>62117.599999999999</v>
      </c>
    </row>
    <row r="470" spans="1:8" x14ac:dyDescent="0.3">
      <c r="A470" s="171" t="s">
        <v>175</v>
      </c>
      <c r="B470" s="25" t="s">
        <v>108</v>
      </c>
      <c r="C470" s="25" t="s">
        <v>66</v>
      </c>
      <c r="D470" s="25" t="s">
        <v>829</v>
      </c>
      <c r="E470" s="25">
        <v>610</v>
      </c>
      <c r="F470" s="26">
        <v>58404.5</v>
      </c>
      <c r="G470" s="138">
        <v>3713.1</v>
      </c>
      <c r="H470" s="44">
        <f t="shared" si="38"/>
        <v>62117.599999999999</v>
      </c>
    </row>
    <row r="471" spans="1:8" ht="32.25" customHeight="1" x14ac:dyDescent="0.3">
      <c r="A471" s="171" t="s">
        <v>796</v>
      </c>
      <c r="B471" s="25" t="s">
        <v>108</v>
      </c>
      <c r="C471" s="25" t="s">
        <v>66</v>
      </c>
      <c r="D471" s="9" t="s">
        <v>268</v>
      </c>
      <c r="E471" s="25" t="s">
        <v>64</v>
      </c>
      <c r="F471" s="44">
        <f t="shared" ref="F471:G474" si="40">F472</f>
        <v>6466.7</v>
      </c>
      <c r="G471" s="44">
        <f t="shared" si="40"/>
        <v>0</v>
      </c>
      <c r="H471" s="44">
        <f t="shared" si="38"/>
        <v>6466.7</v>
      </c>
    </row>
    <row r="472" spans="1:8" ht="46.5" customHeight="1" x14ac:dyDescent="0.3">
      <c r="A472" s="171" t="s">
        <v>240</v>
      </c>
      <c r="B472" s="25" t="s">
        <v>108</v>
      </c>
      <c r="C472" s="25" t="s">
        <v>66</v>
      </c>
      <c r="D472" s="9" t="s">
        <v>270</v>
      </c>
      <c r="E472" s="25" t="s">
        <v>64</v>
      </c>
      <c r="F472" s="44">
        <f t="shared" si="40"/>
        <v>6466.7</v>
      </c>
      <c r="G472" s="44">
        <f t="shared" si="40"/>
        <v>0</v>
      </c>
      <c r="H472" s="44">
        <f t="shared" si="38"/>
        <v>6466.7</v>
      </c>
    </row>
    <row r="473" spans="1:8" ht="30" x14ac:dyDescent="0.3">
      <c r="A473" s="171" t="s">
        <v>255</v>
      </c>
      <c r="B473" s="25" t="s">
        <v>108</v>
      </c>
      <c r="C473" s="25" t="s">
        <v>66</v>
      </c>
      <c r="D473" s="9" t="s">
        <v>797</v>
      </c>
      <c r="E473" s="25" t="s">
        <v>64</v>
      </c>
      <c r="F473" s="44">
        <f t="shared" si="40"/>
        <v>6466.7</v>
      </c>
      <c r="G473" s="44">
        <f t="shared" si="40"/>
        <v>0</v>
      </c>
      <c r="H473" s="44">
        <f t="shared" si="38"/>
        <v>6466.7</v>
      </c>
    </row>
    <row r="474" spans="1:8" ht="45" customHeight="1" x14ac:dyDescent="0.3">
      <c r="A474" s="171" t="s">
        <v>167</v>
      </c>
      <c r="B474" s="25" t="s">
        <v>108</v>
      </c>
      <c r="C474" s="25" t="s">
        <v>66</v>
      </c>
      <c r="D474" s="9" t="s">
        <v>797</v>
      </c>
      <c r="E474" s="25">
        <v>600</v>
      </c>
      <c r="F474" s="44">
        <f t="shared" si="40"/>
        <v>6466.7</v>
      </c>
      <c r="G474" s="44">
        <f t="shared" si="40"/>
        <v>0</v>
      </c>
      <c r="H474" s="44">
        <f t="shared" si="38"/>
        <v>6466.7</v>
      </c>
    </row>
    <row r="475" spans="1:8" x14ac:dyDescent="0.3">
      <c r="A475" s="171" t="s">
        <v>175</v>
      </c>
      <c r="B475" s="25" t="s">
        <v>108</v>
      </c>
      <c r="C475" s="25" t="s">
        <v>66</v>
      </c>
      <c r="D475" s="9" t="s">
        <v>797</v>
      </c>
      <c r="E475" s="25">
        <v>610</v>
      </c>
      <c r="F475" s="44">
        <v>6466.7</v>
      </c>
      <c r="G475" s="44"/>
      <c r="H475" s="44">
        <f t="shared" si="38"/>
        <v>6466.7</v>
      </c>
    </row>
    <row r="476" spans="1:8" x14ac:dyDescent="0.3">
      <c r="A476" s="171" t="s">
        <v>659</v>
      </c>
      <c r="B476" s="25" t="s">
        <v>108</v>
      </c>
      <c r="C476" s="25" t="s">
        <v>66</v>
      </c>
      <c r="D476" s="25" t="s">
        <v>485</v>
      </c>
      <c r="E476" s="25" t="s">
        <v>64</v>
      </c>
      <c r="F476" s="26">
        <f t="shared" ref="F476:G479" si="41">F477</f>
        <v>760</v>
      </c>
      <c r="G476" s="26">
        <f t="shared" si="41"/>
        <v>0</v>
      </c>
      <c r="H476" s="44">
        <f t="shared" si="38"/>
        <v>760</v>
      </c>
    </row>
    <row r="477" spans="1:8" ht="60" x14ac:dyDescent="0.3">
      <c r="A477" s="171" t="s">
        <v>486</v>
      </c>
      <c r="B477" s="25" t="s">
        <v>108</v>
      </c>
      <c r="C477" s="25" t="s">
        <v>66</v>
      </c>
      <c r="D477" s="25" t="s">
        <v>487</v>
      </c>
      <c r="E477" s="25" t="s">
        <v>64</v>
      </c>
      <c r="F477" s="26">
        <f t="shared" si="41"/>
        <v>760</v>
      </c>
      <c r="G477" s="26">
        <f t="shared" si="41"/>
        <v>0</v>
      </c>
      <c r="H477" s="44">
        <f t="shared" si="38"/>
        <v>760</v>
      </c>
    </row>
    <row r="478" spans="1:8" ht="60" x14ac:dyDescent="0.3">
      <c r="A478" s="171" t="s">
        <v>883</v>
      </c>
      <c r="B478" s="25" t="s">
        <v>108</v>
      </c>
      <c r="C478" s="25" t="s">
        <v>66</v>
      </c>
      <c r="D478" s="25" t="s">
        <v>572</v>
      </c>
      <c r="E478" s="25" t="s">
        <v>64</v>
      </c>
      <c r="F478" s="26">
        <f t="shared" si="41"/>
        <v>760</v>
      </c>
      <c r="G478" s="26">
        <f t="shared" si="41"/>
        <v>0</v>
      </c>
      <c r="H478" s="44">
        <f t="shared" si="38"/>
        <v>760</v>
      </c>
    </row>
    <row r="479" spans="1:8" ht="44.25" customHeight="1" x14ac:dyDescent="0.3">
      <c r="A479" s="171" t="s">
        <v>167</v>
      </c>
      <c r="B479" s="25" t="s">
        <v>108</v>
      </c>
      <c r="C479" s="25" t="s">
        <v>66</v>
      </c>
      <c r="D479" s="25" t="s">
        <v>572</v>
      </c>
      <c r="E479" s="25" t="s">
        <v>488</v>
      </c>
      <c r="F479" s="26">
        <f t="shared" si="41"/>
        <v>760</v>
      </c>
      <c r="G479" s="26">
        <f t="shared" si="41"/>
        <v>0</v>
      </c>
      <c r="H479" s="44">
        <f t="shared" si="38"/>
        <v>760</v>
      </c>
    </row>
    <row r="480" spans="1:8" x14ac:dyDescent="0.3">
      <c r="A480" s="171" t="s">
        <v>175</v>
      </c>
      <c r="B480" s="25" t="s">
        <v>108</v>
      </c>
      <c r="C480" s="25" t="s">
        <v>66</v>
      </c>
      <c r="D480" s="25" t="s">
        <v>572</v>
      </c>
      <c r="E480" s="25" t="s">
        <v>489</v>
      </c>
      <c r="F480" s="26">
        <v>760</v>
      </c>
      <c r="G480" s="26"/>
      <c r="H480" s="44">
        <f t="shared" si="38"/>
        <v>760</v>
      </c>
    </row>
    <row r="481" spans="1:8" x14ac:dyDescent="0.3">
      <c r="A481" s="171" t="s">
        <v>256</v>
      </c>
      <c r="B481" s="25" t="s">
        <v>108</v>
      </c>
      <c r="C481" s="25" t="s">
        <v>78</v>
      </c>
      <c r="D481" s="9" t="s">
        <v>63</v>
      </c>
      <c r="E481" s="25" t="s">
        <v>64</v>
      </c>
      <c r="F481" s="44">
        <f>F482+F488+F505</f>
        <v>85594.9</v>
      </c>
      <c r="G481" s="44">
        <f>G482+G488+G505</f>
        <v>1190.5</v>
      </c>
      <c r="H481" s="44">
        <f t="shared" si="38"/>
        <v>86785.4</v>
      </c>
    </row>
    <row r="482" spans="1:8" ht="30" x14ac:dyDescent="0.3">
      <c r="A482" s="171" t="s">
        <v>932</v>
      </c>
      <c r="B482" s="25" t="s">
        <v>108</v>
      </c>
      <c r="C482" s="25" t="s">
        <v>78</v>
      </c>
      <c r="D482" s="9" t="s">
        <v>257</v>
      </c>
      <c r="E482" s="25" t="s">
        <v>64</v>
      </c>
      <c r="F482" s="44">
        <f t="shared" ref="F482:G486" si="42">F483</f>
        <v>40340.699999999997</v>
      </c>
      <c r="G482" s="44">
        <f t="shared" si="42"/>
        <v>1190.5</v>
      </c>
      <c r="H482" s="44">
        <f t="shared" si="38"/>
        <v>41531.199999999997</v>
      </c>
    </row>
    <row r="483" spans="1:8" ht="45" x14ac:dyDescent="0.3">
      <c r="A483" s="171" t="s">
        <v>258</v>
      </c>
      <c r="B483" s="25" t="s">
        <v>108</v>
      </c>
      <c r="C483" s="25" t="s">
        <v>78</v>
      </c>
      <c r="D483" s="9" t="s">
        <v>259</v>
      </c>
      <c r="E483" s="25" t="s">
        <v>64</v>
      </c>
      <c r="F483" s="44">
        <f t="shared" si="42"/>
        <v>40340.699999999997</v>
      </c>
      <c r="G483" s="44">
        <f t="shared" si="42"/>
        <v>1190.5</v>
      </c>
      <c r="H483" s="44">
        <f t="shared" si="38"/>
        <v>41531.199999999997</v>
      </c>
    </row>
    <row r="484" spans="1:8" ht="30" x14ac:dyDescent="0.3">
      <c r="A484" s="171" t="s">
        <v>276</v>
      </c>
      <c r="B484" s="25" t="s">
        <v>108</v>
      </c>
      <c r="C484" s="25" t="s">
        <v>78</v>
      </c>
      <c r="D484" s="9" t="s">
        <v>260</v>
      </c>
      <c r="E484" s="25" t="s">
        <v>64</v>
      </c>
      <c r="F484" s="44">
        <f t="shared" si="42"/>
        <v>40340.699999999997</v>
      </c>
      <c r="G484" s="44">
        <f t="shared" si="42"/>
        <v>1190.5</v>
      </c>
      <c r="H484" s="44">
        <f t="shared" si="38"/>
        <v>41531.199999999997</v>
      </c>
    </row>
    <row r="485" spans="1:8" ht="45" x14ac:dyDescent="0.3">
      <c r="A485" s="171" t="s">
        <v>261</v>
      </c>
      <c r="B485" s="25" t="s">
        <v>108</v>
      </c>
      <c r="C485" s="25" t="s">
        <v>78</v>
      </c>
      <c r="D485" s="9" t="s">
        <v>262</v>
      </c>
      <c r="E485" s="25" t="s">
        <v>64</v>
      </c>
      <c r="F485" s="44">
        <f t="shared" si="42"/>
        <v>40340.699999999997</v>
      </c>
      <c r="G485" s="44">
        <f t="shared" si="42"/>
        <v>1190.5</v>
      </c>
      <c r="H485" s="44">
        <f t="shared" si="38"/>
        <v>41531.199999999997</v>
      </c>
    </row>
    <row r="486" spans="1:8" ht="48" customHeight="1" x14ac:dyDescent="0.3">
      <c r="A486" s="171" t="s">
        <v>167</v>
      </c>
      <c r="B486" s="25" t="s">
        <v>108</v>
      </c>
      <c r="C486" s="25" t="s">
        <v>78</v>
      </c>
      <c r="D486" s="9" t="s">
        <v>262</v>
      </c>
      <c r="E486" s="25">
        <v>600</v>
      </c>
      <c r="F486" s="44">
        <f t="shared" si="42"/>
        <v>40340.699999999997</v>
      </c>
      <c r="G486" s="44">
        <f t="shared" si="42"/>
        <v>1190.5</v>
      </c>
      <c r="H486" s="44">
        <f t="shared" si="38"/>
        <v>41531.199999999997</v>
      </c>
    </row>
    <row r="487" spans="1:8" ht="16.149999999999999" customHeight="1" x14ac:dyDescent="0.3">
      <c r="A487" s="171" t="s">
        <v>175</v>
      </c>
      <c r="B487" s="25" t="s">
        <v>108</v>
      </c>
      <c r="C487" s="25" t="s">
        <v>78</v>
      </c>
      <c r="D487" s="9" t="s">
        <v>262</v>
      </c>
      <c r="E487" s="25">
        <v>610</v>
      </c>
      <c r="F487" s="44">
        <v>40340.699999999997</v>
      </c>
      <c r="G487" s="137">
        <v>1190.5</v>
      </c>
      <c r="H487" s="44">
        <f t="shared" si="38"/>
        <v>41531.199999999997</v>
      </c>
    </row>
    <row r="488" spans="1:8" ht="42.75" customHeight="1" x14ac:dyDescent="0.3">
      <c r="A488" s="171" t="s">
        <v>657</v>
      </c>
      <c r="B488" s="25" t="s">
        <v>108</v>
      </c>
      <c r="C488" s="25" t="s">
        <v>78</v>
      </c>
      <c r="D488" s="9" t="s">
        <v>211</v>
      </c>
      <c r="E488" s="25" t="s">
        <v>64</v>
      </c>
      <c r="F488" s="44">
        <f>F495+F500+F490</f>
        <v>44874.2</v>
      </c>
      <c r="G488" s="44">
        <f>G495+G500+G490</f>
        <v>0</v>
      </c>
      <c r="H488" s="44">
        <f t="shared" si="38"/>
        <v>44874.2</v>
      </c>
    </row>
    <row r="489" spans="1:8" ht="30" x14ac:dyDescent="0.3">
      <c r="A489" s="171" t="s">
        <v>884</v>
      </c>
      <c r="B489" s="25" t="s">
        <v>108</v>
      </c>
      <c r="C489" s="25" t="s">
        <v>78</v>
      </c>
      <c r="D489" s="25" t="s">
        <v>230</v>
      </c>
      <c r="E489" s="25" t="s">
        <v>64</v>
      </c>
      <c r="F489" s="26">
        <f t="shared" ref="F489:G491" si="43">F490</f>
        <v>44188.5</v>
      </c>
      <c r="G489" s="26">
        <f t="shared" si="43"/>
        <v>0</v>
      </c>
      <c r="H489" s="44">
        <f t="shared" si="38"/>
        <v>44188.5</v>
      </c>
    </row>
    <row r="490" spans="1:8" ht="45" x14ac:dyDescent="0.3">
      <c r="A490" s="171" t="s">
        <v>265</v>
      </c>
      <c r="B490" s="25" t="s">
        <v>108</v>
      </c>
      <c r="C490" s="25" t="s">
        <v>78</v>
      </c>
      <c r="D490" s="25" t="s">
        <v>232</v>
      </c>
      <c r="E490" s="25" t="s">
        <v>64</v>
      </c>
      <c r="F490" s="26">
        <f t="shared" si="43"/>
        <v>44188.5</v>
      </c>
      <c r="G490" s="26">
        <f t="shared" si="43"/>
        <v>0</v>
      </c>
      <c r="H490" s="44">
        <f t="shared" si="38"/>
        <v>44188.5</v>
      </c>
    </row>
    <row r="491" spans="1:8" ht="30.6" customHeight="1" x14ac:dyDescent="0.3">
      <c r="A491" s="171" t="s">
        <v>266</v>
      </c>
      <c r="B491" s="25" t="s">
        <v>108</v>
      </c>
      <c r="C491" s="25" t="s">
        <v>78</v>
      </c>
      <c r="D491" s="25" t="s">
        <v>771</v>
      </c>
      <c r="E491" s="25" t="s">
        <v>64</v>
      </c>
      <c r="F491" s="26">
        <f t="shared" si="43"/>
        <v>44188.5</v>
      </c>
      <c r="G491" s="26">
        <f t="shared" si="43"/>
        <v>0</v>
      </c>
      <c r="H491" s="44">
        <f t="shared" si="38"/>
        <v>44188.5</v>
      </c>
    </row>
    <row r="492" spans="1:8" ht="44.25" customHeight="1" x14ac:dyDescent="0.3">
      <c r="A492" s="171" t="s">
        <v>167</v>
      </c>
      <c r="B492" s="25" t="s">
        <v>108</v>
      </c>
      <c r="C492" s="25" t="s">
        <v>78</v>
      </c>
      <c r="D492" s="25" t="s">
        <v>771</v>
      </c>
      <c r="E492" s="25">
        <v>600</v>
      </c>
      <c r="F492" s="26">
        <f>F493+F494</f>
        <v>44188.5</v>
      </c>
      <c r="G492" s="26">
        <f>G493+G494</f>
        <v>0</v>
      </c>
      <c r="H492" s="44">
        <f t="shared" si="38"/>
        <v>44188.5</v>
      </c>
    </row>
    <row r="493" spans="1:8" ht="21.6" customHeight="1" x14ac:dyDescent="0.3">
      <c r="A493" s="171" t="s">
        <v>175</v>
      </c>
      <c r="B493" s="25" t="s">
        <v>108</v>
      </c>
      <c r="C493" s="25" t="s">
        <v>78</v>
      </c>
      <c r="D493" s="25" t="s">
        <v>771</v>
      </c>
      <c r="E493" s="25">
        <v>610</v>
      </c>
      <c r="F493" s="26">
        <v>44007.6</v>
      </c>
      <c r="G493" s="26"/>
      <c r="H493" s="44">
        <f t="shared" si="38"/>
        <v>44007.6</v>
      </c>
    </row>
    <row r="494" spans="1:8" ht="45" x14ac:dyDescent="0.3">
      <c r="A494" s="171" t="s">
        <v>322</v>
      </c>
      <c r="B494" s="25" t="s">
        <v>108</v>
      </c>
      <c r="C494" s="25" t="s">
        <v>78</v>
      </c>
      <c r="D494" s="25" t="s">
        <v>771</v>
      </c>
      <c r="E494" s="25" t="s">
        <v>903</v>
      </c>
      <c r="F494" s="26">
        <v>180.9</v>
      </c>
      <c r="G494" s="26"/>
      <c r="H494" s="44">
        <f t="shared" si="38"/>
        <v>180.9</v>
      </c>
    </row>
    <row r="495" spans="1:8" x14ac:dyDescent="0.3">
      <c r="A495" s="171" t="s">
        <v>229</v>
      </c>
      <c r="B495" s="25" t="s">
        <v>108</v>
      </c>
      <c r="C495" s="25" t="s">
        <v>78</v>
      </c>
      <c r="D495" s="9" t="s">
        <v>235</v>
      </c>
      <c r="E495" s="25" t="s">
        <v>64</v>
      </c>
      <c r="F495" s="44">
        <f t="shared" ref="F495:G498" si="44">F496</f>
        <v>120</v>
      </c>
      <c r="G495" s="44">
        <f t="shared" si="44"/>
        <v>0</v>
      </c>
      <c r="H495" s="44">
        <f t="shared" si="38"/>
        <v>120</v>
      </c>
    </row>
    <row r="496" spans="1:8" ht="30" x14ac:dyDescent="0.3">
      <c r="A496" s="171" t="s">
        <v>231</v>
      </c>
      <c r="B496" s="25" t="s">
        <v>108</v>
      </c>
      <c r="C496" s="25" t="s">
        <v>78</v>
      </c>
      <c r="D496" s="9" t="s">
        <v>237</v>
      </c>
      <c r="E496" s="25" t="s">
        <v>64</v>
      </c>
      <c r="F496" s="44">
        <f t="shared" si="44"/>
        <v>120</v>
      </c>
      <c r="G496" s="44">
        <f t="shared" si="44"/>
        <v>0</v>
      </c>
      <c r="H496" s="44">
        <f t="shared" si="38"/>
        <v>120</v>
      </c>
    </row>
    <row r="497" spans="1:8" ht="30" x14ac:dyDescent="0.3">
      <c r="A497" s="171" t="s">
        <v>263</v>
      </c>
      <c r="B497" s="25" t="s">
        <v>108</v>
      </c>
      <c r="C497" s="25" t="s">
        <v>78</v>
      </c>
      <c r="D497" s="9" t="s">
        <v>770</v>
      </c>
      <c r="E497" s="25" t="s">
        <v>64</v>
      </c>
      <c r="F497" s="44">
        <f t="shared" si="44"/>
        <v>120</v>
      </c>
      <c r="G497" s="44">
        <f t="shared" si="44"/>
        <v>0</v>
      </c>
      <c r="H497" s="44">
        <f t="shared" si="38"/>
        <v>120</v>
      </c>
    </row>
    <row r="498" spans="1:8" ht="34.9" customHeight="1" x14ac:dyDescent="0.3">
      <c r="A498" s="171" t="s">
        <v>167</v>
      </c>
      <c r="B498" s="25" t="s">
        <v>108</v>
      </c>
      <c r="C498" s="25" t="s">
        <v>78</v>
      </c>
      <c r="D498" s="9" t="s">
        <v>770</v>
      </c>
      <c r="E498" s="25">
        <v>600</v>
      </c>
      <c r="F498" s="44">
        <f t="shared" si="44"/>
        <v>120</v>
      </c>
      <c r="G498" s="44">
        <f t="shared" si="44"/>
        <v>0</v>
      </c>
      <c r="H498" s="44">
        <f t="shared" si="38"/>
        <v>120</v>
      </c>
    </row>
    <row r="499" spans="1:8" x14ac:dyDescent="0.3">
      <c r="A499" s="171" t="s">
        <v>175</v>
      </c>
      <c r="B499" s="25" t="s">
        <v>108</v>
      </c>
      <c r="C499" s="25" t="s">
        <v>78</v>
      </c>
      <c r="D499" s="9" t="s">
        <v>770</v>
      </c>
      <c r="E499" s="25">
        <v>610</v>
      </c>
      <c r="F499" s="44">
        <v>120</v>
      </c>
      <c r="G499" s="44"/>
      <c r="H499" s="44">
        <f t="shared" si="38"/>
        <v>120</v>
      </c>
    </row>
    <row r="500" spans="1:8" ht="30" x14ac:dyDescent="0.3">
      <c r="A500" s="171" t="s">
        <v>772</v>
      </c>
      <c r="B500" s="25" t="s">
        <v>108</v>
      </c>
      <c r="C500" s="25" t="s">
        <v>78</v>
      </c>
      <c r="D500" s="9" t="s">
        <v>268</v>
      </c>
      <c r="E500" s="25" t="s">
        <v>64</v>
      </c>
      <c r="F500" s="44">
        <f t="shared" ref="F500:G503" si="45">F501</f>
        <v>565.70000000000005</v>
      </c>
      <c r="G500" s="44">
        <f t="shared" si="45"/>
        <v>0</v>
      </c>
      <c r="H500" s="44">
        <f t="shared" si="38"/>
        <v>565.70000000000005</v>
      </c>
    </row>
    <row r="501" spans="1:8" ht="45" customHeight="1" x14ac:dyDescent="0.3">
      <c r="A501" s="171" t="s">
        <v>240</v>
      </c>
      <c r="B501" s="25" t="s">
        <v>108</v>
      </c>
      <c r="C501" s="25" t="s">
        <v>78</v>
      </c>
      <c r="D501" s="9" t="s">
        <v>270</v>
      </c>
      <c r="E501" s="25" t="s">
        <v>64</v>
      </c>
      <c r="F501" s="44">
        <f t="shared" si="45"/>
        <v>565.70000000000005</v>
      </c>
      <c r="G501" s="44">
        <f t="shared" si="45"/>
        <v>0</v>
      </c>
      <c r="H501" s="44">
        <f t="shared" si="38"/>
        <v>565.70000000000005</v>
      </c>
    </row>
    <row r="502" spans="1:8" ht="30" x14ac:dyDescent="0.3">
      <c r="A502" s="171" t="s">
        <v>264</v>
      </c>
      <c r="B502" s="25" t="s">
        <v>108</v>
      </c>
      <c r="C502" s="25" t="s">
        <v>78</v>
      </c>
      <c r="D502" s="9" t="s">
        <v>773</v>
      </c>
      <c r="E502" s="25" t="s">
        <v>64</v>
      </c>
      <c r="F502" s="44">
        <f t="shared" si="45"/>
        <v>565.70000000000005</v>
      </c>
      <c r="G502" s="44">
        <f t="shared" si="45"/>
        <v>0</v>
      </c>
      <c r="H502" s="44">
        <f t="shared" si="38"/>
        <v>565.70000000000005</v>
      </c>
    </row>
    <row r="503" spans="1:8" ht="46.5" customHeight="1" x14ac:dyDescent="0.3">
      <c r="A503" s="171" t="s">
        <v>167</v>
      </c>
      <c r="B503" s="25" t="s">
        <v>108</v>
      </c>
      <c r="C503" s="25" t="s">
        <v>78</v>
      </c>
      <c r="D503" s="9" t="s">
        <v>773</v>
      </c>
      <c r="E503" s="25">
        <v>600</v>
      </c>
      <c r="F503" s="44">
        <f t="shared" si="45"/>
        <v>565.70000000000005</v>
      </c>
      <c r="G503" s="44">
        <f t="shared" si="45"/>
        <v>0</v>
      </c>
      <c r="H503" s="44">
        <f t="shared" si="38"/>
        <v>565.70000000000005</v>
      </c>
    </row>
    <row r="504" spans="1:8" x14ac:dyDescent="0.3">
      <c r="A504" s="171" t="s">
        <v>175</v>
      </c>
      <c r="B504" s="25" t="s">
        <v>108</v>
      </c>
      <c r="C504" s="25" t="s">
        <v>78</v>
      </c>
      <c r="D504" s="9" t="s">
        <v>773</v>
      </c>
      <c r="E504" s="25">
        <v>610</v>
      </c>
      <c r="F504" s="44">
        <v>565.70000000000005</v>
      </c>
      <c r="G504" s="44"/>
      <c r="H504" s="44">
        <f t="shared" si="38"/>
        <v>565.70000000000005</v>
      </c>
    </row>
    <row r="505" spans="1:8" ht="30" x14ac:dyDescent="0.3">
      <c r="A505" s="60" t="s">
        <v>832</v>
      </c>
      <c r="B505" s="25" t="s">
        <v>108</v>
      </c>
      <c r="C505" s="25" t="s">
        <v>78</v>
      </c>
      <c r="D505" s="25" t="s">
        <v>332</v>
      </c>
      <c r="E505" s="25" t="s">
        <v>64</v>
      </c>
      <c r="F505" s="27">
        <f>F506+F511</f>
        <v>380</v>
      </c>
      <c r="G505" s="27">
        <f>G506+G511</f>
        <v>0</v>
      </c>
      <c r="H505" s="44">
        <f t="shared" si="38"/>
        <v>380</v>
      </c>
    </row>
    <row r="506" spans="1:8" ht="30" hidden="1" x14ac:dyDescent="0.3">
      <c r="A506" s="60" t="s">
        <v>833</v>
      </c>
      <c r="B506" s="25" t="s">
        <v>108</v>
      </c>
      <c r="C506" s="25" t="s">
        <v>78</v>
      </c>
      <c r="D506" s="25" t="s">
        <v>344</v>
      </c>
      <c r="E506" s="25" t="s">
        <v>64</v>
      </c>
      <c r="F506" s="27">
        <f t="shared" ref="F506:G509" si="46">F507</f>
        <v>0</v>
      </c>
      <c r="G506" s="27">
        <f t="shared" si="46"/>
        <v>0</v>
      </c>
      <c r="H506" s="44">
        <f t="shared" si="38"/>
        <v>0</v>
      </c>
    </row>
    <row r="507" spans="1:8" ht="30" hidden="1" x14ac:dyDescent="0.3">
      <c r="A507" s="60" t="s">
        <v>834</v>
      </c>
      <c r="B507" s="25" t="s">
        <v>108</v>
      </c>
      <c r="C507" s="25" t="s">
        <v>78</v>
      </c>
      <c r="D507" s="25" t="s">
        <v>391</v>
      </c>
      <c r="E507" s="25" t="s">
        <v>64</v>
      </c>
      <c r="F507" s="27">
        <f t="shared" si="46"/>
        <v>0</v>
      </c>
      <c r="G507" s="27">
        <f t="shared" si="46"/>
        <v>0</v>
      </c>
      <c r="H507" s="44">
        <f t="shared" si="38"/>
        <v>0</v>
      </c>
    </row>
    <row r="508" spans="1:8" ht="30" hidden="1" x14ac:dyDescent="0.3">
      <c r="A508" s="60" t="s">
        <v>835</v>
      </c>
      <c r="B508" s="25" t="s">
        <v>108</v>
      </c>
      <c r="C508" s="25" t="s">
        <v>78</v>
      </c>
      <c r="D508" s="25" t="s">
        <v>337</v>
      </c>
      <c r="E508" s="25" t="s">
        <v>64</v>
      </c>
      <c r="F508" s="27">
        <f t="shared" si="46"/>
        <v>0</v>
      </c>
      <c r="G508" s="27">
        <f t="shared" si="46"/>
        <v>0</v>
      </c>
      <c r="H508" s="44">
        <f t="shared" si="38"/>
        <v>0</v>
      </c>
    </row>
    <row r="509" spans="1:8" ht="30" hidden="1" x14ac:dyDescent="0.3">
      <c r="A509" s="171" t="s">
        <v>167</v>
      </c>
      <c r="B509" s="25" t="s">
        <v>108</v>
      </c>
      <c r="C509" s="25" t="s">
        <v>78</v>
      </c>
      <c r="D509" s="25" t="s">
        <v>337</v>
      </c>
      <c r="E509" s="25">
        <v>600</v>
      </c>
      <c r="F509" s="27">
        <f t="shared" si="46"/>
        <v>0</v>
      </c>
      <c r="G509" s="27">
        <f t="shared" si="46"/>
        <v>0</v>
      </c>
      <c r="H509" s="44">
        <f t="shared" ref="H509:H584" si="47">F509+G509</f>
        <v>0</v>
      </c>
    </row>
    <row r="510" spans="1:8" hidden="1" x14ac:dyDescent="0.3">
      <c r="A510" s="171" t="s">
        <v>175</v>
      </c>
      <c r="B510" s="25" t="s">
        <v>108</v>
      </c>
      <c r="C510" s="25" t="s">
        <v>78</v>
      </c>
      <c r="D510" s="25" t="s">
        <v>337</v>
      </c>
      <c r="E510" s="25">
        <v>610</v>
      </c>
      <c r="F510" s="27"/>
      <c r="G510" s="27"/>
      <c r="H510" s="44">
        <f t="shared" si="47"/>
        <v>0</v>
      </c>
    </row>
    <row r="511" spans="1:8" ht="17.45" customHeight="1" x14ac:dyDescent="0.3">
      <c r="A511" s="13" t="s">
        <v>971</v>
      </c>
      <c r="B511" s="68" t="s">
        <v>108</v>
      </c>
      <c r="C511" s="68" t="s">
        <v>78</v>
      </c>
      <c r="D511" s="68" t="s">
        <v>338</v>
      </c>
      <c r="E511" s="68" t="s">
        <v>64</v>
      </c>
      <c r="F511" s="27">
        <f t="shared" ref="F511:G514" si="48">F512</f>
        <v>380</v>
      </c>
      <c r="G511" s="27">
        <f t="shared" si="48"/>
        <v>0</v>
      </c>
      <c r="H511" s="44">
        <f t="shared" si="47"/>
        <v>380</v>
      </c>
    </row>
    <row r="512" spans="1:8" ht="30" x14ac:dyDescent="0.3">
      <c r="A512" s="13" t="s">
        <v>972</v>
      </c>
      <c r="B512" s="68" t="s">
        <v>108</v>
      </c>
      <c r="C512" s="68" t="s">
        <v>78</v>
      </c>
      <c r="D512" s="68" t="s">
        <v>340</v>
      </c>
      <c r="E512" s="68" t="s">
        <v>64</v>
      </c>
      <c r="F512" s="27">
        <f t="shared" si="48"/>
        <v>380</v>
      </c>
      <c r="G512" s="27">
        <f t="shared" si="48"/>
        <v>0</v>
      </c>
      <c r="H512" s="44">
        <f t="shared" si="47"/>
        <v>380</v>
      </c>
    </row>
    <row r="513" spans="1:8" ht="30" x14ac:dyDescent="0.3">
      <c r="A513" s="13" t="s">
        <v>973</v>
      </c>
      <c r="B513" s="68" t="s">
        <v>108</v>
      </c>
      <c r="C513" s="68" t="s">
        <v>78</v>
      </c>
      <c r="D513" s="68" t="s">
        <v>964</v>
      </c>
      <c r="E513" s="68" t="s">
        <v>64</v>
      </c>
      <c r="F513" s="27">
        <f t="shared" si="48"/>
        <v>380</v>
      </c>
      <c r="G513" s="27">
        <f t="shared" si="48"/>
        <v>0</v>
      </c>
      <c r="H513" s="44">
        <f t="shared" si="47"/>
        <v>380</v>
      </c>
    </row>
    <row r="514" spans="1:8" ht="45" customHeight="1" x14ac:dyDescent="0.3">
      <c r="A514" s="13" t="s">
        <v>167</v>
      </c>
      <c r="B514" s="68" t="s">
        <v>108</v>
      </c>
      <c r="C514" s="68" t="s">
        <v>78</v>
      </c>
      <c r="D514" s="68" t="s">
        <v>964</v>
      </c>
      <c r="E514" s="68">
        <v>600</v>
      </c>
      <c r="F514" s="27">
        <f t="shared" si="48"/>
        <v>380</v>
      </c>
      <c r="G514" s="27">
        <f t="shared" si="48"/>
        <v>0</v>
      </c>
      <c r="H514" s="44">
        <f t="shared" si="47"/>
        <v>380</v>
      </c>
    </row>
    <row r="515" spans="1:8" ht="15" customHeight="1" x14ac:dyDescent="0.3">
      <c r="A515" s="13" t="s">
        <v>175</v>
      </c>
      <c r="B515" s="68" t="s">
        <v>108</v>
      </c>
      <c r="C515" s="68" t="s">
        <v>78</v>
      </c>
      <c r="D515" s="68" t="s">
        <v>964</v>
      </c>
      <c r="E515" s="68">
        <v>610</v>
      </c>
      <c r="F515" s="27">
        <v>380</v>
      </c>
      <c r="G515" s="27"/>
      <c r="H515" s="44">
        <f t="shared" si="47"/>
        <v>380</v>
      </c>
    </row>
    <row r="516" spans="1:8" x14ac:dyDescent="0.3">
      <c r="A516" s="171" t="s">
        <v>267</v>
      </c>
      <c r="B516" s="25" t="s">
        <v>108</v>
      </c>
      <c r="C516" s="25" t="s">
        <v>141</v>
      </c>
      <c r="D516" s="9" t="s">
        <v>63</v>
      </c>
      <c r="E516" s="25" t="s">
        <v>64</v>
      </c>
      <c r="F516" s="44">
        <f t="shared" ref="F516:G518" si="49">F517</f>
        <v>43398.5</v>
      </c>
      <c r="G516" s="44">
        <f t="shared" si="49"/>
        <v>0</v>
      </c>
      <c r="H516" s="44">
        <f t="shared" si="47"/>
        <v>43398.5</v>
      </c>
    </row>
    <row r="517" spans="1:8" ht="48" customHeight="1" x14ac:dyDescent="0.3">
      <c r="A517" s="171" t="s">
        <v>657</v>
      </c>
      <c r="B517" s="25" t="s">
        <v>108</v>
      </c>
      <c r="C517" s="25" t="s">
        <v>141</v>
      </c>
      <c r="D517" s="9" t="s">
        <v>211</v>
      </c>
      <c r="E517" s="25" t="s">
        <v>64</v>
      </c>
      <c r="F517" s="44">
        <f t="shared" si="49"/>
        <v>43398.5</v>
      </c>
      <c r="G517" s="44">
        <f t="shared" si="49"/>
        <v>0</v>
      </c>
      <c r="H517" s="44">
        <f t="shared" si="47"/>
        <v>43398.5</v>
      </c>
    </row>
    <row r="518" spans="1:8" ht="58.5" customHeight="1" x14ac:dyDescent="0.3">
      <c r="A518" s="171" t="s">
        <v>676</v>
      </c>
      <c r="B518" s="25" t="s">
        <v>108</v>
      </c>
      <c r="C518" s="25" t="s">
        <v>141</v>
      </c>
      <c r="D518" s="9" t="s">
        <v>239</v>
      </c>
      <c r="E518" s="25" t="s">
        <v>64</v>
      </c>
      <c r="F518" s="44">
        <f t="shared" si="49"/>
        <v>43398.5</v>
      </c>
      <c r="G518" s="44">
        <f t="shared" si="49"/>
        <v>0</v>
      </c>
      <c r="H518" s="44">
        <f t="shared" si="47"/>
        <v>43398.5</v>
      </c>
    </row>
    <row r="519" spans="1:8" ht="43.5" customHeight="1" x14ac:dyDescent="0.3">
      <c r="A519" s="171" t="s">
        <v>269</v>
      </c>
      <c r="B519" s="25" t="s">
        <v>108</v>
      </c>
      <c r="C519" s="25" t="s">
        <v>141</v>
      </c>
      <c r="D519" s="9" t="s">
        <v>241</v>
      </c>
      <c r="E519" s="25" t="s">
        <v>64</v>
      </c>
      <c r="F519" s="44">
        <f>F520+F523+F528</f>
        <v>43398.5</v>
      </c>
      <c r="G519" s="44">
        <f>G520+G523+G528</f>
        <v>0</v>
      </c>
      <c r="H519" s="44">
        <f t="shared" si="47"/>
        <v>43398.5</v>
      </c>
    </row>
    <row r="520" spans="1:8" ht="30" x14ac:dyDescent="0.3">
      <c r="A520" s="171" t="s">
        <v>71</v>
      </c>
      <c r="B520" s="25" t="s">
        <v>108</v>
      </c>
      <c r="C520" s="25" t="s">
        <v>141</v>
      </c>
      <c r="D520" s="9" t="s">
        <v>774</v>
      </c>
      <c r="E520" s="25" t="s">
        <v>64</v>
      </c>
      <c r="F520" s="44">
        <f>F521</f>
        <v>4875.7</v>
      </c>
      <c r="G520" s="44">
        <f>G521</f>
        <v>0</v>
      </c>
      <c r="H520" s="44">
        <f t="shared" si="47"/>
        <v>4875.7</v>
      </c>
    </row>
    <row r="521" spans="1:8" ht="73.5" customHeight="1" x14ac:dyDescent="0.3">
      <c r="A521" s="171" t="s">
        <v>73</v>
      </c>
      <c r="B521" s="25" t="s">
        <v>108</v>
      </c>
      <c r="C521" s="25" t="s">
        <v>141</v>
      </c>
      <c r="D521" s="9" t="s">
        <v>774</v>
      </c>
      <c r="E521" s="25">
        <v>100</v>
      </c>
      <c r="F521" s="44">
        <f>F522</f>
        <v>4875.7</v>
      </c>
      <c r="G521" s="44">
        <f>G522</f>
        <v>0</v>
      </c>
      <c r="H521" s="44">
        <f t="shared" si="47"/>
        <v>4875.7</v>
      </c>
    </row>
    <row r="522" spans="1:8" ht="30" x14ac:dyDescent="0.3">
      <c r="A522" s="171" t="s">
        <v>74</v>
      </c>
      <c r="B522" s="25" t="s">
        <v>108</v>
      </c>
      <c r="C522" s="25" t="s">
        <v>141</v>
      </c>
      <c r="D522" s="9" t="s">
        <v>774</v>
      </c>
      <c r="E522" s="25">
        <v>120</v>
      </c>
      <c r="F522" s="44">
        <v>4875.7</v>
      </c>
      <c r="G522" s="44"/>
      <c r="H522" s="44">
        <f t="shared" si="47"/>
        <v>4875.7</v>
      </c>
    </row>
    <row r="523" spans="1:8" ht="30" x14ac:dyDescent="0.3">
      <c r="A523" s="171" t="s">
        <v>75</v>
      </c>
      <c r="B523" s="25" t="s">
        <v>108</v>
      </c>
      <c r="C523" s="25" t="s">
        <v>141</v>
      </c>
      <c r="D523" s="9" t="s">
        <v>775</v>
      </c>
      <c r="E523" s="25" t="s">
        <v>64</v>
      </c>
      <c r="F523" s="44">
        <f>F524+F526</f>
        <v>156.1</v>
      </c>
      <c r="G523" s="44">
        <f>G524+G526</f>
        <v>0</v>
      </c>
      <c r="H523" s="44">
        <f t="shared" si="47"/>
        <v>156.1</v>
      </c>
    </row>
    <row r="524" spans="1:8" ht="75" x14ac:dyDescent="0.3">
      <c r="A524" s="171" t="s">
        <v>73</v>
      </c>
      <c r="B524" s="25" t="s">
        <v>108</v>
      </c>
      <c r="C524" s="25" t="s">
        <v>141</v>
      </c>
      <c r="D524" s="9" t="s">
        <v>775</v>
      </c>
      <c r="E524" s="25">
        <v>100</v>
      </c>
      <c r="F524" s="44">
        <f>F525</f>
        <v>91.6</v>
      </c>
      <c r="G524" s="44">
        <f>G525</f>
        <v>0</v>
      </c>
      <c r="H524" s="44">
        <f t="shared" si="47"/>
        <v>91.6</v>
      </c>
    </row>
    <row r="525" spans="1:8" ht="30" x14ac:dyDescent="0.3">
      <c r="A525" s="171" t="s">
        <v>74</v>
      </c>
      <c r="B525" s="25" t="s">
        <v>108</v>
      </c>
      <c r="C525" s="25" t="s">
        <v>141</v>
      </c>
      <c r="D525" s="9" t="s">
        <v>775</v>
      </c>
      <c r="E525" s="25">
        <v>120</v>
      </c>
      <c r="F525" s="44">
        <v>91.6</v>
      </c>
      <c r="G525" s="44"/>
      <c r="H525" s="44">
        <f t="shared" si="47"/>
        <v>91.6</v>
      </c>
    </row>
    <row r="526" spans="1:8" ht="30" x14ac:dyDescent="0.3">
      <c r="A526" s="171" t="s">
        <v>85</v>
      </c>
      <c r="B526" s="25" t="s">
        <v>108</v>
      </c>
      <c r="C526" s="25" t="s">
        <v>141</v>
      </c>
      <c r="D526" s="9" t="s">
        <v>775</v>
      </c>
      <c r="E526" s="25">
        <v>200</v>
      </c>
      <c r="F526" s="44">
        <f>F527</f>
        <v>64.5</v>
      </c>
      <c r="G526" s="44">
        <f>G527</f>
        <v>0</v>
      </c>
      <c r="H526" s="44">
        <f t="shared" si="47"/>
        <v>64.5</v>
      </c>
    </row>
    <row r="527" spans="1:8" ht="46.5" customHeight="1" x14ac:dyDescent="0.3">
      <c r="A527" s="171" t="s">
        <v>86</v>
      </c>
      <c r="B527" s="25" t="s">
        <v>108</v>
      </c>
      <c r="C527" s="25" t="s">
        <v>141</v>
      </c>
      <c r="D527" s="9" t="s">
        <v>775</v>
      </c>
      <c r="E527" s="25">
        <v>240</v>
      </c>
      <c r="F527" s="44">
        <v>64.5</v>
      </c>
      <c r="G527" s="44"/>
      <c r="H527" s="44">
        <f t="shared" si="47"/>
        <v>64.5</v>
      </c>
    </row>
    <row r="528" spans="1:8" ht="30" x14ac:dyDescent="0.3">
      <c r="A528" s="171" t="s">
        <v>271</v>
      </c>
      <c r="B528" s="25" t="s">
        <v>108</v>
      </c>
      <c r="C528" s="25" t="s">
        <v>141</v>
      </c>
      <c r="D528" s="9" t="s">
        <v>776</v>
      </c>
      <c r="E528" s="25" t="s">
        <v>64</v>
      </c>
      <c r="F528" s="44">
        <f>F529+F531+F533</f>
        <v>38366.699999999997</v>
      </c>
      <c r="G528" s="44">
        <f>G529+G531+G533</f>
        <v>0</v>
      </c>
      <c r="H528" s="44">
        <f t="shared" si="47"/>
        <v>38366.699999999997</v>
      </c>
    </row>
    <row r="529" spans="1:8" ht="75" x14ac:dyDescent="0.3">
      <c r="A529" s="171" t="s">
        <v>157</v>
      </c>
      <c r="B529" s="25" t="s">
        <v>108</v>
      </c>
      <c r="C529" s="25" t="s">
        <v>141</v>
      </c>
      <c r="D529" s="9" t="s">
        <v>776</v>
      </c>
      <c r="E529" s="25">
        <v>100</v>
      </c>
      <c r="F529" s="44">
        <f>F530</f>
        <v>31892.2</v>
      </c>
      <c r="G529" s="44">
        <f>G530</f>
        <v>0</v>
      </c>
      <c r="H529" s="44">
        <f t="shared" si="47"/>
        <v>31892.2</v>
      </c>
    </row>
    <row r="530" spans="1:8" ht="31.5" customHeight="1" x14ac:dyDescent="0.3">
      <c r="A530" s="171" t="s">
        <v>130</v>
      </c>
      <c r="B530" s="25" t="s">
        <v>108</v>
      </c>
      <c r="C530" s="25" t="s">
        <v>141</v>
      </c>
      <c r="D530" s="9" t="s">
        <v>776</v>
      </c>
      <c r="E530" s="25">
        <v>110</v>
      </c>
      <c r="F530" s="44">
        <v>31892.2</v>
      </c>
      <c r="G530" s="44"/>
      <c r="H530" s="44">
        <f t="shared" si="47"/>
        <v>31892.2</v>
      </c>
    </row>
    <row r="531" spans="1:8" ht="30" x14ac:dyDescent="0.3">
      <c r="A531" s="171" t="s">
        <v>85</v>
      </c>
      <c r="B531" s="25" t="s">
        <v>108</v>
      </c>
      <c r="C531" s="25" t="s">
        <v>141</v>
      </c>
      <c r="D531" s="9" t="s">
        <v>776</v>
      </c>
      <c r="E531" s="25">
        <v>200</v>
      </c>
      <c r="F531" s="44">
        <f>F532</f>
        <v>6333.5</v>
      </c>
      <c r="G531" s="44">
        <f>G532</f>
        <v>0</v>
      </c>
      <c r="H531" s="44">
        <f t="shared" si="47"/>
        <v>6333.5</v>
      </c>
    </row>
    <row r="532" spans="1:8" ht="43.5" customHeight="1" x14ac:dyDescent="0.3">
      <c r="A532" s="171" t="s">
        <v>86</v>
      </c>
      <c r="B532" s="25" t="s">
        <v>108</v>
      </c>
      <c r="C532" s="25" t="s">
        <v>141</v>
      </c>
      <c r="D532" s="9" t="s">
        <v>776</v>
      </c>
      <c r="E532" s="25">
        <v>240</v>
      </c>
      <c r="F532" s="44">
        <v>6333.5</v>
      </c>
      <c r="G532" s="44"/>
      <c r="H532" s="44">
        <f t="shared" si="47"/>
        <v>6333.5</v>
      </c>
    </row>
    <row r="533" spans="1:8" ht="16.149999999999999" customHeight="1" x14ac:dyDescent="0.3">
      <c r="A533" s="171" t="s">
        <v>87</v>
      </c>
      <c r="B533" s="25" t="s">
        <v>108</v>
      </c>
      <c r="C533" s="25" t="s">
        <v>141</v>
      </c>
      <c r="D533" s="9" t="s">
        <v>776</v>
      </c>
      <c r="E533" s="25">
        <v>800</v>
      </c>
      <c r="F533" s="44">
        <f>F534</f>
        <v>141</v>
      </c>
      <c r="G533" s="44">
        <f>G534</f>
        <v>0</v>
      </c>
      <c r="H533" s="44">
        <f t="shared" si="47"/>
        <v>141</v>
      </c>
    </row>
    <row r="534" spans="1:8" ht="16.149999999999999" customHeight="1" x14ac:dyDescent="0.3">
      <c r="A534" s="171" t="s">
        <v>88</v>
      </c>
      <c r="B534" s="25" t="s">
        <v>108</v>
      </c>
      <c r="C534" s="25" t="s">
        <v>141</v>
      </c>
      <c r="D534" s="9" t="s">
        <v>776</v>
      </c>
      <c r="E534" s="25">
        <v>850</v>
      </c>
      <c r="F534" s="44">
        <v>141</v>
      </c>
      <c r="G534" s="44"/>
      <c r="H534" s="44">
        <f t="shared" si="47"/>
        <v>141</v>
      </c>
    </row>
    <row r="535" spans="1:8" ht="16.149999999999999" hidden="1" customHeight="1" x14ac:dyDescent="0.3">
      <c r="A535" s="13" t="s">
        <v>379</v>
      </c>
      <c r="B535" s="25" t="s">
        <v>108</v>
      </c>
      <c r="C535" s="25" t="s">
        <v>141</v>
      </c>
      <c r="D535" s="68" t="s">
        <v>110</v>
      </c>
      <c r="E535" s="68" t="s">
        <v>64</v>
      </c>
      <c r="F535" s="44"/>
      <c r="G535" s="44"/>
      <c r="H535" s="44">
        <f t="shared" si="47"/>
        <v>0</v>
      </c>
    </row>
    <row r="536" spans="1:8" ht="16.149999999999999" hidden="1" customHeight="1" x14ac:dyDescent="0.3">
      <c r="A536" s="13" t="s">
        <v>111</v>
      </c>
      <c r="B536" s="25" t="s">
        <v>108</v>
      </c>
      <c r="C536" s="25" t="s">
        <v>141</v>
      </c>
      <c r="D536" s="68" t="s">
        <v>112</v>
      </c>
      <c r="E536" s="68" t="s">
        <v>64</v>
      </c>
      <c r="F536" s="44"/>
      <c r="G536" s="44"/>
      <c r="H536" s="44">
        <f t="shared" si="47"/>
        <v>0</v>
      </c>
    </row>
    <row r="537" spans="1:8" ht="30.6" hidden="1" customHeight="1" x14ac:dyDescent="0.3">
      <c r="A537" s="13" t="s">
        <v>946</v>
      </c>
      <c r="B537" s="25" t="s">
        <v>108</v>
      </c>
      <c r="C537" s="25" t="s">
        <v>141</v>
      </c>
      <c r="D537" s="68" t="s">
        <v>947</v>
      </c>
      <c r="E537" s="68" t="s">
        <v>64</v>
      </c>
      <c r="F537" s="44"/>
      <c r="G537" s="44"/>
      <c r="H537" s="44">
        <f t="shared" si="47"/>
        <v>0</v>
      </c>
    </row>
    <row r="538" spans="1:8" ht="69" hidden="1" customHeight="1" x14ac:dyDescent="0.3">
      <c r="A538" s="13" t="s">
        <v>73</v>
      </c>
      <c r="B538" s="25" t="s">
        <v>108</v>
      </c>
      <c r="C538" s="25" t="s">
        <v>141</v>
      </c>
      <c r="D538" s="68" t="s">
        <v>947</v>
      </c>
      <c r="E538" s="68" t="s">
        <v>469</v>
      </c>
      <c r="F538" s="44"/>
      <c r="G538" s="44"/>
      <c r="H538" s="44">
        <f t="shared" si="47"/>
        <v>0</v>
      </c>
    </row>
    <row r="539" spans="1:8" ht="30" hidden="1" x14ac:dyDescent="0.3">
      <c r="A539" s="13" t="s">
        <v>74</v>
      </c>
      <c r="B539" s="25" t="s">
        <v>108</v>
      </c>
      <c r="C539" s="25" t="s">
        <v>141</v>
      </c>
      <c r="D539" s="68" t="s">
        <v>947</v>
      </c>
      <c r="E539" s="68" t="s">
        <v>468</v>
      </c>
      <c r="F539" s="44"/>
      <c r="G539" s="44"/>
      <c r="H539" s="44">
        <f t="shared" si="47"/>
        <v>0</v>
      </c>
    </row>
    <row r="540" spans="1:8" x14ac:dyDescent="0.3">
      <c r="A540" s="52" t="s">
        <v>272</v>
      </c>
      <c r="B540" s="42" t="s">
        <v>184</v>
      </c>
      <c r="C540" s="42" t="s">
        <v>62</v>
      </c>
      <c r="D540" s="43" t="s">
        <v>63</v>
      </c>
      <c r="E540" s="42" t="s">
        <v>64</v>
      </c>
      <c r="F540" s="41">
        <f>F541+F596</f>
        <v>64626</v>
      </c>
      <c r="G540" s="41">
        <f>G541+G596</f>
        <v>8091.0000000000009</v>
      </c>
      <c r="H540" s="41">
        <f>H541+H596</f>
        <v>72717</v>
      </c>
    </row>
    <row r="541" spans="1:8" ht="15" customHeight="1" x14ac:dyDescent="0.3">
      <c r="A541" s="171" t="s">
        <v>273</v>
      </c>
      <c r="B541" s="25" t="s">
        <v>184</v>
      </c>
      <c r="C541" s="25" t="s">
        <v>61</v>
      </c>
      <c r="D541" s="9" t="s">
        <v>63</v>
      </c>
      <c r="E541" s="25" t="s">
        <v>64</v>
      </c>
      <c r="F541" s="44">
        <f>F542+F576</f>
        <v>55642.2</v>
      </c>
      <c r="G541" s="44">
        <f>G542+G576</f>
        <v>8091.0000000000009</v>
      </c>
      <c r="H541" s="44">
        <f t="shared" si="47"/>
        <v>63733.2</v>
      </c>
    </row>
    <row r="542" spans="1:8" ht="30" x14ac:dyDescent="0.3">
      <c r="A542" s="171" t="s">
        <v>677</v>
      </c>
      <c r="B542" s="25" t="s">
        <v>184</v>
      </c>
      <c r="C542" s="25" t="s">
        <v>61</v>
      </c>
      <c r="D542" s="9" t="s">
        <v>257</v>
      </c>
      <c r="E542" s="25" t="s">
        <v>64</v>
      </c>
      <c r="F542" s="44">
        <f>F543</f>
        <v>39956.5</v>
      </c>
      <c r="G542" s="44">
        <f>G543</f>
        <v>8036.8</v>
      </c>
      <c r="H542" s="44">
        <f t="shared" si="47"/>
        <v>47993.3</v>
      </c>
    </row>
    <row r="543" spans="1:8" ht="30" x14ac:dyDescent="0.3">
      <c r="A543" s="171" t="s">
        <v>274</v>
      </c>
      <c r="B543" s="25" t="s">
        <v>184</v>
      </c>
      <c r="C543" s="25" t="s">
        <v>61</v>
      </c>
      <c r="D543" s="9" t="s">
        <v>275</v>
      </c>
      <c r="E543" s="25" t="s">
        <v>64</v>
      </c>
      <c r="F543" s="44">
        <f>F544+F560</f>
        <v>39956.5</v>
      </c>
      <c r="G543" s="44">
        <f>G544+G560+G570+G573</f>
        <v>8036.8</v>
      </c>
      <c r="H543" s="44">
        <f t="shared" si="47"/>
        <v>47993.3</v>
      </c>
    </row>
    <row r="544" spans="1:8" ht="30" x14ac:dyDescent="0.3">
      <c r="A544" s="171" t="s">
        <v>276</v>
      </c>
      <c r="B544" s="25" t="s">
        <v>184</v>
      </c>
      <c r="C544" s="25" t="s">
        <v>61</v>
      </c>
      <c r="D544" s="9" t="s">
        <v>277</v>
      </c>
      <c r="E544" s="25" t="s">
        <v>64</v>
      </c>
      <c r="F544" s="44">
        <f>F545+F548+F557+F554</f>
        <v>16935.8</v>
      </c>
      <c r="G544" s="44">
        <f>G545+G548+G557+G554+G551</f>
        <v>0</v>
      </c>
      <c r="H544" s="44">
        <f t="shared" si="47"/>
        <v>16935.8</v>
      </c>
    </row>
    <row r="545" spans="1:8" ht="45" hidden="1" x14ac:dyDescent="0.3">
      <c r="A545" s="171" t="s">
        <v>278</v>
      </c>
      <c r="B545" s="25" t="s">
        <v>184</v>
      </c>
      <c r="C545" s="25" t="s">
        <v>61</v>
      </c>
      <c r="D545" s="9" t="s">
        <v>279</v>
      </c>
      <c r="E545" s="25" t="s">
        <v>64</v>
      </c>
      <c r="F545" s="44">
        <f>F546</f>
        <v>12996.8</v>
      </c>
      <c r="G545" s="44">
        <f>G546</f>
        <v>-12996.8</v>
      </c>
      <c r="H545" s="44">
        <f t="shared" si="47"/>
        <v>0</v>
      </c>
    </row>
    <row r="546" spans="1:8" ht="27.6" hidden="1" customHeight="1" x14ac:dyDescent="0.3">
      <c r="A546" s="171" t="s">
        <v>167</v>
      </c>
      <c r="B546" s="25" t="s">
        <v>184</v>
      </c>
      <c r="C546" s="25" t="s">
        <v>61</v>
      </c>
      <c r="D546" s="9" t="s">
        <v>279</v>
      </c>
      <c r="E546" s="25">
        <v>600</v>
      </c>
      <c r="F546" s="44">
        <f>F547</f>
        <v>12996.8</v>
      </c>
      <c r="G546" s="44">
        <f>G547</f>
        <v>-12996.8</v>
      </c>
      <c r="H546" s="44">
        <f t="shared" si="47"/>
        <v>0</v>
      </c>
    </row>
    <row r="547" spans="1:8" hidden="1" x14ac:dyDescent="0.3">
      <c r="A547" s="171" t="s">
        <v>175</v>
      </c>
      <c r="B547" s="25" t="s">
        <v>184</v>
      </c>
      <c r="C547" s="25" t="s">
        <v>61</v>
      </c>
      <c r="D547" s="9" t="s">
        <v>279</v>
      </c>
      <c r="E547" s="25">
        <v>610</v>
      </c>
      <c r="F547" s="44">
        <v>12996.8</v>
      </c>
      <c r="G547" s="137">
        <v>-12996.8</v>
      </c>
      <c r="H547" s="44">
        <f t="shared" si="47"/>
        <v>0</v>
      </c>
    </row>
    <row r="548" spans="1:8" ht="45" x14ac:dyDescent="0.3">
      <c r="A548" s="171" t="s">
        <v>280</v>
      </c>
      <c r="B548" s="25" t="s">
        <v>184</v>
      </c>
      <c r="C548" s="25" t="s">
        <v>61</v>
      </c>
      <c r="D548" s="9" t="s">
        <v>281</v>
      </c>
      <c r="E548" s="25" t="s">
        <v>64</v>
      </c>
      <c r="F548" s="44">
        <f>F549</f>
        <v>3939</v>
      </c>
      <c r="G548" s="44">
        <f>G549</f>
        <v>0</v>
      </c>
      <c r="H548" s="44">
        <f t="shared" si="47"/>
        <v>3939</v>
      </c>
    </row>
    <row r="549" spans="1:8" ht="48.75" customHeight="1" x14ac:dyDescent="0.3">
      <c r="A549" s="171" t="s">
        <v>167</v>
      </c>
      <c r="B549" s="25" t="s">
        <v>184</v>
      </c>
      <c r="C549" s="25" t="s">
        <v>61</v>
      </c>
      <c r="D549" s="9" t="s">
        <v>281</v>
      </c>
      <c r="E549" s="25">
        <v>600</v>
      </c>
      <c r="F549" s="44">
        <f>F550</f>
        <v>3939</v>
      </c>
      <c r="G549" s="44">
        <f>G550</f>
        <v>0</v>
      </c>
      <c r="H549" s="44">
        <f t="shared" si="47"/>
        <v>3939</v>
      </c>
    </row>
    <row r="550" spans="1:8" x14ac:dyDescent="0.3">
      <c r="A550" s="171" t="s">
        <v>175</v>
      </c>
      <c r="B550" s="25" t="s">
        <v>184</v>
      </c>
      <c r="C550" s="25" t="s">
        <v>61</v>
      </c>
      <c r="D550" s="9" t="s">
        <v>281</v>
      </c>
      <c r="E550" s="25">
        <v>610</v>
      </c>
      <c r="F550" s="44">
        <v>3939</v>
      </c>
      <c r="G550" s="44"/>
      <c r="H550" s="44">
        <f t="shared" si="47"/>
        <v>3939</v>
      </c>
    </row>
    <row r="551" spans="1:8" ht="45" x14ac:dyDescent="0.3">
      <c r="A551" s="13" t="s">
        <v>278</v>
      </c>
      <c r="B551" s="68" t="s">
        <v>184</v>
      </c>
      <c r="C551" s="68" t="s">
        <v>61</v>
      </c>
      <c r="D551" s="68" t="s">
        <v>1024</v>
      </c>
      <c r="E551" s="68" t="s">
        <v>64</v>
      </c>
      <c r="F551" s="44"/>
      <c r="G551" s="44">
        <f>G552</f>
        <v>12996.8</v>
      </c>
      <c r="H551" s="44">
        <f t="shared" si="47"/>
        <v>12996.8</v>
      </c>
    </row>
    <row r="552" spans="1:8" ht="45" customHeight="1" x14ac:dyDescent="0.3">
      <c r="A552" s="13" t="s">
        <v>167</v>
      </c>
      <c r="B552" s="68" t="s">
        <v>184</v>
      </c>
      <c r="C552" s="68" t="s">
        <v>61</v>
      </c>
      <c r="D552" s="68" t="s">
        <v>1024</v>
      </c>
      <c r="E552" s="68">
        <v>600</v>
      </c>
      <c r="F552" s="44"/>
      <c r="G552" s="44">
        <f>G553</f>
        <v>12996.8</v>
      </c>
      <c r="H552" s="44">
        <f t="shared" si="47"/>
        <v>12996.8</v>
      </c>
    </row>
    <row r="553" spans="1:8" x14ac:dyDescent="0.3">
      <c r="A553" s="13" t="s">
        <v>175</v>
      </c>
      <c r="B553" s="68" t="s">
        <v>184</v>
      </c>
      <c r="C553" s="68" t="s">
        <v>61</v>
      </c>
      <c r="D553" s="68" t="s">
        <v>1024</v>
      </c>
      <c r="E553" s="68">
        <v>610</v>
      </c>
      <c r="F553" s="44"/>
      <c r="G553" s="137">
        <v>12996.8</v>
      </c>
      <c r="H553" s="44">
        <f t="shared" si="47"/>
        <v>12996.8</v>
      </c>
    </row>
    <row r="554" spans="1:8" ht="45" hidden="1" x14ac:dyDescent="0.3">
      <c r="A554" s="171" t="s">
        <v>850</v>
      </c>
      <c r="B554" s="25" t="s">
        <v>184</v>
      </c>
      <c r="C554" s="25" t="s">
        <v>61</v>
      </c>
      <c r="D554" s="25" t="s">
        <v>851</v>
      </c>
      <c r="E554" s="25" t="s">
        <v>64</v>
      </c>
      <c r="F554" s="44">
        <f>F555</f>
        <v>0</v>
      </c>
      <c r="G554" s="44">
        <f>G555</f>
        <v>0</v>
      </c>
      <c r="H554" s="44">
        <f t="shared" si="47"/>
        <v>0</v>
      </c>
    </row>
    <row r="555" spans="1:8" ht="30" hidden="1" x14ac:dyDescent="0.3">
      <c r="A555" s="171" t="s">
        <v>167</v>
      </c>
      <c r="B555" s="25" t="s">
        <v>184</v>
      </c>
      <c r="C555" s="25" t="s">
        <v>61</v>
      </c>
      <c r="D555" s="25" t="s">
        <v>851</v>
      </c>
      <c r="E555" s="25">
        <v>600</v>
      </c>
      <c r="F555" s="44">
        <f>F556</f>
        <v>0</v>
      </c>
      <c r="G555" s="44">
        <f>G556</f>
        <v>0</v>
      </c>
      <c r="H555" s="44">
        <f t="shared" si="47"/>
        <v>0</v>
      </c>
    </row>
    <row r="556" spans="1:8" hidden="1" x14ac:dyDescent="0.3">
      <c r="A556" s="171" t="s">
        <v>175</v>
      </c>
      <c r="B556" s="25" t="s">
        <v>184</v>
      </c>
      <c r="C556" s="25" t="s">
        <v>61</v>
      </c>
      <c r="D556" s="25" t="s">
        <v>851</v>
      </c>
      <c r="E556" s="25">
        <v>610</v>
      </c>
      <c r="F556" s="44"/>
      <c r="G556" s="44"/>
      <c r="H556" s="44">
        <f t="shared" si="47"/>
        <v>0</v>
      </c>
    </row>
    <row r="557" spans="1:8" ht="45" hidden="1" x14ac:dyDescent="0.3">
      <c r="A557" s="171" t="s">
        <v>756</v>
      </c>
      <c r="B557" s="25" t="s">
        <v>184</v>
      </c>
      <c r="C557" s="25" t="s">
        <v>61</v>
      </c>
      <c r="D557" s="25" t="s">
        <v>758</v>
      </c>
      <c r="E557" s="25" t="s">
        <v>64</v>
      </c>
      <c r="F557" s="26">
        <f>F558</f>
        <v>0</v>
      </c>
      <c r="G557" s="26">
        <f>G558</f>
        <v>0</v>
      </c>
      <c r="H557" s="44">
        <f t="shared" si="47"/>
        <v>0</v>
      </c>
    </row>
    <row r="558" spans="1:8" ht="30" hidden="1" x14ac:dyDescent="0.3">
      <c r="A558" s="171" t="s">
        <v>167</v>
      </c>
      <c r="B558" s="25" t="s">
        <v>184</v>
      </c>
      <c r="C558" s="25" t="s">
        <v>61</v>
      </c>
      <c r="D558" s="25" t="s">
        <v>758</v>
      </c>
      <c r="E558" s="25">
        <v>600</v>
      </c>
      <c r="F558" s="26">
        <f>F559</f>
        <v>0</v>
      </c>
      <c r="G558" s="26">
        <f>G559</f>
        <v>0</v>
      </c>
      <c r="H558" s="44">
        <f t="shared" si="47"/>
        <v>0</v>
      </c>
    </row>
    <row r="559" spans="1:8" hidden="1" x14ac:dyDescent="0.3">
      <c r="A559" s="171" t="s">
        <v>175</v>
      </c>
      <c r="B559" s="25" t="s">
        <v>184</v>
      </c>
      <c r="C559" s="25" t="s">
        <v>61</v>
      </c>
      <c r="D559" s="25" t="s">
        <v>758</v>
      </c>
      <c r="E559" s="25">
        <v>610</v>
      </c>
      <c r="F559" s="26"/>
      <c r="G559" s="26"/>
      <c r="H559" s="44">
        <f t="shared" si="47"/>
        <v>0</v>
      </c>
    </row>
    <row r="560" spans="1:8" ht="22.15" customHeight="1" x14ac:dyDescent="0.3">
      <c r="A560" s="171" t="s">
        <v>282</v>
      </c>
      <c r="B560" s="25" t="s">
        <v>184</v>
      </c>
      <c r="C560" s="25" t="s">
        <v>61</v>
      </c>
      <c r="D560" s="9" t="s">
        <v>283</v>
      </c>
      <c r="E560" s="25" t="s">
        <v>64</v>
      </c>
      <c r="F560" s="44">
        <f>F561+F567+F564</f>
        <v>23020.7</v>
      </c>
      <c r="G560" s="44">
        <f>G561+G567+G564</f>
        <v>26.8</v>
      </c>
      <c r="H560" s="44">
        <f t="shared" si="47"/>
        <v>23047.5</v>
      </c>
    </row>
    <row r="561" spans="1:8" ht="45" x14ac:dyDescent="0.3">
      <c r="A561" s="171" t="s">
        <v>284</v>
      </c>
      <c r="B561" s="25" t="s">
        <v>184</v>
      </c>
      <c r="C561" s="25" t="s">
        <v>61</v>
      </c>
      <c r="D561" s="9" t="s">
        <v>285</v>
      </c>
      <c r="E561" s="25" t="s">
        <v>64</v>
      </c>
      <c r="F561" s="44">
        <f>F562</f>
        <v>22663.7</v>
      </c>
      <c r="G561" s="44">
        <f>G562</f>
        <v>0</v>
      </c>
      <c r="H561" s="44">
        <f t="shared" si="47"/>
        <v>22663.7</v>
      </c>
    </row>
    <row r="562" spans="1:8" ht="42.75" customHeight="1" x14ac:dyDescent="0.3">
      <c r="A562" s="171" t="s">
        <v>167</v>
      </c>
      <c r="B562" s="25" t="s">
        <v>184</v>
      </c>
      <c r="C562" s="25" t="s">
        <v>61</v>
      </c>
      <c r="D562" s="9" t="s">
        <v>285</v>
      </c>
      <c r="E562" s="25">
        <v>600</v>
      </c>
      <c r="F562" s="44">
        <f>F563</f>
        <v>22663.7</v>
      </c>
      <c r="G562" s="44">
        <f>G563</f>
        <v>0</v>
      </c>
      <c r="H562" s="44">
        <f t="shared" si="47"/>
        <v>22663.7</v>
      </c>
    </row>
    <row r="563" spans="1:8" x14ac:dyDescent="0.3">
      <c r="A563" s="171" t="s">
        <v>175</v>
      </c>
      <c r="B563" s="25" t="s">
        <v>184</v>
      </c>
      <c r="C563" s="25" t="s">
        <v>61</v>
      </c>
      <c r="D563" s="9" t="s">
        <v>285</v>
      </c>
      <c r="E563" s="25">
        <v>610</v>
      </c>
      <c r="F563" s="44">
        <v>22663.7</v>
      </c>
      <c r="G563" s="44"/>
      <c r="H563" s="44">
        <f t="shared" si="47"/>
        <v>22663.7</v>
      </c>
    </row>
    <row r="564" spans="1:8" ht="30" x14ac:dyDescent="0.3">
      <c r="A564" s="171" t="s">
        <v>902</v>
      </c>
      <c r="B564" s="25" t="s">
        <v>184</v>
      </c>
      <c r="C564" s="25" t="s">
        <v>61</v>
      </c>
      <c r="D564" s="25" t="s">
        <v>901</v>
      </c>
      <c r="E564" s="25" t="s">
        <v>64</v>
      </c>
      <c r="F564" s="44">
        <f>F565</f>
        <v>356</v>
      </c>
      <c r="G564" s="44">
        <f>G565</f>
        <v>26.8</v>
      </c>
      <c r="H564" s="44">
        <f t="shared" si="47"/>
        <v>382.8</v>
      </c>
    </row>
    <row r="565" spans="1:8" ht="43.5" customHeight="1" x14ac:dyDescent="0.3">
      <c r="A565" s="171" t="s">
        <v>167</v>
      </c>
      <c r="B565" s="25" t="s">
        <v>184</v>
      </c>
      <c r="C565" s="25" t="s">
        <v>61</v>
      </c>
      <c r="D565" s="25" t="s">
        <v>901</v>
      </c>
      <c r="E565" s="25">
        <v>600</v>
      </c>
      <c r="F565" s="44">
        <f>F566</f>
        <v>356</v>
      </c>
      <c r="G565" s="44">
        <f>G566</f>
        <v>26.8</v>
      </c>
      <c r="H565" s="44">
        <f t="shared" si="47"/>
        <v>382.8</v>
      </c>
    </row>
    <row r="566" spans="1:8" x14ac:dyDescent="0.3">
      <c r="A566" s="171" t="s">
        <v>175</v>
      </c>
      <c r="B566" s="25" t="s">
        <v>184</v>
      </c>
      <c r="C566" s="25" t="s">
        <v>61</v>
      </c>
      <c r="D566" s="25" t="s">
        <v>901</v>
      </c>
      <c r="E566" s="25">
        <v>610</v>
      </c>
      <c r="F566" s="44">
        <v>356</v>
      </c>
      <c r="G566" s="137">
        <v>26.8</v>
      </c>
      <c r="H566" s="44">
        <f t="shared" si="47"/>
        <v>382.8</v>
      </c>
    </row>
    <row r="567" spans="1:8" ht="30" x14ac:dyDescent="0.3">
      <c r="A567" s="171" t="s">
        <v>651</v>
      </c>
      <c r="B567" s="25" t="s">
        <v>184</v>
      </c>
      <c r="C567" s="25" t="s">
        <v>61</v>
      </c>
      <c r="D567" s="25" t="s">
        <v>652</v>
      </c>
      <c r="E567" s="25" t="s">
        <v>64</v>
      </c>
      <c r="F567" s="27">
        <f>F568</f>
        <v>1</v>
      </c>
      <c r="G567" s="27">
        <f>G568</f>
        <v>0</v>
      </c>
      <c r="H567" s="44">
        <f t="shared" si="47"/>
        <v>1</v>
      </c>
    </row>
    <row r="568" spans="1:8" ht="49.5" customHeight="1" x14ac:dyDescent="0.3">
      <c r="A568" s="171" t="s">
        <v>167</v>
      </c>
      <c r="B568" s="25" t="s">
        <v>184</v>
      </c>
      <c r="C568" s="25" t="s">
        <v>61</v>
      </c>
      <c r="D568" s="25" t="s">
        <v>652</v>
      </c>
      <c r="E568" s="25">
        <v>600</v>
      </c>
      <c r="F568" s="27">
        <f>F569</f>
        <v>1</v>
      </c>
      <c r="G568" s="27">
        <f>G569</f>
        <v>0</v>
      </c>
      <c r="H568" s="44">
        <f t="shared" si="47"/>
        <v>1</v>
      </c>
    </row>
    <row r="569" spans="1:8" x14ac:dyDescent="0.3">
      <c r="A569" s="171" t="s">
        <v>175</v>
      </c>
      <c r="B569" s="25" t="s">
        <v>184</v>
      </c>
      <c r="C569" s="25" t="s">
        <v>61</v>
      </c>
      <c r="D569" s="25" t="s">
        <v>652</v>
      </c>
      <c r="E569" s="25">
        <v>610</v>
      </c>
      <c r="F569" s="27">
        <v>1</v>
      </c>
      <c r="G569" s="27"/>
      <c r="H569" s="44">
        <f t="shared" si="47"/>
        <v>1</v>
      </c>
    </row>
    <row r="570" spans="1:8" ht="45" x14ac:dyDescent="0.3">
      <c r="A570" s="13" t="s">
        <v>1026</v>
      </c>
      <c r="B570" s="68" t="s">
        <v>184</v>
      </c>
      <c r="C570" s="68" t="s">
        <v>61</v>
      </c>
      <c r="D570" s="68" t="s">
        <v>1025</v>
      </c>
      <c r="E570" s="68" t="s">
        <v>64</v>
      </c>
      <c r="F570" s="27"/>
      <c r="G570" s="27">
        <f>G571</f>
        <v>8000</v>
      </c>
      <c r="H570" s="44">
        <f t="shared" si="47"/>
        <v>8000</v>
      </c>
    </row>
    <row r="571" spans="1:8" ht="44.25" customHeight="1" x14ac:dyDescent="0.3">
      <c r="A571" s="13" t="s">
        <v>167</v>
      </c>
      <c r="B571" s="68" t="s">
        <v>184</v>
      </c>
      <c r="C571" s="68" t="s">
        <v>61</v>
      </c>
      <c r="D571" s="68" t="s">
        <v>1025</v>
      </c>
      <c r="E571" s="68">
        <v>600</v>
      </c>
      <c r="F571" s="27"/>
      <c r="G571" s="27">
        <f>G572</f>
        <v>8000</v>
      </c>
      <c r="H571" s="44">
        <f t="shared" si="47"/>
        <v>8000</v>
      </c>
    </row>
    <row r="572" spans="1:8" x14ac:dyDescent="0.3">
      <c r="A572" s="13" t="s">
        <v>175</v>
      </c>
      <c r="B572" s="68" t="s">
        <v>184</v>
      </c>
      <c r="C572" s="68" t="s">
        <v>61</v>
      </c>
      <c r="D572" s="68" t="s">
        <v>1025</v>
      </c>
      <c r="E572" s="68">
        <v>610</v>
      </c>
      <c r="F572" s="27"/>
      <c r="G572" s="139">
        <v>8000</v>
      </c>
      <c r="H572" s="44">
        <f t="shared" si="47"/>
        <v>8000</v>
      </c>
    </row>
    <row r="573" spans="1:8" ht="45" x14ac:dyDescent="0.3">
      <c r="A573" s="13" t="s">
        <v>1028</v>
      </c>
      <c r="B573" s="68" t="s">
        <v>184</v>
      </c>
      <c r="C573" s="68" t="s">
        <v>61</v>
      </c>
      <c r="D573" s="68" t="s">
        <v>1027</v>
      </c>
      <c r="E573" s="68" t="s">
        <v>64</v>
      </c>
      <c r="F573" s="27"/>
      <c r="G573" s="27">
        <f>G574</f>
        <v>10</v>
      </c>
      <c r="H573" s="44">
        <f t="shared" si="47"/>
        <v>10</v>
      </c>
    </row>
    <row r="574" spans="1:8" ht="46.5" customHeight="1" x14ac:dyDescent="0.3">
      <c r="A574" s="13" t="s">
        <v>167</v>
      </c>
      <c r="B574" s="68" t="s">
        <v>184</v>
      </c>
      <c r="C574" s="68" t="s">
        <v>61</v>
      </c>
      <c r="D574" s="68" t="s">
        <v>1027</v>
      </c>
      <c r="E574" s="68">
        <v>600</v>
      </c>
      <c r="F574" s="27"/>
      <c r="G574" s="27">
        <f>G575</f>
        <v>10</v>
      </c>
      <c r="H574" s="44">
        <f t="shared" si="47"/>
        <v>10</v>
      </c>
    </row>
    <row r="575" spans="1:8" x14ac:dyDescent="0.3">
      <c r="A575" s="13" t="s">
        <v>175</v>
      </c>
      <c r="B575" s="68" t="s">
        <v>184</v>
      </c>
      <c r="C575" s="68" t="s">
        <v>61</v>
      </c>
      <c r="D575" s="68" t="s">
        <v>1027</v>
      </c>
      <c r="E575" s="68">
        <v>610</v>
      </c>
      <c r="F575" s="27"/>
      <c r="G575" s="139">
        <v>10</v>
      </c>
      <c r="H575" s="44">
        <f t="shared" si="47"/>
        <v>10</v>
      </c>
    </row>
    <row r="576" spans="1:8" ht="30" x14ac:dyDescent="0.3">
      <c r="A576" s="171" t="s">
        <v>109</v>
      </c>
      <c r="B576" s="25" t="s">
        <v>184</v>
      </c>
      <c r="C576" s="25" t="s">
        <v>61</v>
      </c>
      <c r="D576" s="9" t="s">
        <v>110</v>
      </c>
      <c r="E576" s="25" t="s">
        <v>64</v>
      </c>
      <c r="F576" s="44">
        <f>F577</f>
        <v>15685.7</v>
      </c>
      <c r="G576" s="44">
        <f>G577</f>
        <v>54.200000000000728</v>
      </c>
      <c r="H576" s="44">
        <f t="shared" si="47"/>
        <v>15739.900000000001</v>
      </c>
    </row>
    <row r="577" spans="1:8" ht="30" x14ac:dyDescent="0.3">
      <c r="A577" s="171" t="s">
        <v>125</v>
      </c>
      <c r="B577" s="25" t="s">
        <v>184</v>
      </c>
      <c r="C577" s="25" t="s">
        <v>61</v>
      </c>
      <c r="D577" s="9" t="s">
        <v>126</v>
      </c>
      <c r="E577" s="25" t="s">
        <v>64</v>
      </c>
      <c r="F577" s="44">
        <f>F578+F584+F590+F593+F587</f>
        <v>15685.7</v>
      </c>
      <c r="G577" s="44">
        <f>G578+G584+G590+G593+G587+G581</f>
        <v>54.200000000000728</v>
      </c>
      <c r="H577" s="44">
        <f t="shared" si="47"/>
        <v>15739.900000000001</v>
      </c>
    </row>
    <row r="578" spans="1:8" ht="60" hidden="1" x14ac:dyDescent="0.3">
      <c r="A578" s="171" t="s">
        <v>560</v>
      </c>
      <c r="B578" s="25" t="s">
        <v>184</v>
      </c>
      <c r="C578" s="25" t="s">
        <v>61</v>
      </c>
      <c r="D578" s="9" t="s">
        <v>291</v>
      </c>
      <c r="E578" s="25" t="s">
        <v>64</v>
      </c>
      <c r="F578" s="44">
        <f>F579</f>
        <v>14827.2</v>
      </c>
      <c r="G578" s="44">
        <f>G579</f>
        <v>-14827.2</v>
      </c>
      <c r="H578" s="44">
        <f t="shared" si="47"/>
        <v>0</v>
      </c>
    </row>
    <row r="579" spans="1:8" hidden="1" x14ac:dyDescent="0.3">
      <c r="A579" s="171" t="s">
        <v>137</v>
      </c>
      <c r="B579" s="25" t="s">
        <v>184</v>
      </c>
      <c r="C579" s="25" t="s">
        <v>61</v>
      </c>
      <c r="D579" s="9" t="s">
        <v>291</v>
      </c>
      <c r="E579" s="25">
        <v>500</v>
      </c>
      <c r="F579" s="44">
        <f>F580</f>
        <v>14827.2</v>
      </c>
      <c r="G579" s="44">
        <f>G580</f>
        <v>-14827.2</v>
      </c>
      <c r="H579" s="44">
        <f t="shared" si="47"/>
        <v>0</v>
      </c>
    </row>
    <row r="580" spans="1:8" hidden="1" x14ac:dyDescent="0.3">
      <c r="A580" s="171" t="s">
        <v>138</v>
      </c>
      <c r="B580" s="25" t="s">
        <v>184</v>
      </c>
      <c r="C580" s="25" t="s">
        <v>61</v>
      </c>
      <c r="D580" s="9" t="s">
        <v>291</v>
      </c>
      <c r="E580" s="25">
        <v>530</v>
      </c>
      <c r="F580" s="44">
        <v>14827.2</v>
      </c>
      <c r="G580" s="137">
        <v>-14827.2</v>
      </c>
      <c r="H580" s="44">
        <f t="shared" si="47"/>
        <v>0</v>
      </c>
    </row>
    <row r="581" spans="1:8" ht="60" x14ac:dyDescent="0.3">
      <c r="A581" s="13" t="s">
        <v>560</v>
      </c>
      <c r="B581" s="68" t="s">
        <v>184</v>
      </c>
      <c r="C581" s="68" t="s">
        <v>61</v>
      </c>
      <c r="D581" s="68" t="s">
        <v>1037</v>
      </c>
      <c r="E581" s="68" t="s">
        <v>64</v>
      </c>
      <c r="F581" s="44"/>
      <c r="G581" s="137">
        <f>G582</f>
        <v>14827.2</v>
      </c>
      <c r="H581" s="44">
        <f t="shared" si="47"/>
        <v>14827.2</v>
      </c>
    </row>
    <row r="582" spans="1:8" x14ac:dyDescent="0.3">
      <c r="A582" s="14" t="s">
        <v>137</v>
      </c>
      <c r="B582" s="68" t="s">
        <v>184</v>
      </c>
      <c r="C582" s="68" t="s">
        <v>61</v>
      </c>
      <c r="D582" s="68" t="s">
        <v>1037</v>
      </c>
      <c r="E582" s="68">
        <v>500</v>
      </c>
      <c r="F582" s="44"/>
      <c r="G582" s="137">
        <f>G583</f>
        <v>14827.2</v>
      </c>
      <c r="H582" s="44">
        <f t="shared" si="47"/>
        <v>14827.2</v>
      </c>
    </row>
    <row r="583" spans="1:8" x14ac:dyDescent="0.3">
      <c r="A583" s="13" t="s">
        <v>54</v>
      </c>
      <c r="B583" s="68" t="s">
        <v>184</v>
      </c>
      <c r="C583" s="68" t="s">
        <v>61</v>
      </c>
      <c r="D583" s="68" t="s">
        <v>1037</v>
      </c>
      <c r="E583" s="68" t="s">
        <v>547</v>
      </c>
      <c r="F583" s="44"/>
      <c r="G583" s="137">
        <v>14827.2</v>
      </c>
      <c r="H583" s="44">
        <f t="shared" si="47"/>
        <v>14827.2</v>
      </c>
    </row>
    <row r="584" spans="1:8" ht="45" x14ac:dyDescent="0.3">
      <c r="A584" s="171" t="s">
        <v>790</v>
      </c>
      <c r="B584" s="25" t="s">
        <v>184</v>
      </c>
      <c r="C584" s="25" t="s">
        <v>61</v>
      </c>
      <c r="D584" s="25" t="s">
        <v>791</v>
      </c>
      <c r="E584" s="25" t="s">
        <v>64</v>
      </c>
      <c r="F584" s="26">
        <f>F585</f>
        <v>849.5</v>
      </c>
      <c r="G584" s="26">
        <f>G585</f>
        <v>54.2</v>
      </c>
      <c r="H584" s="44">
        <f t="shared" si="47"/>
        <v>903.7</v>
      </c>
    </row>
    <row r="585" spans="1:8" x14ac:dyDescent="0.3">
      <c r="A585" s="171" t="s">
        <v>137</v>
      </c>
      <c r="B585" s="25" t="s">
        <v>184</v>
      </c>
      <c r="C585" s="25" t="s">
        <v>61</v>
      </c>
      <c r="D585" s="25" t="s">
        <v>791</v>
      </c>
      <c r="E585" s="25" t="s">
        <v>510</v>
      </c>
      <c r="F585" s="26">
        <f>F586</f>
        <v>849.5</v>
      </c>
      <c r="G585" s="26">
        <f>G586</f>
        <v>54.2</v>
      </c>
      <c r="H585" s="44">
        <f t="shared" ref="H585:H651" si="50">F585+G585</f>
        <v>903.7</v>
      </c>
    </row>
    <row r="586" spans="1:8" x14ac:dyDescent="0.3">
      <c r="A586" s="171" t="s">
        <v>54</v>
      </c>
      <c r="B586" s="25" t="s">
        <v>184</v>
      </c>
      <c r="C586" s="25" t="s">
        <v>61</v>
      </c>
      <c r="D586" s="25" t="s">
        <v>791</v>
      </c>
      <c r="E586" s="25" t="s">
        <v>547</v>
      </c>
      <c r="F586" s="26">
        <v>849.5</v>
      </c>
      <c r="G586" s="138">
        <v>54.2</v>
      </c>
      <c r="H586" s="44">
        <f t="shared" si="50"/>
        <v>903.7</v>
      </c>
    </row>
    <row r="587" spans="1:8" ht="45" x14ac:dyDescent="0.3">
      <c r="A587" s="171" t="s">
        <v>792</v>
      </c>
      <c r="B587" s="25" t="s">
        <v>184</v>
      </c>
      <c r="C587" s="25" t="s">
        <v>61</v>
      </c>
      <c r="D587" s="25" t="s">
        <v>793</v>
      </c>
      <c r="E587" s="25" t="s">
        <v>64</v>
      </c>
      <c r="F587" s="26">
        <f>F588</f>
        <v>9</v>
      </c>
      <c r="G587" s="26">
        <f>G588</f>
        <v>0</v>
      </c>
      <c r="H587" s="44">
        <f t="shared" si="50"/>
        <v>9</v>
      </c>
    </row>
    <row r="588" spans="1:8" x14ac:dyDescent="0.3">
      <c r="A588" s="171" t="s">
        <v>137</v>
      </c>
      <c r="B588" s="25" t="s">
        <v>184</v>
      </c>
      <c r="C588" s="25" t="s">
        <v>61</v>
      </c>
      <c r="D588" s="25" t="s">
        <v>793</v>
      </c>
      <c r="E588" s="25" t="s">
        <v>510</v>
      </c>
      <c r="F588" s="26">
        <f>F589</f>
        <v>9</v>
      </c>
      <c r="G588" s="26">
        <f>G589</f>
        <v>0</v>
      </c>
      <c r="H588" s="44">
        <f t="shared" si="50"/>
        <v>9</v>
      </c>
    </row>
    <row r="589" spans="1:8" x14ac:dyDescent="0.3">
      <c r="A589" s="171" t="s">
        <v>54</v>
      </c>
      <c r="B589" s="25" t="s">
        <v>184</v>
      </c>
      <c r="C589" s="25" t="s">
        <v>61</v>
      </c>
      <c r="D589" s="25" t="s">
        <v>793</v>
      </c>
      <c r="E589" s="25" t="s">
        <v>547</v>
      </c>
      <c r="F589" s="26">
        <v>9</v>
      </c>
      <c r="G589" s="26"/>
      <c r="H589" s="44">
        <f t="shared" si="50"/>
        <v>9</v>
      </c>
    </row>
    <row r="590" spans="1:8" ht="30" hidden="1" x14ac:dyDescent="0.3">
      <c r="A590" s="72" t="s">
        <v>836</v>
      </c>
      <c r="B590" s="25" t="s">
        <v>184</v>
      </c>
      <c r="C590" s="25" t="s">
        <v>61</v>
      </c>
      <c r="D590" s="25" t="s">
        <v>837</v>
      </c>
      <c r="E590" s="25" t="s">
        <v>64</v>
      </c>
      <c r="F590" s="27">
        <f>F591</f>
        <v>0</v>
      </c>
      <c r="G590" s="27">
        <f>G591</f>
        <v>0</v>
      </c>
      <c r="H590" s="44">
        <f t="shared" si="50"/>
        <v>0</v>
      </c>
    </row>
    <row r="591" spans="1:8" hidden="1" x14ac:dyDescent="0.3">
      <c r="A591" s="171" t="s">
        <v>137</v>
      </c>
      <c r="B591" s="25" t="s">
        <v>184</v>
      </c>
      <c r="C591" s="25" t="s">
        <v>61</v>
      </c>
      <c r="D591" s="25" t="s">
        <v>837</v>
      </c>
      <c r="E591" s="25" t="s">
        <v>510</v>
      </c>
      <c r="F591" s="27">
        <f>F592</f>
        <v>0</v>
      </c>
      <c r="G591" s="27">
        <f>G592</f>
        <v>0</v>
      </c>
      <c r="H591" s="44">
        <f t="shared" si="50"/>
        <v>0</v>
      </c>
    </row>
    <row r="592" spans="1:8" hidden="1" x14ac:dyDescent="0.3">
      <c r="A592" s="171" t="s">
        <v>54</v>
      </c>
      <c r="B592" s="25" t="s">
        <v>184</v>
      </c>
      <c r="C592" s="25" t="s">
        <v>61</v>
      </c>
      <c r="D592" s="25" t="s">
        <v>837</v>
      </c>
      <c r="E592" s="25" t="s">
        <v>547</v>
      </c>
      <c r="F592" s="27"/>
      <c r="G592" s="27"/>
      <c r="H592" s="44">
        <f t="shared" si="50"/>
        <v>0</v>
      </c>
    </row>
    <row r="593" spans="1:8" ht="30" hidden="1" x14ac:dyDescent="0.3">
      <c r="A593" s="59" t="s">
        <v>838</v>
      </c>
      <c r="B593" s="25" t="s">
        <v>184</v>
      </c>
      <c r="C593" s="25" t="s">
        <v>61</v>
      </c>
      <c r="D593" s="25" t="s">
        <v>839</v>
      </c>
      <c r="E593" s="25" t="s">
        <v>64</v>
      </c>
      <c r="F593" s="27">
        <f>F594</f>
        <v>0</v>
      </c>
      <c r="G593" s="27">
        <f>G594</f>
        <v>0</v>
      </c>
      <c r="H593" s="44">
        <f t="shared" si="50"/>
        <v>0</v>
      </c>
    </row>
    <row r="594" spans="1:8" hidden="1" x14ac:dyDescent="0.3">
      <c r="A594" s="171" t="s">
        <v>137</v>
      </c>
      <c r="B594" s="25" t="s">
        <v>184</v>
      </c>
      <c r="C594" s="25" t="s">
        <v>61</v>
      </c>
      <c r="D594" s="25" t="s">
        <v>839</v>
      </c>
      <c r="E594" s="25" t="s">
        <v>510</v>
      </c>
      <c r="F594" s="27">
        <f>F595</f>
        <v>0</v>
      </c>
      <c r="G594" s="27">
        <f>G595</f>
        <v>0</v>
      </c>
      <c r="H594" s="44">
        <f t="shared" si="50"/>
        <v>0</v>
      </c>
    </row>
    <row r="595" spans="1:8" hidden="1" x14ac:dyDescent="0.3">
      <c r="A595" s="171" t="s">
        <v>54</v>
      </c>
      <c r="B595" s="25" t="s">
        <v>184</v>
      </c>
      <c r="C595" s="25" t="s">
        <v>61</v>
      </c>
      <c r="D595" s="25" t="s">
        <v>839</v>
      </c>
      <c r="E595" s="25" t="s">
        <v>547</v>
      </c>
      <c r="F595" s="27"/>
      <c r="G595" s="27"/>
      <c r="H595" s="44">
        <f t="shared" si="50"/>
        <v>0</v>
      </c>
    </row>
    <row r="596" spans="1:8" ht="32.25" customHeight="1" x14ac:dyDescent="0.3">
      <c r="A596" s="171" t="s">
        <v>292</v>
      </c>
      <c r="B596" s="25" t="s">
        <v>184</v>
      </c>
      <c r="C596" s="25" t="s">
        <v>90</v>
      </c>
      <c r="D596" s="9" t="s">
        <v>293</v>
      </c>
      <c r="E596" s="25" t="s">
        <v>64</v>
      </c>
      <c r="F596" s="44">
        <f>F597+F612+F615</f>
        <v>8983.7999999999993</v>
      </c>
      <c r="G596" s="44">
        <f>G597+G612+G615</f>
        <v>0</v>
      </c>
      <c r="H596" s="44">
        <f t="shared" si="50"/>
        <v>8983.7999999999993</v>
      </c>
    </row>
    <row r="597" spans="1:8" ht="30" x14ac:dyDescent="0.3">
      <c r="A597" s="171" t="s">
        <v>677</v>
      </c>
      <c r="B597" s="25" t="s">
        <v>184</v>
      </c>
      <c r="C597" s="25" t="s">
        <v>90</v>
      </c>
      <c r="D597" s="9" t="s">
        <v>294</v>
      </c>
      <c r="E597" s="25" t="s">
        <v>64</v>
      </c>
      <c r="F597" s="44">
        <f>F598</f>
        <v>6753.6</v>
      </c>
      <c r="G597" s="44">
        <f>G598</f>
        <v>0</v>
      </c>
      <c r="H597" s="44">
        <f t="shared" si="50"/>
        <v>6753.6</v>
      </c>
    </row>
    <row r="598" spans="1:8" ht="46.5" customHeight="1" x14ac:dyDescent="0.3">
      <c r="A598" s="171" t="s">
        <v>678</v>
      </c>
      <c r="B598" s="25" t="s">
        <v>184</v>
      </c>
      <c r="C598" s="25" t="s">
        <v>90</v>
      </c>
      <c r="D598" s="9" t="s">
        <v>286</v>
      </c>
      <c r="E598" s="25" t="s">
        <v>64</v>
      </c>
      <c r="F598" s="44">
        <f>F599</f>
        <v>6753.6</v>
      </c>
      <c r="G598" s="44">
        <f>G599</f>
        <v>0</v>
      </c>
      <c r="H598" s="44">
        <f t="shared" si="50"/>
        <v>6753.6</v>
      </c>
    </row>
    <row r="599" spans="1:8" ht="45.75" customHeight="1" x14ac:dyDescent="0.3">
      <c r="A599" s="171" t="s">
        <v>287</v>
      </c>
      <c r="B599" s="25" t="s">
        <v>184</v>
      </c>
      <c r="C599" s="25" t="s">
        <v>90</v>
      </c>
      <c r="D599" s="9" t="s">
        <v>288</v>
      </c>
      <c r="E599" s="25" t="s">
        <v>64</v>
      </c>
      <c r="F599" s="44">
        <f>F600+F603</f>
        <v>6753.6</v>
      </c>
      <c r="G599" s="44">
        <f>G600+G603</f>
        <v>0</v>
      </c>
      <c r="H599" s="44">
        <f t="shared" si="50"/>
        <v>6753.6</v>
      </c>
    </row>
    <row r="600" spans="1:8" ht="30" x14ac:dyDescent="0.3">
      <c r="A600" s="171" t="s">
        <v>71</v>
      </c>
      <c r="B600" s="25" t="s">
        <v>184</v>
      </c>
      <c r="C600" s="25" t="s">
        <v>90</v>
      </c>
      <c r="D600" s="9" t="s">
        <v>295</v>
      </c>
      <c r="E600" s="25" t="s">
        <v>64</v>
      </c>
      <c r="F600" s="44">
        <f>F601</f>
        <v>2174.9</v>
      </c>
      <c r="G600" s="44">
        <f>G601</f>
        <v>0</v>
      </c>
      <c r="H600" s="44">
        <f t="shared" si="50"/>
        <v>2174.9</v>
      </c>
    </row>
    <row r="601" spans="1:8" ht="75" x14ac:dyDescent="0.3">
      <c r="A601" s="171" t="s">
        <v>73</v>
      </c>
      <c r="B601" s="25" t="s">
        <v>184</v>
      </c>
      <c r="C601" s="25" t="s">
        <v>90</v>
      </c>
      <c r="D601" s="9" t="s">
        <v>295</v>
      </c>
      <c r="E601" s="25">
        <v>100</v>
      </c>
      <c r="F601" s="44">
        <f>F602</f>
        <v>2174.9</v>
      </c>
      <c r="G601" s="44">
        <f>G602</f>
        <v>0</v>
      </c>
      <c r="H601" s="44">
        <f t="shared" si="50"/>
        <v>2174.9</v>
      </c>
    </row>
    <row r="602" spans="1:8" ht="30" x14ac:dyDescent="0.3">
      <c r="A602" s="171" t="s">
        <v>74</v>
      </c>
      <c r="B602" s="25" t="s">
        <v>184</v>
      </c>
      <c r="C602" s="25" t="s">
        <v>90</v>
      </c>
      <c r="D602" s="9" t="s">
        <v>295</v>
      </c>
      <c r="E602" s="25">
        <v>120</v>
      </c>
      <c r="F602" s="44">
        <v>2174.9</v>
      </c>
      <c r="G602" s="44"/>
      <c r="H602" s="44">
        <f t="shared" si="50"/>
        <v>2174.9</v>
      </c>
    </row>
    <row r="603" spans="1:8" ht="30" x14ac:dyDescent="0.3">
      <c r="A603" s="171" t="s">
        <v>297</v>
      </c>
      <c r="B603" s="25" t="s">
        <v>184</v>
      </c>
      <c r="C603" s="25" t="s">
        <v>90</v>
      </c>
      <c r="D603" s="9" t="s">
        <v>298</v>
      </c>
      <c r="E603" s="25" t="s">
        <v>64</v>
      </c>
      <c r="F603" s="44">
        <f>F604+F606+F608</f>
        <v>4578.7</v>
      </c>
      <c r="G603" s="44">
        <f>G604+G606+G608</f>
        <v>0</v>
      </c>
      <c r="H603" s="44">
        <f t="shared" si="50"/>
        <v>4578.7</v>
      </c>
    </row>
    <row r="604" spans="1:8" ht="75" x14ac:dyDescent="0.3">
      <c r="A604" s="171" t="s">
        <v>73</v>
      </c>
      <c r="B604" s="25" t="s">
        <v>184</v>
      </c>
      <c r="C604" s="25" t="s">
        <v>90</v>
      </c>
      <c r="D604" s="9" t="s">
        <v>298</v>
      </c>
      <c r="E604" s="25">
        <v>100</v>
      </c>
      <c r="F604" s="44">
        <f>F605</f>
        <v>3101.1</v>
      </c>
      <c r="G604" s="44">
        <f>G605</f>
        <v>0</v>
      </c>
      <c r="H604" s="44">
        <f t="shared" si="50"/>
        <v>3101.1</v>
      </c>
    </row>
    <row r="605" spans="1:8" ht="18.600000000000001" customHeight="1" x14ac:dyDescent="0.3">
      <c r="A605" s="171" t="s">
        <v>130</v>
      </c>
      <c r="B605" s="25" t="s">
        <v>184</v>
      </c>
      <c r="C605" s="25" t="s">
        <v>90</v>
      </c>
      <c r="D605" s="9" t="s">
        <v>298</v>
      </c>
      <c r="E605" s="25">
        <v>110</v>
      </c>
      <c r="F605" s="44">
        <v>3101.1</v>
      </c>
      <c r="G605" s="44"/>
      <c r="H605" s="44">
        <f t="shared" si="50"/>
        <v>3101.1</v>
      </c>
    </row>
    <row r="606" spans="1:8" ht="30" x14ac:dyDescent="0.3">
      <c r="A606" s="171" t="s">
        <v>85</v>
      </c>
      <c r="B606" s="25" t="s">
        <v>184</v>
      </c>
      <c r="C606" s="25" t="s">
        <v>90</v>
      </c>
      <c r="D606" s="9" t="s">
        <v>298</v>
      </c>
      <c r="E606" s="25">
        <v>200</v>
      </c>
      <c r="F606" s="44">
        <f>F607</f>
        <v>1473.6</v>
      </c>
      <c r="G606" s="44">
        <f>G607</f>
        <v>0</v>
      </c>
      <c r="H606" s="44">
        <f t="shared" si="50"/>
        <v>1473.6</v>
      </c>
    </row>
    <row r="607" spans="1:8" ht="45" customHeight="1" x14ac:dyDescent="0.3">
      <c r="A607" s="171" t="s">
        <v>86</v>
      </c>
      <c r="B607" s="25" t="s">
        <v>184</v>
      </c>
      <c r="C607" s="25" t="s">
        <v>90</v>
      </c>
      <c r="D607" s="9" t="s">
        <v>298</v>
      </c>
      <c r="E607" s="25">
        <v>240</v>
      </c>
      <c r="F607" s="44">
        <v>1473.6</v>
      </c>
      <c r="G607" s="44"/>
      <c r="H607" s="44">
        <f t="shared" si="50"/>
        <v>1473.6</v>
      </c>
    </row>
    <row r="608" spans="1:8" x14ac:dyDescent="0.3">
      <c r="A608" s="171" t="s">
        <v>87</v>
      </c>
      <c r="B608" s="25" t="s">
        <v>184</v>
      </c>
      <c r="C608" s="25" t="s">
        <v>90</v>
      </c>
      <c r="D608" s="9" t="s">
        <v>298</v>
      </c>
      <c r="E608" s="25">
        <v>800</v>
      </c>
      <c r="F608" s="44">
        <f>F609</f>
        <v>4</v>
      </c>
      <c r="G608" s="44">
        <f>G609</f>
        <v>0</v>
      </c>
      <c r="H608" s="44">
        <f t="shared" si="50"/>
        <v>4</v>
      </c>
    </row>
    <row r="609" spans="1:8" x14ac:dyDescent="0.3">
      <c r="A609" s="171" t="s">
        <v>88</v>
      </c>
      <c r="B609" s="25" t="s">
        <v>184</v>
      </c>
      <c r="C609" s="25" t="s">
        <v>90</v>
      </c>
      <c r="D609" s="9" t="s">
        <v>298</v>
      </c>
      <c r="E609" s="25">
        <v>850</v>
      </c>
      <c r="F609" s="44">
        <v>4</v>
      </c>
      <c r="G609" s="44"/>
      <c r="H609" s="44">
        <f t="shared" si="50"/>
        <v>4</v>
      </c>
    </row>
    <row r="610" spans="1:8" x14ac:dyDescent="0.3">
      <c r="A610" s="171" t="s">
        <v>373</v>
      </c>
      <c r="B610" s="25" t="s">
        <v>184</v>
      </c>
      <c r="C610" s="25" t="s">
        <v>90</v>
      </c>
      <c r="D610" s="9" t="s">
        <v>885</v>
      </c>
      <c r="E610" s="25" t="s">
        <v>64</v>
      </c>
      <c r="F610" s="44">
        <f t="shared" ref="F610:G613" si="51">F611</f>
        <v>2228.1999999999998</v>
      </c>
      <c r="G610" s="44">
        <f t="shared" si="51"/>
        <v>0</v>
      </c>
      <c r="H610" s="44">
        <f t="shared" si="50"/>
        <v>2228.1999999999998</v>
      </c>
    </row>
    <row r="611" spans="1:8" ht="33" customHeight="1" x14ac:dyDescent="0.3">
      <c r="A611" s="171" t="s">
        <v>886</v>
      </c>
      <c r="B611" s="25" t="s">
        <v>184</v>
      </c>
      <c r="C611" s="25" t="s">
        <v>90</v>
      </c>
      <c r="D611" s="9" t="s">
        <v>126</v>
      </c>
      <c r="E611" s="25" t="s">
        <v>64</v>
      </c>
      <c r="F611" s="44">
        <f t="shared" si="51"/>
        <v>2228.1999999999998</v>
      </c>
      <c r="G611" s="44">
        <f t="shared" si="51"/>
        <v>0</v>
      </c>
      <c r="H611" s="44">
        <f t="shared" si="50"/>
        <v>2228.1999999999998</v>
      </c>
    </row>
    <row r="612" spans="1:8" ht="45" x14ac:dyDescent="0.3">
      <c r="A612" s="171" t="s">
        <v>840</v>
      </c>
      <c r="B612" s="25" t="s">
        <v>184</v>
      </c>
      <c r="C612" s="25" t="s">
        <v>90</v>
      </c>
      <c r="D612" s="25" t="s">
        <v>841</v>
      </c>
      <c r="E612" s="25" t="s">
        <v>64</v>
      </c>
      <c r="F612" s="26">
        <f t="shared" si="51"/>
        <v>2228.1999999999998</v>
      </c>
      <c r="G612" s="26">
        <f t="shared" si="51"/>
        <v>0</v>
      </c>
      <c r="H612" s="44">
        <f t="shared" si="50"/>
        <v>2228.1999999999998</v>
      </c>
    </row>
    <row r="613" spans="1:8" x14ac:dyDescent="0.3">
      <c r="A613" s="171" t="s">
        <v>137</v>
      </c>
      <c r="B613" s="25" t="s">
        <v>184</v>
      </c>
      <c r="C613" s="25" t="s">
        <v>90</v>
      </c>
      <c r="D613" s="25" t="s">
        <v>841</v>
      </c>
      <c r="E613" s="25" t="s">
        <v>510</v>
      </c>
      <c r="F613" s="26">
        <f t="shared" si="51"/>
        <v>2228.1999999999998</v>
      </c>
      <c r="G613" s="26">
        <f t="shared" si="51"/>
        <v>0</v>
      </c>
      <c r="H613" s="44">
        <f t="shared" si="50"/>
        <v>2228.1999999999998</v>
      </c>
    </row>
    <row r="614" spans="1:8" x14ac:dyDescent="0.3">
      <c r="A614" s="171" t="s">
        <v>54</v>
      </c>
      <c r="B614" s="25" t="s">
        <v>184</v>
      </c>
      <c r="C614" s="25" t="s">
        <v>90</v>
      </c>
      <c r="D614" s="25" t="s">
        <v>841</v>
      </c>
      <c r="E614" s="25" t="s">
        <v>547</v>
      </c>
      <c r="F614" s="26">
        <v>2228.1999999999998</v>
      </c>
      <c r="G614" s="26"/>
      <c r="H614" s="44">
        <f t="shared" si="50"/>
        <v>2228.1999999999998</v>
      </c>
    </row>
    <row r="615" spans="1:8" ht="45" x14ac:dyDescent="0.3">
      <c r="A615" s="171" t="s">
        <v>842</v>
      </c>
      <c r="B615" s="25" t="s">
        <v>184</v>
      </c>
      <c r="C615" s="25" t="s">
        <v>90</v>
      </c>
      <c r="D615" s="25" t="s">
        <v>843</v>
      </c>
      <c r="E615" s="25" t="s">
        <v>64</v>
      </c>
      <c r="F615" s="26">
        <f>F616</f>
        <v>2</v>
      </c>
      <c r="G615" s="26">
        <f>G616</f>
        <v>0</v>
      </c>
      <c r="H615" s="44">
        <f t="shared" si="50"/>
        <v>2</v>
      </c>
    </row>
    <row r="616" spans="1:8" ht="16.149999999999999" customHeight="1" x14ac:dyDescent="0.3">
      <c r="A616" s="171" t="s">
        <v>137</v>
      </c>
      <c r="B616" s="25" t="s">
        <v>184</v>
      </c>
      <c r="C616" s="25" t="s">
        <v>90</v>
      </c>
      <c r="D616" s="25" t="s">
        <v>843</v>
      </c>
      <c r="E616" s="25" t="s">
        <v>510</v>
      </c>
      <c r="F616" s="26">
        <f>F617</f>
        <v>2</v>
      </c>
      <c r="G616" s="26">
        <f>G617</f>
        <v>0</v>
      </c>
      <c r="H616" s="44">
        <f t="shared" si="50"/>
        <v>2</v>
      </c>
    </row>
    <row r="617" spans="1:8" ht="18.600000000000001" customHeight="1" x14ac:dyDescent="0.3">
      <c r="A617" s="171" t="s">
        <v>54</v>
      </c>
      <c r="B617" s="25" t="s">
        <v>184</v>
      </c>
      <c r="C617" s="25" t="s">
        <v>90</v>
      </c>
      <c r="D617" s="25" t="s">
        <v>843</v>
      </c>
      <c r="E617" s="25" t="s">
        <v>547</v>
      </c>
      <c r="F617" s="26">
        <v>2</v>
      </c>
      <c r="G617" s="26"/>
      <c r="H617" s="44">
        <f t="shared" si="50"/>
        <v>2</v>
      </c>
    </row>
    <row r="618" spans="1:8" ht="18.600000000000001" hidden="1" customHeight="1" x14ac:dyDescent="0.3">
      <c r="A618" s="13" t="s">
        <v>379</v>
      </c>
      <c r="B618" s="25" t="s">
        <v>184</v>
      </c>
      <c r="C618" s="25" t="s">
        <v>90</v>
      </c>
      <c r="D618" s="68" t="s">
        <v>110</v>
      </c>
      <c r="E618" s="68" t="s">
        <v>64</v>
      </c>
      <c r="F618" s="26"/>
      <c r="G618" s="26"/>
      <c r="H618" s="44">
        <f t="shared" si="50"/>
        <v>0</v>
      </c>
    </row>
    <row r="619" spans="1:8" ht="18.600000000000001" hidden="1" customHeight="1" x14ac:dyDescent="0.3">
      <c r="A619" s="13" t="s">
        <v>111</v>
      </c>
      <c r="B619" s="25" t="s">
        <v>184</v>
      </c>
      <c r="C619" s="25" t="s">
        <v>90</v>
      </c>
      <c r="D619" s="68" t="s">
        <v>112</v>
      </c>
      <c r="E619" s="68" t="s">
        <v>64</v>
      </c>
      <c r="F619" s="26"/>
      <c r="G619" s="26"/>
      <c r="H619" s="44">
        <f t="shared" si="50"/>
        <v>0</v>
      </c>
    </row>
    <row r="620" spans="1:8" ht="28.15" hidden="1" customHeight="1" x14ac:dyDescent="0.3">
      <c r="A620" s="13" t="s">
        <v>946</v>
      </c>
      <c r="B620" s="25" t="s">
        <v>184</v>
      </c>
      <c r="C620" s="25" t="s">
        <v>90</v>
      </c>
      <c r="D620" s="68" t="s">
        <v>947</v>
      </c>
      <c r="E620" s="68" t="s">
        <v>64</v>
      </c>
      <c r="F620" s="26"/>
      <c r="G620" s="26"/>
      <c r="H620" s="44">
        <f t="shared" si="50"/>
        <v>0</v>
      </c>
    </row>
    <row r="621" spans="1:8" ht="68.45" hidden="1" customHeight="1" x14ac:dyDescent="0.3">
      <c r="A621" s="13" t="s">
        <v>73</v>
      </c>
      <c r="B621" s="25" t="s">
        <v>184</v>
      </c>
      <c r="C621" s="25" t="s">
        <v>90</v>
      </c>
      <c r="D621" s="68" t="s">
        <v>947</v>
      </c>
      <c r="E621" s="68" t="s">
        <v>469</v>
      </c>
      <c r="F621" s="26"/>
      <c r="G621" s="26"/>
      <c r="H621" s="44">
        <f t="shared" si="50"/>
        <v>0</v>
      </c>
    </row>
    <row r="622" spans="1:8" ht="28.15" hidden="1" customHeight="1" x14ac:dyDescent="0.3">
      <c r="A622" s="13" t="s">
        <v>74</v>
      </c>
      <c r="B622" s="25" t="s">
        <v>184</v>
      </c>
      <c r="C622" s="25" t="s">
        <v>90</v>
      </c>
      <c r="D622" s="68" t="s">
        <v>947</v>
      </c>
      <c r="E622" s="68" t="s">
        <v>468</v>
      </c>
      <c r="F622" s="26"/>
      <c r="G622" s="26"/>
      <c r="H622" s="44">
        <f t="shared" si="50"/>
        <v>0</v>
      </c>
    </row>
    <row r="623" spans="1:8" ht="16.149999999999999" customHeight="1" x14ac:dyDescent="0.3">
      <c r="A623" s="52" t="s">
        <v>299</v>
      </c>
      <c r="B623" s="42" t="s">
        <v>300</v>
      </c>
      <c r="C623" s="42" t="s">
        <v>62</v>
      </c>
      <c r="D623" s="43" t="s">
        <v>301</v>
      </c>
      <c r="E623" s="42" t="s">
        <v>64</v>
      </c>
      <c r="F623" s="41">
        <f>F624+F631+F671+F664</f>
        <v>57651.9</v>
      </c>
      <c r="G623" s="41">
        <f>G624+G631+G671+G664</f>
        <v>10502.199999999999</v>
      </c>
      <c r="H623" s="41">
        <f>H624+H631+H671+H664</f>
        <v>68154.100000000006</v>
      </c>
    </row>
    <row r="624" spans="1:8" x14ac:dyDescent="0.3">
      <c r="A624" s="171" t="s">
        <v>302</v>
      </c>
      <c r="B624" s="25" t="s">
        <v>300</v>
      </c>
      <c r="C624" s="25" t="s">
        <v>61</v>
      </c>
      <c r="D624" s="9" t="s">
        <v>63</v>
      </c>
      <c r="E624" s="25" t="s">
        <v>64</v>
      </c>
      <c r="F624" s="44">
        <f t="shared" ref="F624:G629" si="52">F625</f>
        <v>14341.6</v>
      </c>
      <c r="G624" s="44">
        <f t="shared" si="52"/>
        <v>0</v>
      </c>
      <c r="H624" s="44">
        <f t="shared" si="50"/>
        <v>14341.6</v>
      </c>
    </row>
    <row r="625" spans="1:8" ht="30.75" customHeight="1" x14ac:dyDescent="0.3">
      <c r="A625" s="171" t="s">
        <v>670</v>
      </c>
      <c r="B625" s="25" t="s">
        <v>300</v>
      </c>
      <c r="C625" s="25" t="s">
        <v>61</v>
      </c>
      <c r="D625" s="9" t="s">
        <v>303</v>
      </c>
      <c r="E625" s="25" t="s">
        <v>64</v>
      </c>
      <c r="F625" s="44">
        <f t="shared" si="52"/>
        <v>14341.6</v>
      </c>
      <c r="G625" s="44">
        <f t="shared" si="52"/>
        <v>0</v>
      </c>
      <c r="H625" s="44">
        <f t="shared" si="50"/>
        <v>14341.6</v>
      </c>
    </row>
    <row r="626" spans="1:8" ht="75" x14ac:dyDescent="0.3">
      <c r="A626" s="171" t="s">
        <v>723</v>
      </c>
      <c r="B626" s="25" t="s">
        <v>300</v>
      </c>
      <c r="C626" s="25" t="s">
        <v>61</v>
      </c>
      <c r="D626" s="9" t="s">
        <v>304</v>
      </c>
      <c r="E626" s="25" t="s">
        <v>64</v>
      </c>
      <c r="F626" s="44">
        <f t="shared" si="52"/>
        <v>14341.6</v>
      </c>
      <c r="G626" s="44">
        <f t="shared" si="52"/>
        <v>0</v>
      </c>
      <c r="H626" s="44">
        <f t="shared" si="50"/>
        <v>14341.6</v>
      </c>
    </row>
    <row r="627" spans="1:8" ht="45.75" customHeight="1" x14ac:dyDescent="0.3">
      <c r="A627" s="171" t="s">
        <v>585</v>
      </c>
      <c r="B627" s="25" t="s">
        <v>300</v>
      </c>
      <c r="C627" s="25" t="s">
        <v>61</v>
      </c>
      <c r="D627" s="9" t="s">
        <v>305</v>
      </c>
      <c r="E627" s="25" t="s">
        <v>64</v>
      </c>
      <c r="F627" s="44">
        <f t="shared" si="52"/>
        <v>14341.6</v>
      </c>
      <c r="G627" s="44">
        <f t="shared" si="52"/>
        <v>0</v>
      </c>
      <c r="H627" s="44">
        <f t="shared" si="50"/>
        <v>14341.6</v>
      </c>
    </row>
    <row r="628" spans="1:8" ht="45.75" customHeight="1" x14ac:dyDescent="0.3">
      <c r="A628" s="171" t="s">
        <v>587</v>
      </c>
      <c r="B628" s="25" t="s">
        <v>300</v>
      </c>
      <c r="C628" s="25" t="s">
        <v>61</v>
      </c>
      <c r="D628" s="9" t="s">
        <v>306</v>
      </c>
      <c r="E628" s="25" t="s">
        <v>64</v>
      </c>
      <c r="F628" s="44">
        <f t="shared" si="52"/>
        <v>14341.6</v>
      </c>
      <c r="G628" s="44">
        <f t="shared" si="52"/>
        <v>0</v>
      </c>
      <c r="H628" s="44">
        <f t="shared" si="50"/>
        <v>14341.6</v>
      </c>
    </row>
    <row r="629" spans="1:8" ht="16.899999999999999" customHeight="1" x14ac:dyDescent="0.3">
      <c r="A629" s="171" t="s">
        <v>307</v>
      </c>
      <c r="B629" s="25" t="s">
        <v>300</v>
      </c>
      <c r="C629" s="25" t="s">
        <v>61</v>
      </c>
      <c r="D629" s="9" t="s">
        <v>306</v>
      </c>
      <c r="E629" s="25">
        <v>300</v>
      </c>
      <c r="F629" s="44">
        <f t="shared" si="52"/>
        <v>14341.6</v>
      </c>
      <c r="G629" s="44">
        <f t="shared" si="52"/>
        <v>0</v>
      </c>
      <c r="H629" s="44">
        <f t="shared" si="50"/>
        <v>14341.6</v>
      </c>
    </row>
    <row r="630" spans="1:8" ht="30" x14ac:dyDescent="0.3">
      <c r="A630" s="171" t="s">
        <v>308</v>
      </c>
      <c r="B630" s="25" t="s">
        <v>300</v>
      </c>
      <c r="C630" s="25" t="s">
        <v>61</v>
      </c>
      <c r="D630" s="9" t="s">
        <v>306</v>
      </c>
      <c r="E630" s="25">
        <v>310</v>
      </c>
      <c r="F630" s="44">
        <v>14341.6</v>
      </c>
      <c r="G630" s="44"/>
      <c r="H630" s="44">
        <f t="shared" si="50"/>
        <v>14341.6</v>
      </c>
    </row>
    <row r="631" spans="1:8" x14ac:dyDescent="0.3">
      <c r="A631" s="171" t="s">
        <v>309</v>
      </c>
      <c r="B631" s="25" t="s">
        <v>300</v>
      </c>
      <c r="C631" s="25" t="s">
        <v>78</v>
      </c>
      <c r="D631" s="9" t="s">
        <v>63</v>
      </c>
      <c r="E631" s="25" t="s">
        <v>64</v>
      </c>
      <c r="F631" s="44">
        <f>F632+F649+F646+F643+F659</f>
        <v>39710.300000000003</v>
      </c>
      <c r="G631" s="44">
        <f>G632+G649+G646+G643+G659</f>
        <v>10502.199999999999</v>
      </c>
      <c r="H631" s="44">
        <f t="shared" si="50"/>
        <v>50212.5</v>
      </c>
    </row>
    <row r="632" spans="1:8" ht="46.5" customHeight="1" x14ac:dyDescent="0.3">
      <c r="A632" s="171" t="s">
        <v>679</v>
      </c>
      <c r="B632" s="25" t="s">
        <v>300</v>
      </c>
      <c r="C632" s="25" t="s">
        <v>78</v>
      </c>
      <c r="D632" s="9" t="s">
        <v>211</v>
      </c>
      <c r="E632" s="25" t="s">
        <v>64</v>
      </c>
      <c r="F632" s="44">
        <f t="shared" ref="F632:G636" si="53">F633</f>
        <v>5976.1</v>
      </c>
      <c r="G632" s="44">
        <f t="shared" si="53"/>
        <v>0</v>
      </c>
      <c r="H632" s="44">
        <f t="shared" si="50"/>
        <v>5976.1</v>
      </c>
    </row>
    <row r="633" spans="1:8" x14ac:dyDescent="0.3">
      <c r="A633" s="171" t="s">
        <v>234</v>
      </c>
      <c r="B633" s="25" t="s">
        <v>300</v>
      </c>
      <c r="C633" s="25" t="s">
        <v>78</v>
      </c>
      <c r="D633" s="9" t="s">
        <v>212</v>
      </c>
      <c r="E633" s="25" t="s">
        <v>64</v>
      </c>
      <c r="F633" s="44">
        <f t="shared" si="53"/>
        <v>5976.1</v>
      </c>
      <c r="G633" s="44">
        <f t="shared" si="53"/>
        <v>0</v>
      </c>
      <c r="H633" s="44">
        <f t="shared" si="50"/>
        <v>5976.1</v>
      </c>
    </row>
    <row r="634" spans="1:8" ht="30" x14ac:dyDescent="0.3">
      <c r="A634" s="171" t="s">
        <v>253</v>
      </c>
      <c r="B634" s="25" t="s">
        <v>300</v>
      </c>
      <c r="C634" s="25" t="s">
        <v>78</v>
      </c>
      <c r="D634" s="9" t="s">
        <v>214</v>
      </c>
      <c r="E634" s="25" t="s">
        <v>64</v>
      </c>
      <c r="F634" s="44">
        <f t="shared" si="53"/>
        <v>5976.1</v>
      </c>
      <c r="G634" s="44">
        <f>G635+G638</f>
        <v>0</v>
      </c>
      <c r="H634" s="44">
        <f t="shared" si="50"/>
        <v>5976.1</v>
      </c>
    </row>
    <row r="635" spans="1:8" ht="30" hidden="1" x14ac:dyDescent="0.3">
      <c r="A635" s="171" t="s">
        <v>310</v>
      </c>
      <c r="B635" s="25" t="s">
        <v>300</v>
      </c>
      <c r="C635" s="25" t="s">
        <v>78</v>
      </c>
      <c r="D635" s="9" t="s">
        <v>777</v>
      </c>
      <c r="E635" s="25" t="s">
        <v>64</v>
      </c>
      <c r="F635" s="44">
        <f t="shared" si="53"/>
        <v>5976.1</v>
      </c>
      <c r="G635" s="44">
        <f t="shared" si="53"/>
        <v>-5976.1</v>
      </c>
      <c r="H635" s="44">
        <f t="shared" si="50"/>
        <v>0</v>
      </c>
    </row>
    <row r="636" spans="1:8" ht="33" hidden="1" customHeight="1" x14ac:dyDescent="0.3">
      <c r="A636" s="171" t="s">
        <v>167</v>
      </c>
      <c r="B636" s="25" t="s">
        <v>300</v>
      </c>
      <c r="C636" s="25" t="s">
        <v>78</v>
      </c>
      <c r="D636" s="9" t="s">
        <v>777</v>
      </c>
      <c r="E636" s="25">
        <v>600</v>
      </c>
      <c r="F636" s="44">
        <f t="shared" si="53"/>
        <v>5976.1</v>
      </c>
      <c r="G636" s="44">
        <f t="shared" si="53"/>
        <v>-5976.1</v>
      </c>
      <c r="H636" s="44">
        <f t="shared" si="50"/>
        <v>0</v>
      </c>
    </row>
    <row r="637" spans="1:8" hidden="1" x14ac:dyDescent="0.3">
      <c r="A637" s="171" t="s">
        <v>175</v>
      </c>
      <c r="B637" s="25" t="s">
        <v>300</v>
      </c>
      <c r="C637" s="25" t="s">
        <v>78</v>
      </c>
      <c r="D637" s="9" t="s">
        <v>777</v>
      </c>
      <c r="E637" s="25">
        <v>610</v>
      </c>
      <c r="F637" s="44">
        <v>5976.1</v>
      </c>
      <c r="G637" s="137">
        <v>-5976.1</v>
      </c>
      <c r="H637" s="44">
        <f t="shared" si="50"/>
        <v>0</v>
      </c>
    </row>
    <row r="638" spans="1:8" ht="30" x14ac:dyDescent="0.3">
      <c r="A638" s="13" t="s">
        <v>310</v>
      </c>
      <c r="B638" s="68">
        <v>10</v>
      </c>
      <c r="C638" s="68" t="s">
        <v>78</v>
      </c>
      <c r="D638" s="68" t="s">
        <v>1035</v>
      </c>
      <c r="E638" s="68" t="s">
        <v>64</v>
      </c>
      <c r="F638" s="44"/>
      <c r="G638" s="137">
        <f>G639</f>
        <v>5976.1</v>
      </c>
      <c r="H638" s="44">
        <f t="shared" si="50"/>
        <v>5976.1</v>
      </c>
    </row>
    <row r="639" spans="1:8" ht="47.25" customHeight="1" x14ac:dyDescent="0.3">
      <c r="A639" s="13" t="s">
        <v>167</v>
      </c>
      <c r="B639" s="68">
        <v>10</v>
      </c>
      <c r="C639" s="68" t="s">
        <v>78</v>
      </c>
      <c r="D639" s="68" t="s">
        <v>1035</v>
      </c>
      <c r="E639" s="68">
        <v>600</v>
      </c>
      <c r="F639" s="44"/>
      <c r="G639" s="137">
        <f>G640</f>
        <v>5976.1</v>
      </c>
      <c r="H639" s="44">
        <f t="shared" si="50"/>
        <v>5976.1</v>
      </c>
    </row>
    <row r="640" spans="1:8" x14ac:dyDescent="0.3">
      <c r="A640" s="13" t="s">
        <v>175</v>
      </c>
      <c r="B640" s="68">
        <v>10</v>
      </c>
      <c r="C640" s="68" t="s">
        <v>78</v>
      </c>
      <c r="D640" s="68" t="s">
        <v>1035</v>
      </c>
      <c r="E640" s="68">
        <v>610</v>
      </c>
      <c r="F640" s="44"/>
      <c r="G640" s="137">
        <v>5976.1</v>
      </c>
      <c r="H640" s="44">
        <f t="shared" si="50"/>
        <v>5976.1</v>
      </c>
    </row>
    <row r="641" spans="1:8" ht="45" x14ac:dyDescent="0.3">
      <c r="A641" s="171" t="s">
        <v>680</v>
      </c>
      <c r="B641" s="25" t="s">
        <v>300</v>
      </c>
      <c r="C641" s="25" t="s">
        <v>78</v>
      </c>
      <c r="D641" s="9" t="s">
        <v>198</v>
      </c>
      <c r="E641" s="25" t="s">
        <v>64</v>
      </c>
      <c r="F641" s="44">
        <f>F642</f>
        <v>30368.2</v>
      </c>
      <c r="G641" s="44">
        <f>G642</f>
        <v>10502.199999999999</v>
      </c>
      <c r="H641" s="44">
        <f t="shared" si="50"/>
        <v>40870.400000000001</v>
      </c>
    </row>
    <row r="642" spans="1:8" ht="30" x14ac:dyDescent="0.3">
      <c r="A642" s="171" t="s">
        <v>311</v>
      </c>
      <c r="B642" s="25" t="s">
        <v>300</v>
      </c>
      <c r="C642" s="25" t="s">
        <v>78</v>
      </c>
      <c r="D642" s="9" t="s">
        <v>573</v>
      </c>
      <c r="E642" s="25" t="s">
        <v>64</v>
      </c>
      <c r="F642" s="44">
        <f>F646+F643</f>
        <v>30368.2</v>
      </c>
      <c r="G642" s="44">
        <f>G646+G643</f>
        <v>10502.199999999999</v>
      </c>
      <c r="H642" s="44">
        <f t="shared" si="50"/>
        <v>40870.400000000001</v>
      </c>
    </row>
    <row r="643" spans="1:8" ht="45" x14ac:dyDescent="0.3">
      <c r="A643" s="171" t="s">
        <v>852</v>
      </c>
      <c r="B643" s="25" t="s">
        <v>300</v>
      </c>
      <c r="C643" s="25" t="s">
        <v>78</v>
      </c>
      <c r="D643" s="9" t="s">
        <v>845</v>
      </c>
      <c r="E643" s="25" t="s">
        <v>64</v>
      </c>
      <c r="F643" s="44">
        <f>F644</f>
        <v>27868.2</v>
      </c>
      <c r="G643" s="44">
        <f>G644</f>
        <v>9898.2999999999993</v>
      </c>
      <c r="H643" s="44">
        <f t="shared" si="50"/>
        <v>37766.5</v>
      </c>
    </row>
    <row r="644" spans="1:8" x14ac:dyDescent="0.3">
      <c r="A644" s="171" t="s">
        <v>307</v>
      </c>
      <c r="B644" s="25" t="s">
        <v>300</v>
      </c>
      <c r="C644" s="25" t="s">
        <v>78</v>
      </c>
      <c r="D644" s="9" t="s">
        <v>845</v>
      </c>
      <c r="E644" s="25">
        <v>300</v>
      </c>
      <c r="F644" s="44">
        <f>F645</f>
        <v>27868.2</v>
      </c>
      <c r="G644" s="44">
        <f>G645</f>
        <v>9898.2999999999993</v>
      </c>
      <c r="H644" s="44">
        <f t="shared" si="50"/>
        <v>37766.5</v>
      </c>
    </row>
    <row r="645" spans="1:8" ht="30" x14ac:dyDescent="0.3">
      <c r="A645" s="171" t="s">
        <v>312</v>
      </c>
      <c r="B645" s="25" t="s">
        <v>300</v>
      </c>
      <c r="C645" s="25" t="s">
        <v>78</v>
      </c>
      <c r="D645" s="9" t="s">
        <v>845</v>
      </c>
      <c r="E645" s="25">
        <v>320</v>
      </c>
      <c r="F645" s="44">
        <v>27868.2</v>
      </c>
      <c r="G645" s="137">
        <v>9898.2999999999993</v>
      </c>
      <c r="H645" s="44">
        <f t="shared" si="50"/>
        <v>37766.5</v>
      </c>
    </row>
    <row r="646" spans="1:8" ht="45" customHeight="1" x14ac:dyDescent="0.3">
      <c r="A646" s="171" t="s">
        <v>578</v>
      </c>
      <c r="B646" s="25" t="s">
        <v>300</v>
      </c>
      <c r="C646" s="25" t="s">
        <v>78</v>
      </c>
      <c r="D646" s="9" t="s">
        <v>574</v>
      </c>
      <c r="E646" s="25" t="s">
        <v>64</v>
      </c>
      <c r="F646" s="44">
        <f>F647</f>
        <v>2500</v>
      </c>
      <c r="G646" s="44">
        <f>G647</f>
        <v>603.9</v>
      </c>
      <c r="H646" s="44">
        <f t="shared" si="50"/>
        <v>3103.9</v>
      </c>
    </row>
    <row r="647" spans="1:8" ht="17.25" customHeight="1" x14ac:dyDescent="0.3">
      <c r="A647" s="171" t="s">
        <v>307</v>
      </c>
      <c r="B647" s="25" t="s">
        <v>300</v>
      </c>
      <c r="C647" s="25" t="s">
        <v>78</v>
      </c>
      <c r="D647" s="9" t="s">
        <v>574</v>
      </c>
      <c r="E647" s="25">
        <v>300</v>
      </c>
      <c r="F647" s="44">
        <f>F648</f>
        <v>2500</v>
      </c>
      <c r="G647" s="44">
        <f>G648</f>
        <v>603.9</v>
      </c>
      <c r="H647" s="44">
        <f t="shared" si="50"/>
        <v>3103.9</v>
      </c>
    </row>
    <row r="648" spans="1:8" ht="30" x14ac:dyDescent="0.3">
      <c r="A648" s="171" t="s">
        <v>312</v>
      </c>
      <c r="B648" s="25" t="s">
        <v>300</v>
      </c>
      <c r="C648" s="25" t="s">
        <v>78</v>
      </c>
      <c r="D648" s="9" t="s">
        <v>574</v>
      </c>
      <c r="E648" s="25">
        <v>320</v>
      </c>
      <c r="F648" s="44">
        <v>2500</v>
      </c>
      <c r="G648" s="137">
        <v>603.9</v>
      </c>
      <c r="H648" s="44">
        <f t="shared" si="50"/>
        <v>3103.9</v>
      </c>
    </row>
    <row r="649" spans="1:8" ht="33.75" customHeight="1" x14ac:dyDescent="0.3">
      <c r="A649" s="171" t="s">
        <v>670</v>
      </c>
      <c r="B649" s="25" t="s">
        <v>300</v>
      </c>
      <c r="C649" s="25" t="s">
        <v>78</v>
      </c>
      <c r="D649" s="9" t="s">
        <v>303</v>
      </c>
      <c r="E649" s="25" t="s">
        <v>64</v>
      </c>
      <c r="F649" s="44">
        <f>F650</f>
        <v>3040</v>
      </c>
      <c r="G649" s="44">
        <f>G650</f>
        <v>0</v>
      </c>
      <c r="H649" s="44">
        <f t="shared" si="50"/>
        <v>3040</v>
      </c>
    </row>
    <row r="650" spans="1:8" ht="34.9" customHeight="1" x14ac:dyDescent="0.3">
      <c r="A650" s="171" t="s">
        <v>314</v>
      </c>
      <c r="B650" s="25" t="s">
        <v>300</v>
      </c>
      <c r="C650" s="25" t="s">
        <v>78</v>
      </c>
      <c r="D650" s="9" t="s">
        <v>315</v>
      </c>
      <c r="E650" s="25" t="s">
        <v>64</v>
      </c>
      <c r="F650" s="44">
        <f>F651+F655</f>
        <v>3040</v>
      </c>
      <c r="G650" s="44">
        <f>G651+G655</f>
        <v>0</v>
      </c>
      <c r="H650" s="44">
        <f t="shared" si="50"/>
        <v>3040</v>
      </c>
    </row>
    <row r="651" spans="1:8" ht="58.5" customHeight="1" x14ac:dyDescent="0.3">
      <c r="A651" s="171" t="s">
        <v>591</v>
      </c>
      <c r="B651" s="25" t="s">
        <v>300</v>
      </c>
      <c r="C651" s="25" t="s">
        <v>78</v>
      </c>
      <c r="D651" s="9" t="s">
        <v>316</v>
      </c>
      <c r="E651" s="25" t="s">
        <v>64</v>
      </c>
      <c r="F651" s="44">
        <f t="shared" ref="F651:G653" si="54">F652</f>
        <v>345</v>
      </c>
      <c r="G651" s="44">
        <f t="shared" si="54"/>
        <v>0</v>
      </c>
      <c r="H651" s="44">
        <f t="shared" si="50"/>
        <v>345</v>
      </c>
    </row>
    <row r="652" spans="1:8" ht="63" customHeight="1" x14ac:dyDescent="0.3">
      <c r="A652" s="171" t="s">
        <v>589</v>
      </c>
      <c r="B652" s="25" t="s">
        <v>300</v>
      </c>
      <c r="C652" s="25" t="s">
        <v>78</v>
      </c>
      <c r="D652" s="9" t="s">
        <v>317</v>
      </c>
      <c r="E652" s="25" t="s">
        <v>64</v>
      </c>
      <c r="F652" s="44">
        <f t="shared" si="54"/>
        <v>345</v>
      </c>
      <c r="G652" s="44">
        <f t="shared" si="54"/>
        <v>0</v>
      </c>
      <c r="H652" s="44">
        <f t="shared" ref="H652:H718" si="55">F652+G652</f>
        <v>345</v>
      </c>
    </row>
    <row r="653" spans="1:8" ht="16.149999999999999" customHeight="1" x14ac:dyDescent="0.3">
      <c r="A653" s="171" t="s">
        <v>307</v>
      </c>
      <c r="B653" s="25" t="s">
        <v>300</v>
      </c>
      <c r="C653" s="25" t="s">
        <v>78</v>
      </c>
      <c r="D653" s="9" t="s">
        <v>317</v>
      </c>
      <c r="E653" s="25">
        <v>300</v>
      </c>
      <c r="F653" s="44">
        <f t="shared" si="54"/>
        <v>345</v>
      </c>
      <c r="G653" s="44">
        <f t="shared" si="54"/>
        <v>0</v>
      </c>
      <c r="H653" s="44">
        <f t="shared" si="55"/>
        <v>345</v>
      </c>
    </row>
    <row r="654" spans="1:8" ht="30" x14ac:dyDescent="0.3">
      <c r="A654" s="171" t="s">
        <v>312</v>
      </c>
      <c r="B654" s="25" t="s">
        <v>300</v>
      </c>
      <c r="C654" s="25" t="s">
        <v>78</v>
      </c>
      <c r="D654" s="9" t="s">
        <v>317</v>
      </c>
      <c r="E654" s="25">
        <v>320</v>
      </c>
      <c r="F654" s="44">
        <v>345</v>
      </c>
      <c r="G654" s="44"/>
      <c r="H654" s="44">
        <f t="shared" si="55"/>
        <v>345</v>
      </c>
    </row>
    <row r="655" spans="1:8" ht="165" x14ac:dyDescent="0.3">
      <c r="A655" s="227" t="s">
        <v>950</v>
      </c>
      <c r="B655" s="25" t="s">
        <v>300</v>
      </c>
      <c r="C655" s="25" t="s">
        <v>78</v>
      </c>
      <c r="D655" s="68" t="s">
        <v>951</v>
      </c>
      <c r="E655" s="68" t="s">
        <v>64</v>
      </c>
      <c r="F655" s="44">
        <f t="shared" ref="F655:G657" si="56">F656</f>
        <v>2695</v>
      </c>
      <c r="G655" s="44">
        <f t="shared" si="56"/>
        <v>0</v>
      </c>
      <c r="H655" s="44">
        <f t="shared" si="55"/>
        <v>2695</v>
      </c>
    </row>
    <row r="656" spans="1:8" ht="168" customHeight="1" x14ac:dyDescent="0.3">
      <c r="A656" s="169" t="s">
        <v>952</v>
      </c>
      <c r="B656" s="25" t="s">
        <v>300</v>
      </c>
      <c r="C656" s="25" t="s">
        <v>78</v>
      </c>
      <c r="D656" s="68" t="s">
        <v>953</v>
      </c>
      <c r="E656" s="68" t="s">
        <v>64</v>
      </c>
      <c r="F656" s="44">
        <f t="shared" si="56"/>
        <v>2695</v>
      </c>
      <c r="G656" s="44">
        <f t="shared" si="56"/>
        <v>0</v>
      </c>
      <c r="H656" s="44">
        <f t="shared" si="55"/>
        <v>2695</v>
      </c>
    </row>
    <row r="657" spans="1:8" x14ac:dyDescent="0.3">
      <c r="A657" s="13" t="s">
        <v>307</v>
      </c>
      <c r="B657" s="25" t="s">
        <v>300</v>
      </c>
      <c r="C657" s="25" t="s">
        <v>78</v>
      </c>
      <c r="D657" s="68" t="s">
        <v>953</v>
      </c>
      <c r="E657" s="68" t="s">
        <v>575</v>
      </c>
      <c r="F657" s="44">
        <f t="shared" si="56"/>
        <v>2695</v>
      </c>
      <c r="G657" s="44">
        <f t="shared" si="56"/>
        <v>0</v>
      </c>
      <c r="H657" s="44">
        <f t="shared" si="55"/>
        <v>2695</v>
      </c>
    </row>
    <row r="658" spans="1:8" ht="30" x14ac:dyDescent="0.3">
      <c r="A658" s="13" t="s">
        <v>312</v>
      </c>
      <c r="B658" s="25" t="s">
        <v>300</v>
      </c>
      <c r="C658" s="25" t="s">
        <v>78</v>
      </c>
      <c r="D658" s="68" t="s">
        <v>953</v>
      </c>
      <c r="E658" s="68" t="s">
        <v>576</v>
      </c>
      <c r="F658" s="44">
        <v>2695</v>
      </c>
      <c r="G658" s="44"/>
      <c r="H658" s="44">
        <f t="shared" si="55"/>
        <v>2695</v>
      </c>
    </row>
    <row r="659" spans="1:8" x14ac:dyDescent="0.3">
      <c r="A659" s="13" t="s">
        <v>373</v>
      </c>
      <c r="B659" s="68">
        <v>10</v>
      </c>
      <c r="C659" s="68" t="s">
        <v>78</v>
      </c>
      <c r="D659" s="68" t="s">
        <v>110</v>
      </c>
      <c r="E659" s="68" t="s">
        <v>64</v>
      </c>
      <c r="F659" s="44">
        <f t="shared" ref="F659:G662" si="57">F660</f>
        <v>326</v>
      </c>
      <c r="G659" s="44">
        <f t="shared" si="57"/>
        <v>0</v>
      </c>
      <c r="H659" s="44">
        <f t="shared" si="55"/>
        <v>326</v>
      </c>
    </row>
    <row r="660" spans="1:8" x14ac:dyDescent="0.3">
      <c r="A660" s="13" t="s">
        <v>876</v>
      </c>
      <c r="B660" s="68">
        <v>10</v>
      </c>
      <c r="C660" s="68" t="s">
        <v>78</v>
      </c>
      <c r="D660" s="68" t="s">
        <v>112</v>
      </c>
      <c r="E660" s="68" t="s">
        <v>64</v>
      </c>
      <c r="F660" s="44">
        <f t="shared" si="57"/>
        <v>326</v>
      </c>
      <c r="G660" s="44">
        <f t="shared" si="57"/>
        <v>0</v>
      </c>
      <c r="H660" s="44">
        <f t="shared" si="55"/>
        <v>326</v>
      </c>
    </row>
    <row r="661" spans="1:8" ht="75" x14ac:dyDescent="0.3">
      <c r="A661" s="81" t="s">
        <v>974</v>
      </c>
      <c r="B661" s="68">
        <v>10</v>
      </c>
      <c r="C661" s="68" t="s">
        <v>78</v>
      </c>
      <c r="D661" s="68" t="s">
        <v>975</v>
      </c>
      <c r="E661" s="68" t="s">
        <v>64</v>
      </c>
      <c r="F661" s="44">
        <f t="shared" si="57"/>
        <v>326</v>
      </c>
      <c r="G661" s="44">
        <f t="shared" si="57"/>
        <v>0</v>
      </c>
      <c r="H661" s="44">
        <f t="shared" si="55"/>
        <v>326</v>
      </c>
    </row>
    <row r="662" spans="1:8" x14ac:dyDescent="0.3">
      <c r="A662" s="13" t="s">
        <v>307</v>
      </c>
      <c r="B662" s="68">
        <v>10</v>
      </c>
      <c r="C662" s="68" t="s">
        <v>78</v>
      </c>
      <c r="D662" s="68" t="s">
        <v>975</v>
      </c>
      <c r="E662" s="68" t="s">
        <v>575</v>
      </c>
      <c r="F662" s="44">
        <f t="shared" si="57"/>
        <v>326</v>
      </c>
      <c r="G662" s="44">
        <f t="shared" si="57"/>
        <v>0</v>
      </c>
      <c r="H662" s="44">
        <f t="shared" si="55"/>
        <v>326</v>
      </c>
    </row>
    <row r="663" spans="1:8" ht="30" x14ac:dyDescent="0.3">
      <c r="A663" s="13" t="s">
        <v>312</v>
      </c>
      <c r="B663" s="68">
        <v>10</v>
      </c>
      <c r="C663" s="68" t="s">
        <v>78</v>
      </c>
      <c r="D663" s="68" t="s">
        <v>975</v>
      </c>
      <c r="E663" s="68" t="s">
        <v>576</v>
      </c>
      <c r="F663" s="44">
        <v>326</v>
      </c>
      <c r="G663" s="44"/>
      <c r="H663" s="44">
        <f t="shared" si="55"/>
        <v>326</v>
      </c>
    </row>
    <row r="664" spans="1:8" ht="17.45" customHeight="1" x14ac:dyDescent="0.3">
      <c r="A664" s="171" t="s">
        <v>451</v>
      </c>
      <c r="B664" s="25" t="s">
        <v>300</v>
      </c>
      <c r="C664" s="25" t="s">
        <v>96</v>
      </c>
      <c r="D664" s="9" t="s">
        <v>63</v>
      </c>
      <c r="E664" s="25" t="s">
        <v>64</v>
      </c>
      <c r="F664" s="44">
        <f t="shared" ref="F664:G669" si="58">F665</f>
        <v>100</v>
      </c>
      <c r="G664" s="44">
        <f t="shared" si="58"/>
        <v>0</v>
      </c>
      <c r="H664" s="44">
        <f t="shared" si="55"/>
        <v>100</v>
      </c>
    </row>
    <row r="665" spans="1:8" ht="30" x14ac:dyDescent="0.3">
      <c r="A665" s="171" t="s">
        <v>653</v>
      </c>
      <c r="B665" s="25" t="s">
        <v>300</v>
      </c>
      <c r="C665" s="25" t="s">
        <v>96</v>
      </c>
      <c r="D665" s="9" t="s">
        <v>303</v>
      </c>
      <c r="E665" s="25" t="s">
        <v>64</v>
      </c>
      <c r="F665" s="44">
        <f t="shared" si="58"/>
        <v>100</v>
      </c>
      <c r="G665" s="44">
        <f t="shared" si="58"/>
        <v>0</v>
      </c>
      <c r="H665" s="44">
        <f t="shared" si="55"/>
        <v>100</v>
      </c>
    </row>
    <row r="666" spans="1:8" ht="60" customHeight="1" x14ac:dyDescent="0.3">
      <c r="A666" s="171" t="s">
        <v>318</v>
      </c>
      <c r="B666" s="25" t="s">
        <v>300</v>
      </c>
      <c r="C666" s="25" t="s">
        <v>96</v>
      </c>
      <c r="D666" s="9" t="s">
        <v>319</v>
      </c>
      <c r="E666" s="25" t="s">
        <v>64</v>
      </c>
      <c r="F666" s="44">
        <f t="shared" si="58"/>
        <v>100</v>
      </c>
      <c r="G666" s="44">
        <f t="shared" si="58"/>
        <v>0</v>
      </c>
      <c r="H666" s="44">
        <f t="shared" si="55"/>
        <v>100</v>
      </c>
    </row>
    <row r="667" spans="1:8" ht="44.45" customHeight="1" x14ac:dyDescent="0.3">
      <c r="A667" s="171" t="s">
        <v>593</v>
      </c>
      <c r="B667" s="25" t="s">
        <v>300</v>
      </c>
      <c r="C667" s="25" t="s">
        <v>96</v>
      </c>
      <c r="D667" s="9" t="s">
        <v>320</v>
      </c>
      <c r="E667" s="25" t="s">
        <v>64</v>
      </c>
      <c r="F667" s="44">
        <f t="shared" si="58"/>
        <v>100</v>
      </c>
      <c r="G667" s="44">
        <f t="shared" si="58"/>
        <v>0</v>
      </c>
      <c r="H667" s="44">
        <f t="shared" si="55"/>
        <v>100</v>
      </c>
    </row>
    <row r="668" spans="1:8" ht="45" x14ac:dyDescent="0.3">
      <c r="A668" s="171" t="s">
        <v>594</v>
      </c>
      <c r="B668" s="25" t="s">
        <v>300</v>
      </c>
      <c r="C668" s="25" t="s">
        <v>96</v>
      </c>
      <c r="D668" s="9" t="s">
        <v>321</v>
      </c>
      <c r="E668" s="25" t="s">
        <v>64</v>
      </c>
      <c r="F668" s="44">
        <f t="shared" si="58"/>
        <v>100</v>
      </c>
      <c r="G668" s="44">
        <f t="shared" si="58"/>
        <v>0</v>
      </c>
      <c r="H668" s="44">
        <f t="shared" si="55"/>
        <v>100</v>
      </c>
    </row>
    <row r="669" spans="1:8" ht="35.25" customHeight="1" x14ac:dyDescent="0.3">
      <c r="A669" s="171" t="s">
        <v>167</v>
      </c>
      <c r="B669" s="25" t="s">
        <v>300</v>
      </c>
      <c r="C669" s="25" t="s">
        <v>96</v>
      </c>
      <c r="D669" s="9" t="s">
        <v>321</v>
      </c>
      <c r="E669" s="25">
        <v>600</v>
      </c>
      <c r="F669" s="44">
        <f t="shared" si="58"/>
        <v>100</v>
      </c>
      <c r="G669" s="44">
        <f t="shared" si="58"/>
        <v>0</v>
      </c>
      <c r="H669" s="44">
        <f t="shared" si="55"/>
        <v>100</v>
      </c>
    </row>
    <row r="670" spans="1:8" ht="45" x14ac:dyDescent="0.3">
      <c r="A670" s="171" t="s">
        <v>322</v>
      </c>
      <c r="B670" s="25" t="s">
        <v>300</v>
      </c>
      <c r="C670" s="25" t="s">
        <v>96</v>
      </c>
      <c r="D670" s="9" t="s">
        <v>321</v>
      </c>
      <c r="E670" s="25">
        <v>630</v>
      </c>
      <c r="F670" s="44">
        <v>100</v>
      </c>
      <c r="G670" s="44"/>
      <c r="H670" s="44">
        <f t="shared" si="55"/>
        <v>100</v>
      </c>
    </row>
    <row r="671" spans="1:8" ht="16.149999999999999" customHeight="1" x14ac:dyDescent="0.3">
      <c r="A671" s="171" t="s">
        <v>323</v>
      </c>
      <c r="B671" s="25" t="s">
        <v>300</v>
      </c>
      <c r="C671" s="25" t="s">
        <v>90</v>
      </c>
      <c r="D671" s="9" t="s">
        <v>63</v>
      </c>
      <c r="E671" s="25" t="s">
        <v>64</v>
      </c>
      <c r="F671" s="44">
        <f t="shared" ref="F671:G679" si="59">F672</f>
        <v>3500</v>
      </c>
      <c r="G671" s="44">
        <f t="shared" si="59"/>
        <v>0</v>
      </c>
      <c r="H671" s="44">
        <f t="shared" si="55"/>
        <v>3500</v>
      </c>
    </row>
    <row r="672" spans="1:8" ht="63" customHeight="1" x14ac:dyDescent="0.3">
      <c r="A672" s="171" t="s">
        <v>681</v>
      </c>
      <c r="B672" s="25" t="s">
        <v>300</v>
      </c>
      <c r="C672" s="25" t="s">
        <v>90</v>
      </c>
      <c r="D672" s="9" t="s">
        <v>211</v>
      </c>
      <c r="E672" s="25" t="s">
        <v>64</v>
      </c>
      <c r="F672" s="44">
        <f t="shared" si="59"/>
        <v>3500</v>
      </c>
      <c r="G672" s="44">
        <f t="shared" si="59"/>
        <v>0</v>
      </c>
      <c r="H672" s="44">
        <f t="shared" si="55"/>
        <v>3500</v>
      </c>
    </row>
    <row r="673" spans="1:8" ht="30" x14ac:dyDescent="0.3">
      <c r="A673" s="171" t="s">
        <v>324</v>
      </c>
      <c r="B673" s="25" t="s">
        <v>300</v>
      </c>
      <c r="C673" s="25" t="s">
        <v>90</v>
      </c>
      <c r="D673" s="9" t="s">
        <v>780</v>
      </c>
      <c r="E673" s="25" t="s">
        <v>64</v>
      </c>
      <c r="F673" s="44">
        <f t="shared" si="59"/>
        <v>3500</v>
      </c>
      <c r="G673" s="44">
        <f t="shared" si="59"/>
        <v>0</v>
      </c>
      <c r="H673" s="44">
        <f t="shared" si="55"/>
        <v>3500</v>
      </c>
    </row>
    <row r="674" spans="1:8" ht="77.45" customHeight="1" x14ac:dyDescent="0.3">
      <c r="A674" s="171" t="s">
        <v>326</v>
      </c>
      <c r="B674" s="25" t="s">
        <v>300</v>
      </c>
      <c r="C674" s="25" t="s">
        <v>90</v>
      </c>
      <c r="D674" s="9" t="s">
        <v>779</v>
      </c>
      <c r="E674" s="25" t="s">
        <v>64</v>
      </c>
      <c r="F674" s="44">
        <f>F678</f>
        <v>3500</v>
      </c>
      <c r="G674" s="44">
        <f>G678+G675</f>
        <v>0</v>
      </c>
      <c r="H674" s="44">
        <f t="shared" si="55"/>
        <v>3500</v>
      </c>
    </row>
    <row r="675" spans="1:8" ht="45" x14ac:dyDescent="0.3">
      <c r="A675" s="13" t="s">
        <v>416</v>
      </c>
      <c r="B675" s="68">
        <v>10</v>
      </c>
      <c r="C675" s="68" t="s">
        <v>90</v>
      </c>
      <c r="D675" s="68" t="s">
        <v>1036</v>
      </c>
      <c r="E675" s="68" t="s">
        <v>64</v>
      </c>
      <c r="F675" s="44"/>
      <c r="G675" s="44">
        <f>G676</f>
        <v>3500</v>
      </c>
      <c r="H675" s="44">
        <f t="shared" si="55"/>
        <v>3500</v>
      </c>
    </row>
    <row r="676" spans="1:8" x14ac:dyDescent="0.3">
      <c r="A676" s="13" t="s">
        <v>307</v>
      </c>
      <c r="B676" s="68">
        <v>10</v>
      </c>
      <c r="C676" s="68" t="s">
        <v>90</v>
      </c>
      <c r="D676" s="68" t="s">
        <v>1036</v>
      </c>
      <c r="E676" s="68">
        <v>300</v>
      </c>
      <c r="F676" s="44"/>
      <c r="G676" s="44">
        <f>G677</f>
        <v>3500</v>
      </c>
      <c r="H676" s="44">
        <f t="shared" si="55"/>
        <v>3500</v>
      </c>
    </row>
    <row r="677" spans="1:8" ht="30" x14ac:dyDescent="0.3">
      <c r="A677" s="13" t="s">
        <v>312</v>
      </c>
      <c r="B677" s="68">
        <v>10</v>
      </c>
      <c r="C677" s="68" t="s">
        <v>90</v>
      </c>
      <c r="D677" s="68" t="s">
        <v>1036</v>
      </c>
      <c r="E677" s="68" t="s">
        <v>576</v>
      </c>
      <c r="F677" s="44"/>
      <c r="G677" s="137">
        <v>3500</v>
      </c>
      <c r="H677" s="44">
        <f t="shared" si="55"/>
        <v>3500</v>
      </c>
    </row>
    <row r="678" spans="1:8" ht="45" hidden="1" x14ac:dyDescent="0.3">
      <c r="A678" s="171" t="s">
        <v>328</v>
      </c>
      <c r="B678" s="25" t="s">
        <v>300</v>
      </c>
      <c r="C678" s="25" t="s">
        <v>90</v>
      </c>
      <c r="D678" s="9" t="s">
        <v>795</v>
      </c>
      <c r="E678" s="25" t="s">
        <v>64</v>
      </c>
      <c r="F678" s="44">
        <f t="shared" si="59"/>
        <v>3500</v>
      </c>
      <c r="G678" s="44">
        <f t="shared" si="59"/>
        <v>-3500</v>
      </c>
      <c r="H678" s="44">
        <f t="shared" si="55"/>
        <v>0</v>
      </c>
    </row>
    <row r="679" spans="1:8" ht="17.25" hidden="1" customHeight="1" x14ac:dyDescent="0.3">
      <c r="A679" s="171" t="s">
        <v>307</v>
      </c>
      <c r="B679" s="25" t="s">
        <v>300</v>
      </c>
      <c r="C679" s="25" t="s">
        <v>90</v>
      </c>
      <c r="D679" s="9" t="s">
        <v>795</v>
      </c>
      <c r="E679" s="25">
        <v>300</v>
      </c>
      <c r="F679" s="44">
        <f t="shared" si="59"/>
        <v>3500</v>
      </c>
      <c r="G679" s="44">
        <f t="shared" si="59"/>
        <v>-3500</v>
      </c>
      <c r="H679" s="44">
        <f t="shared" si="55"/>
        <v>0</v>
      </c>
    </row>
    <row r="680" spans="1:8" ht="30" hidden="1" x14ac:dyDescent="0.3">
      <c r="A680" s="171" t="s">
        <v>312</v>
      </c>
      <c r="B680" s="25" t="s">
        <v>300</v>
      </c>
      <c r="C680" s="25" t="s">
        <v>90</v>
      </c>
      <c r="D680" s="9" t="s">
        <v>795</v>
      </c>
      <c r="E680" s="25" t="s">
        <v>576</v>
      </c>
      <c r="F680" s="44">
        <v>3500</v>
      </c>
      <c r="G680" s="137">
        <v>-3500</v>
      </c>
      <c r="H680" s="44">
        <f t="shared" si="55"/>
        <v>0</v>
      </c>
    </row>
    <row r="681" spans="1:8" x14ac:dyDescent="0.3">
      <c r="A681" s="52" t="s">
        <v>329</v>
      </c>
      <c r="B681" s="42" t="s">
        <v>330</v>
      </c>
      <c r="C681" s="42" t="s">
        <v>62</v>
      </c>
      <c r="D681" s="43" t="s">
        <v>63</v>
      </c>
      <c r="E681" s="42" t="s">
        <v>64</v>
      </c>
      <c r="F681" s="41">
        <f>F682+F714</f>
        <v>15374.6</v>
      </c>
      <c r="G681" s="41">
        <f>G682+G714</f>
        <v>146</v>
      </c>
      <c r="H681" s="41">
        <f>H682+H714</f>
        <v>15520.6</v>
      </c>
    </row>
    <row r="682" spans="1:8" x14ac:dyDescent="0.3">
      <c r="A682" s="171" t="s">
        <v>331</v>
      </c>
      <c r="B682" s="25" t="s">
        <v>330</v>
      </c>
      <c r="C682" s="25" t="s">
        <v>61</v>
      </c>
      <c r="D682" s="9" t="s">
        <v>63</v>
      </c>
      <c r="E682" s="25" t="s">
        <v>64</v>
      </c>
      <c r="F682" s="44">
        <f>F683</f>
        <v>2477.9</v>
      </c>
      <c r="G682" s="44">
        <f>G683</f>
        <v>0</v>
      </c>
      <c r="H682" s="44">
        <f t="shared" si="55"/>
        <v>2477.9</v>
      </c>
    </row>
    <row r="683" spans="1:8" ht="42" customHeight="1" x14ac:dyDescent="0.3">
      <c r="A683" s="13" t="s">
        <v>916</v>
      </c>
      <c r="B683" s="25" t="s">
        <v>330</v>
      </c>
      <c r="C683" s="25" t="s">
        <v>61</v>
      </c>
      <c r="D683" s="9" t="s">
        <v>332</v>
      </c>
      <c r="E683" s="25" t="s">
        <v>64</v>
      </c>
      <c r="F683" s="44">
        <f>F684+F702</f>
        <v>2477.9</v>
      </c>
      <c r="G683" s="44">
        <f>G684+G702</f>
        <v>0</v>
      </c>
      <c r="H683" s="44">
        <f t="shared" si="55"/>
        <v>2477.9</v>
      </c>
    </row>
    <row r="684" spans="1:8" ht="16.149999999999999" customHeight="1" x14ac:dyDescent="0.3">
      <c r="A684" s="13" t="s">
        <v>917</v>
      </c>
      <c r="B684" s="25" t="s">
        <v>330</v>
      </c>
      <c r="C684" s="25" t="s">
        <v>61</v>
      </c>
      <c r="D684" s="9" t="s">
        <v>333</v>
      </c>
      <c r="E684" s="25" t="s">
        <v>64</v>
      </c>
      <c r="F684" s="44">
        <f>F685+F694+F698</f>
        <v>811.1</v>
      </c>
      <c r="G684" s="44">
        <f>G685+G694+G698</f>
        <v>0</v>
      </c>
      <c r="H684" s="44">
        <f t="shared" si="55"/>
        <v>811.1</v>
      </c>
    </row>
    <row r="685" spans="1:8" ht="30" x14ac:dyDescent="0.3">
      <c r="A685" s="171" t="s">
        <v>334</v>
      </c>
      <c r="B685" s="25" t="s">
        <v>330</v>
      </c>
      <c r="C685" s="25" t="s">
        <v>61</v>
      </c>
      <c r="D685" s="9" t="s">
        <v>335</v>
      </c>
      <c r="E685" s="25" t="s">
        <v>64</v>
      </c>
      <c r="F685" s="44">
        <f>F686+F691</f>
        <v>307.10000000000002</v>
      </c>
      <c r="G685" s="44">
        <f>G686+G691</f>
        <v>0</v>
      </c>
      <c r="H685" s="44">
        <f t="shared" si="55"/>
        <v>307.10000000000002</v>
      </c>
    </row>
    <row r="686" spans="1:8" ht="30" hidden="1" x14ac:dyDescent="0.3">
      <c r="A686" s="171" t="s">
        <v>336</v>
      </c>
      <c r="B686" s="25" t="s">
        <v>330</v>
      </c>
      <c r="C686" s="25" t="s">
        <v>61</v>
      </c>
      <c r="D686" s="9" t="s">
        <v>337</v>
      </c>
      <c r="E686" s="25" t="s">
        <v>64</v>
      </c>
      <c r="F686" s="44">
        <f>F687+F689</f>
        <v>0</v>
      </c>
      <c r="G686" s="44">
        <f>G687+G689</f>
        <v>0</v>
      </c>
      <c r="H686" s="44">
        <f t="shared" si="55"/>
        <v>0</v>
      </c>
    </row>
    <row r="687" spans="1:8" ht="75" hidden="1" x14ac:dyDescent="0.3">
      <c r="A687" s="171" t="s">
        <v>157</v>
      </c>
      <c r="B687" s="25" t="s">
        <v>330</v>
      </c>
      <c r="C687" s="25" t="s">
        <v>61</v>
      </c>
      <c r="D687" s="9" t="s">
        <v>337</v>
      </c>
      <c r="E687" s="25">
        <v>100</v>
      </c>
      <c r="F687" s="44">
        <f>F688</f>
        <v>0</v>
      </c>
      <c r="G687" s="44">
        <f>G688</f>
        <v>0</v>
      </c>
      <c r="H687" s="44">
        <f t="shared" si="55"/>
        <v>0</v>
      </c>
    </row>
    <row r="688" spans="1:8" ht="19.899999999999999" hidden="1" customHeight="1" x14ac:dyDescent="0.3">
      <c r="A688" s="171" t="s">
        <v>130</v>
      </c>
      <c r="B688" s="25" t="s">
        <v>330</v>
      </c>
      <c r="C688" s="25" t="s">
        <v>61</v>
      </c>
      <c r="D688" s="9" t="s">
        <v>337</v>
      </c>
      <c r="E688" s="25">
        <v>110</v>
      </c>
      <c r="F688" s="44"/>
      <c r="G688" s="44"/>
      <c r="H688" s="44">
        <f t="shared" si="55"/>
        <v>0</v>
      </c>
    </row>
    <row r="689" spans="1:8" ht="30" hidden="1" x14ac:dyDescent="0.3">
      <c r="A689" s="171" t="s">
        <v>85</v>
      </c>
      <c r="B689" s="25" t="s">
        <v>330</v>
      </c>
      <c r="C689" s="25" t="s">
        <v>61</v>
      </c>
      <c r="D689" s="9" t="s">
        <v>337</v>
      </c>
      <c r="E689" s="25">
        <v>200</v>
      </c>
      <c r="F689" s="44">
        <f>F690</f>
        <v>0</v>
      </c>
      <c r="G689" s="44">
        <f>G690</f>
        <v>0</v>
      </c>
      <c r="H689" s="44">
        <f t="shared" si="55"/>
        <v>0</v>
      </c>
    </row>
    <row r="690" spans="1:8" ht="30" hidden="1" x14ac:dyDescent="0.3">
      <c r="A690" s="171" t="s">
        <v>86</v>
      </c>
      <c r="B690" s="25" t="s">
        <v>330</v>
      </c>
      <c r="C690" s="25" t="s">
        <v>61</v>
      </c>
      <c r="D690" s="9" t="s">
        <v>337</v>
      </c>
      <c r="E690" s="25">
        <v>240</v>
      </c>
      <c r="F690" s="44"/>
      <c r="G690" s="44"/>
      <c r="H690" s="44">
        <f t="shared" si="55"/>
        <v>0</v>
      </c>
    </row>
    <row r="691" spans="1:8" ht="15.6" customHeight="1" x14ac:dyDescent="0.3">
      <c r="A691" s="13" t="s">
        <v>954</v>
      </c>
      <c r="B691" s="68">
        <v>11</v>
      </c>
      <c r="C691" s="68" t="s">
        <v>61</v>
      </c>
      <c r="D691" s="68" t="s">
        <v>955</v>
      </c>
      <c r="E691" s="68" t="s">
        <v>64</v>
      </c>
      <c r="F691" s="44">
        <f>F692</f>
        <v>307.10000000000002</v>
      </c>
      <c r="G691" s="44">
        <f>G692</f>
        <v>0</v>
      </c>
      <c r="H691" s="44">
        <f t="shared" si="55"/>
        <v>307.10000000000002</v>
      </c>
    </row>
    <row r="692" spans="1:8" ht="30" x14ac:dyDescent="0.3">
      <c r="A692" s="13" t="s">
        <v>85</v>
      </c>
      <c r="B692" s="68">
        <v>11</v>
      </c>
      <c r="C692" s="68" t="s">
        <v>61</v>
      </c>
      <c r="D692" s="68" t="s">
        <v>955</v>
      </c>
      <c r="E692" s="68" t="s">
        <v>475</v>
      </c>
      <c r="F692" s="44">
        <f>F693</f>
        <v>307.10000000000002</v>
      </c>
      <c r="G692" s="44">
        <f>G693</f>
        <v>0</v>
      </c>
      <c r="H692" s="44">
        <f t="shared" si="55"/>
        <v>307.10000000000002</v>
      </c>
    </row>
    <row r="693" spans="1:8" ht="43.5" customHeight="1" x14ac:dyDescent="0.3">
      <c r="A693" s="13" t="s">
        <v>86</v>
      </c>
      <c r="B693" s="68">
        <v>11</v>
      </c>
      <c r="C693" s="68" t="s">
        <v>61</v>
      </c>
      <c r="D693" s="68" t="s">
        <v>955</v>
      </c>
      <c r="E693" s="68" t="s">
        <v>471</v>
      </c>
      <c r="F693" s="44">
        <v>307.10000000000002</v>
      </c>
      <c r="G693" s="44"/>
      <c r="H693" s="44">
        <f t="shared" si="55"/>
        <v>307.10000000000002</v>
      </c>
    </row>
    <row r="694" spans="1:8" ht="30" x14ac:dyDescent="0.3">
      <c r="A694" s="13" t="s">
        <v>956</v>
      </c>
      <c r="B694" s="68">
        <v>11</v>
      </c>
      <c r="C694" s="68" t="s">
        <v>61</v>
      </c>
      <c r="D694" s="68" t="s">
        <v>346</v>
      </c>
      <c r="E694" s="68" t="s">
        <v>64</v>
      </c>
      <c r="F694" s="44">
        <f t="shared" ref="F694:G696" si="60">F695</f>
        <v>455</v>
      </c>
      <c r="G694" s="44">
        <f t="shared" si="60"/>
        <v>0</v>
      </c>
      <c r="H694" s="44">
        <f t="shared" si="55"/>
        <v>455</v>
      </c>
    </row>
    <row r="695" spans="1:8" ht="30" x14ac:dyDescent="0.3">
      <c r="A695" s="13" t="s">
        <v>957</v>
      </c>
      <c r="B695" s="68">
        <v>11</v>
      </c>
      <c r="C695" s="68" t="s">
        <v>61</v>
      </c>
      <c r="D695" s="68" t="s">
        <v>958</v>
      </c>
      <c r="E695" s="68" t="s">
        <v>64</v>
      </c>
      <c r="F695" s="44">
        <f t="shared" si="60"/>
        <v>455</v>
      </c>
      <c r="G695" s="44">
        <f t="shared" si="60"/>
        <v>0</v>
      </c>
      <c r="H695" s="44">
        <f t="shared" si="55"/>
        <v>455</v>
      </c>
    </row>
    <row r="696" spans="1:8" ht="30" x14ac:dyDescent="0.3">
      <c r="A696" s="13" t="s">
        <v>85</v>
      </c>
      <c r="B696" s="68">
        <v>11</v>
      </c>
      <c r="C696" s="68" t="s">
        <v>61</v>
      </c>
      <c r="D696" s="68" t="s">
        <v>958</v>
      </c>
      <c r="E696" s="68" t="s">
        <v>475</v>
      </c>
      <c r="F696" s="44">
        <f t="shared" si="60"/>
        <v>455</v>
      </c>
      <c r="G696" s="44">
        <f t="shared" si="60"/>
        <v>0</v>
      </c>
      <c r="H696" s="44">
        <f t="shared" si="55"/>
        <v>455</v>
      </c>
    </row>
    <row r="697" spans="1:8" ht="30" x14ac:dyDescent="0.3">
      <c r="A697" s="13" t="s">
        <v>86</v>
      </c>
      <c r="B697" s="68">
        <v>11</v>
      </c>
      <c r="C697" s="68" t="s">
        <v>61</v>
      </c>
      <c r="D697" s="68" t="s">
        <v>958</v>
      </c>
      <c r="E697" s="68" t="s">
        <v>471</v>
      </c>
      <c r="F697" s="44">
        <v>455</v>
      </c>
      <c r="G697" s="44"/>
      <c r="H697" s="44">
        <f t="shared" si="55"/>
        <v>455</v>
      </c>
    </row>
    <row r="698" spans="1:8" ht="30" x14ac:dyDescent="0.3">
      <c r="A698" s="13" t="s">
        <v>959</v>
      </c>
      <c r="B698" s="68">
        <v>11</v>
      </c>
      <c r="C698" s="68" t="s">
        <v>61</v>
      </c>
      <c r="D698" s="68" t="s">
        <v>960</v>
      </c>
      <c r="E698" s="68" t="s">
        <v>64</v>
      </c>
      <c r="F698" s="44">
        <f t="shared" ref="F698:G700" si="61">F699</f>
        <v>49</v>
      </c>
      <c r="G698" s="44">
        <f t="shared" si="61"/>
        <v>0</v>
      </c>
      <c r="H698" s="44">
        <f t="shared" si="55"/>
        <v>49</v>
      </c>
    </row>
    <row r="699" spans="1:8" ht="30" x14ac:dyDescent="0.3">
      <c r="A699" s="13" t="s">
        <v>961</v>
      </c>
      <c r="B699" s="68">
        <v>11</v>
      </c>
      <c r="C699" s="68" t="s">
        <v>61</v>
      </c>
      <c r="D699" s="68" t="s">
        <v>962</v>
      </c>
      <c r="E699" s="68" t="s">
        <v>64</v>
      </c>
      <c r="F699" s="44">
        <f t="shared" si="61"/>
        <v>49</v>
      </c>
      <c r="G699" s="44">
        <f t="shared" si="61"/>
        <v>0</v>
      </c>
      <c r="H699" s="44">
        <f t="shared" si="55"/>
        <v>49</v>
      </c>
    </row>
    <row r="700" spans="1:8" ht="30" x14ac:dyDescent="0.3">
      <c r="A700" s="13" t="s">
        <v>85</v>
      </c>
      <c r="B700" s="68">
        <v>11</v>
      </c>
      <c r="C700" s="68" t="s">
        <v>61</v>
      </c>
      <c r="D700" s="68" t="s">
        <v>962</v>
      </c>
      <c r="E700" s="68" t="s">
        <v>475</v>
      </c>
      <c r="F700" s="44">
        <f t="shared" si="61"/>
        <v>49</v>
      </c>
      <c r="G700" s="44">
        <f t="shared" si="61"/>
        <v>0</v>
      </c>
      <c r="H700" s="44">
        <f t="shared" si="55"/>
        <v>49</v>
      </c>
    </row>
    <row r="701" spans="1:8" ht="30" x14ac:dyDescent="0.3">
      <c r="A701" s="13" t="s">
        <v>86</v>
      </c>
      <c r="B701" s="68">
        <v>11</v>
      </c>
      <c r="C701" s="68" t="s">
        <v>61</v>
      </c>
      <c r="D701" s="68" t="s">
        <v>962</v>
      </c>
      <c r="E701" s="68" t="s">
        <v>471</v>
      </c>
      <c r="F701" s="44">
        <v>49</v>
      </c>
      <c r="G701" s="44"/>
      <c r="H701" s="44">
        <f t="shared" si="55"/>
        <v>49</v>
      </c>
    </row>
    <row r="702" spans="1:8" ht="17.45" customHeight="1" x14ac:dyDescent="0.3">
      <c r="A702" s="13" t="s">
        <v>918</v>
      </c>
      <c r="B702" s="25" t="s">
        <v>330</v>
      </c>
      <c r="C702" s="25" t="s">
        <v>61</v>
      </c>
      <c r="D702" s="9" t="s">
        <v>338</v>
      </c>
      <c r="E702" s="25" t="s">
        <v>64</v>
      </c>
      <c r="F702" s="44">
        <f>F703</f>
        <v>1666.8</v>
      </c>
      <c r="G702" s="44">
        <f>G703</f>
        <v>0</v>
      </c>
      <c r="H702" s="44">
        <f t="shared" si="55"/>
        <v>1666.8</v>
      </c>
    </row>
    <row r="703" spans="1:8" ht="30" x14ac:dyDescent="0.3">
      <c r="A703" s="171" t="s">
        <v>339</v>
      </c>
      <c r="B703" s="25" t="s">
        <v>330</v>
      </c>
      <c r="C703" s="25" t="s">
        <v>61</v>
      </c>
      <c r="D703" s="9" t="s">
        <v>340</v>
      </c>
      <c r="E703" s="25" t="s">
        <v>64</v>
      </c>
      <c r="F703" s="44">
        <f>F709+F704</f>
        <v>1666.8</v>
      </c>
      <c r="G703" s="44">
        <f>G709+G704</f>
        <v>0</v>
      </c>
      <c r="H703" s="44">
        <f t="shared" si="55"/>
        <v>1666.8</v>
      </c>
    </row>
    <row r="704" spans="1:8" ht="30" x14ac:dyDescent="0.3">
      <c r="A704" s="13" t="s">
        <v>963</v>
      </c>
      <c r="B704" s="68">
        <v>11</v>
      </c>
      <c r="C704" s="68" t="s">
        <v>61</v>
      </c>
      <c r="D704" s="68" t="s">
        <v>964</v>
      </c>
      <c r="E704" s="68" t="s">
        <v>64</v>
      </c>
      <c r="F704" s="44">
        <f>F705+F707</f>
        <v>1666.8</v>
      </c>
      <c r="G704" s="44">
        <f>G705+G707</f>
        <v>0</v>
      </c>
      <c r="H704" s="44">
        <f t="shared" si="55"/>
        <v>1666.8</v>
      </c>
    </row>
    <row r="705" spans="1:8" ht="75" x14ac:dyDescent="0.3">
      <c r="A705" s="13" t="s">
        <v>73</v>
      </c>
      <c r="B705" s="68">
        <v>11</v>
      </c>
      <c r="C705" s="68" t="s">
        <v>61</v>
      </c>
      <c r="D705" s="68" t="s">
        <v>964</v>
      </c>
      <c r="E705" s="68" t="s">
        <v>469</v>
      </c>
      <c r="F705" s="44">
        <f>F706</f>
        <v>188.8</v>
      </c>
      <c r="G705" s="44">
        <f>G706</f>
        <v>0</v>
      </c>
      <c r="H705" s="44">
        <f t="shared" si="55"/>
        <v>188.8</v>
      </c>
    </row>
    <row r="706" spans="1:8" ht="30.75" customHeight="1" x14ac:dyDescent="0.3">
      <c r="A706" s="13" t="s">
        <v>130</v>
      </c>
      <c r="B706" s="68">
        <v>11</v>
      </c>
      <c r="C706" s="68" t="s">
        <v>61</v>
      </c>
      <c r="D706" s="68" t="s">
        <v>964</v>
      </c>
      <c r="E706" s="68" t="s">
        <v>516</v>
      </c>
      <c r="F706" s="44">
        <v>188.8</v>
      </c>
      <c r="G706" s="44"/>
      <c r="H706" s="44">
        <f t="shared" si="55"/>
        <v>188.8</v>
      </c>
    </row>
    <row r="707" spans="1:8" ht="30" x14ac:dyDescent="0.3">
      <c r="A707" s="13" t="s">
        <v>85</v>
      </c>
      <c r="B707" s="68">
        <v>11</v>
      </c>
      <c r="C707" s="68" t="s">
        <v>61</v>
      </c>
      <c r="D707" s="68" t="s">
        <v>964</v>
      </c>
      <c r="E707" s="68" t="s">
        <v>475</v>
      </c>
      <c r="F707" s="44">
        <f>F708</f>
        <v>1478</v>
      </c>
      <c r="G707" s="44">
        <f>G708</f>
        <v>0</v>
      </c>
      <c r="H707" s="44">
        <f t="shared" si="55"/>
        <v>1478</v>
      </c>
    </row>
    <row r="708" spans="1:8" ht="30" x14ac:dyDescent="0.3">
      <c r="A708" s="13" t="s">
        <v>86</v>
      </c>
      <c r="B708" s="68">
        <v>11</v>
      </c>
      <c r="C708" s="68" t="s">
        <v>61</v>
      </c>
      <c r="D708" s="68" t="s">
        <v>964</v>
      </c>
      <c r="E708" s="68" t="s">
        <v>471</v>
      </c>
      <c r="F708" s="44">
        <v>1478</v>
      </c>
      <c r="G708" s="44"/>
      <c r="H708" s="44">
        <f t="shared" si="55"/>
        <v>1478</v>
      </c>
    </row>
    <row r="709" spans="1:8" ht="30" hidden="1" x14ac:dyDescent="0.3">
      <c r="A709" s="171" t="s">
        <v>341</v>
      </c>
      <c r="B709" s="25" t="s">
        <v>330</v>
      </c>
      <c r="C709" s="25" t="s">
        <v>61</v>
      </c>
      <c r="D709" s="9" t="s">
        <v>342</v>
      </c>
      <c r="E709" s="25" t="s">
        <v>64</v>
      </c>
      <c r="F709" s="44">
        <f>F712</f>
        <v>0</v>
      </c>
      <c r="G709" s="44">
        <f>G712</f>
        <v>0</v>
      </c>
      <c r="H709" s="44">
        <f t="shared" si="55"/>
        <v>0</v>
      </c>
    </row>
    <row r="710" spans="1:8" ht="75" hidden="1" x14ac:dyDescent="0.3">
      <c r="A710" s="171" t="s">
        <v>157</v>
      </c>
      <c r="B710" s="25" t="s">
        <v>330</v>
      </c>
      <c r="C710" s="25" t="s">
        <v>61</v>
      </c>
      <c r="D710" s="9" t="s">
        <v>342</v>
      </c>
      <c r="E710" s="25">
        <v>100</v>
      </c>
      <c r="F710" s="44">
        <f>F711</f>
        <v>0</v>
      </c>
      <c r="G710" s="44">
        <f>G711</f>
        <v>0</v>
      </c>
      <c r="H710" s="44">
        <f t="shared" si="55"/>
        <v>0</v>
      </c>
    </row>
    <row r="711" spans="1:8" hidden="1" x14ac:dyDescent="0.3">
      <c r="A711" s="171" t="s">
        <v>130</v>
      </c>
      <c r="B711" s="25" t="s">
        <v>330</v>
      </c>
      <c r="C711" s="25" t="s">
        <v>61</v>
      </c>
      <c r="D711" s="9" t="s">
        <v>342</v>
      </c>
      <c r="E711" s="25">
        <v>110</v>
      </c>
      <c r="F711" s="44">
        <v>0</v>
      </c>
      <c r="G711" s="44">
        <v>0</v>
      </c>
      <c r="H711" s="44">
        <f t="shared" si="55"/>
        <v>0</v>
      </c>
    </row>
    <row r="712" spans="1:8" ht="30" hidden="1" x14ac:dyDescent="0.3">
      <c r="A712" s="171" t="s">
        <v>85</v>
      </c>
      <c r="B712" s="25" t="s">
        <v>330</v>
      </c>
      <c r="C712" s="25" t="s">
        <v>61</v>
      </c>
      <c r="D712" s="9" t="s">
        <v>342</v>
      </c>
      <c r="E712" s="25">
        <v>200</v>
      </c>
      <c r="F712" s="44">
        <f>F713</f>
        <v>0</v>
      </c>
      <c r="G712" s="44">
        <f>G713</f>
        <v>0</v>
      </c>
      <c r="H712" s="44">
        <f t="shared" si="55"/>
        <v>0</v>
      </c>
    </row>
    <row r="713" spans="1:8" ht="29.45" hidden="1" customHeight="1" x14ac:dyDescent="0.3">
      <c r="A713" s="171" t="s">
        <v>86</v>
      </c>
      <c r="B713" s="25" t="s">
        <v>330</v>
      </c>
      <c r="C713" s="25" t="s">
        <v>61</v>
      </c>
      <c r="D713" s="9" t="s">
        <v>342</v>
      </c>
      <c r="E713" s="25">
        <v>240</v>
      </c>
      <c r="F713" s="44"/>
      <c r="G713" s="44"/>
      <c r="H713" s="44">
        <f t="shared" si="55"/>
        <v>0</v>
      </c>
    </row>
    <row r="714" spans="1:8" x14ac:dyDescent="0.3">
      <c r="A714" s="171" t="s">
        <v>343</v>
      </c>
      <c r="B714" s="25" t="s">
        <v>330</v>
      </c>
      <c r="C714" s="25" t="s">
        <v>66</v>
      </c>
      <c r="D714" s="9" t="s">
        <v>63</v>
      </c>
      <c r="E714" s="25" t="s">
        <v>64</v>
      </c>
      <c r="F714" s="44">
        <f t="shared" ref="F714:G719" si="62">F715</f>
        <v>12896.7</v>
      </c>
      <c r="G714" s="44">
        <f t="shared" si="62"/>
        <v>146</v>
      </c>
      <c r="H714" s="44">
        <f t="shared" si="55"/>
        <v>13042.7</v>
      </c>
    </row>
    <row r="715" spans="1:8" ht="45" x14ac:dyDescent="0.3">
      <c r="A715" s="13" t="s">
        <v>916</v>
      </c>
      <c r="B715" s="25" t="s">
        <v>330</v>
      </c>
      <c r="C715" s="25" t="s">
        <v>66</v>
      </c>
      <c r="D715" s="9" t="s">
        <v>332</v>
      </c>
      <c r="E715" s="25" t="s">
        <v>64</v>
      </c>
      <c r="F715" s="44">
        <f t="shared" si="62"/>
        <v>12896.7</v>
      </c>
      <c r="G715" s="44">
        <f>G716+G721</f>
        <v>146</v>
      </c>
      <c r="H715" s="44">
        <f t="shared" si="55"/>
        <v>13042.7</v>
      </c>
    </row>
    <row r="716" spans="1:8" ht="16.149999999999999" hidden="1" customHeight="1" x14ac:dyDescent="0.3">
      <c r="A716" s="13" t="s">
        <v>917</v>
      </c>
      <c r="B716" s="25" t="s">
        <v>330</v>
      </c>
      <c r="C716" s="25" t="s">
        <v>66</v>
      </c>
      <c r="D716" s="9" t="s">
        <v>344</v>
      </c>
      <c r="E716" s="25" t="s">
        <v>64</v>
      </c>
      <c r="F716" s="44">
        <f t="shared" si="62"/>
        <v>12896.7</v>
      </c>
      <c r="G716" s="44">
        <f t="shared" si="62"/>
        <v>-12896.7</v>
      </c>
      <c r="H716" s="44">
        <f t="shared" si="55"/>
        <v>0</v>
      </c>
    </row>
    <row r="717" spans="1:8" ht="30" hidden="1" customHeight="1" x14ac:dyDescent="0.3">
      <c r="A717" s="171" t="s">
        <v>345</v>
      </c>
      <c r="B717" s="25" t="s">
        <v>330</v>
      </c>
      <c r="C717" s="25" t="s">
        <v>66</v>
      </c>
      <c r="D717" s="9" t="s">
        <v>346</v>
      </c>
      <c r="E717" s="25" t="s">
        <v>64</v>
      </c>
      <c r="F717" s="44">
        <f t="shared" si="62"/>
        <v>12896.7</v>
      </c>
      <c r="G717" s="44">
        <f t="shared" si="62"/>
        <v>-12896.7</v>
      </c>
      <c r="H717" s="44">
        <f t="shared" si="55"/>
        <v>0</v>
      </c>
    </row>
    <row r="718" spans="1:8" hidden="1" x14ac:dyDescent="0.3">
      <c r="A718" s="171" t="s">
        <v>347</v>
      </c>
      <c r="B718" s="25" t="s">
        <v>330</v>
      </c>
      <c r="C718" s="25" t="s">
        <v>66</v>
      </c>
      <c r="D718" s="9" t="s">
        <v>348</v>
      </c>
      <c r="E718" s="25" t="s">
        <v>64</v>
      </c>
      <c r="F718" s="44">
        <f t="shared" si="62"/>
        <v>12896.7</v>
      </c>
      <c r="G718" s="44">
        <f t="shared" si="62"/>
        <v>-12896.7</v>
      </c>
      <c r="H718" s="44">
        <f t="shared" si="55"/>
        <v>0</v>
      </c>
    </row>
    <row r="719" spans="1:8" ht="32.450000000000003" hidden="1" customHeight="1" x14ac:dyDescent="0.3">
      <c r="A719" s="171" t="s">
        <v>167</v>
      </c>
      <c r="B719" s="25" t="s">
        <v>330</v>
      </c>
      <c r="C719" s="25" t="s">
        <v>66</v>
      </c>
      <c r="D719" s="9" t="s">
        <v>348</v>
      </c>
      <c r="E719" s="25">
        <v>600</v>
      </c>
      <c r="F719" s="44">
        <f t="shared" si="62"/>
        <v>12896.7</v>
      </c>
      <c r="G719" s="44">
        <f t="shared" si="62"/>
        <v>-12896.7</v>
      </c>
      <c r="H719" s="44">
        <f t="shared" ref="H719:H766" si="63">F719+G719</f>
        <v>0</v>
      </c>
    </row>
    <row r="720" spans="1:8" hidden="1" x14ac:dyDescent="0.3">
      <c r="A720" s="171" t="s">
        <v>349</v>
      </c>
      <c r="B720" s="25" t="s">
        <v>330</v>
      </c>
      <c r="C720" s="25" t="s">
        <v>66</v>
      </c>
      <c r="D720" s="9" t="s">
        <v>348</v>
      </c>
      <c r="E720" s="25">
        <v>620</v>
      </c>
      <c r="F720" s="44">
        <v>12896.7</v>
      </c>
      <c r="G720" s="137">
        <v>-12896.7</v>
      </c>
      <c r="H720" s="44">
        <f t="shared" si="63"/>
        <v>0</v>
      </c>
    </row>
    <row r="721" spans="1:8" ht="30" x14ac:dyDescent="0.3">
      <c r="A721" s="13" t="s">
        <v>965</v>
      </c>
      <c r="B721" s="25" t="s">
        <v>330</v>
      </c>
      <c r="C721" s="25" t="s">
        <v>66</v>
      </c>
      <c r="D721" s="68" t="s">
        <v>338</v>
      </c>
      <c r="E721" s="68" t="s">
        <v>64</v>
      </c>
      <c r="F721" s="44">
        <f t="shared" ref="F721:G724" si="64">F722</f>
        <v>0</v>
      </c>
      <c r="G721" s="44">
        <f t="shared" si="64"/>
        <v>13042.7</v>
      </c>
      <c r="H721" s="44">
        <f t="shared" si="63"/>
        <v>13042.7</v>
      </c>
    </row>
    <row r="722" spans="1:8" ht="30" x14ac:dyDescent="0.3">
      <c r="A722" s="13" t="s">
        <v>966</v>
      </c>
      <c r="B722" s="25" t="s">
        <v>330</v>
      </c>
      <c r="C722" s="25" t="s">
        <v>66</v>
      </c>
      <c r="D722" s="68" t="s">
        <v>967</v>
      </c>
      <c r="E722" s="68" t="s">
        <v>64</v>
      </c>
      <c r="F722" s="44">
        <f t="shared" si="64"/>
        <v>0</v>
      </c>
      <c r="G722" s="44">
        <f t="shared" si="64"/>
        <v>13042.7</v>
      </c>
      <c r="H722" s="44">
        <f t="shared" si="63"/>
        <v>13042.7</v>
      </c>
    </row>
    <row r="723" spans="1:8" x14ac:dyDescent="0.3">
      <c r="A723" s="13" t="s">
        <v>347</v>
      </c>
      <c r="B723" s="25" t="s">
        <v>330</v>
      </c>
      <c r="C723" s="25" t="s">
        <v>66</v>
      </c>
      <c r="D723" s="68" t="s">
        <v>968</v>
      </c>
      <c r="E723" s="68" t="s">
        <v>64</v>
      </c>
      <c r="F723" s="44">
        <f t="shared" si="64"/>
        <v>0</v>
      </c>
      <c r="G723" s="44">
        <f t="shared" si="64"/>
        <v>13042.7</v>
      </c>
      <c r="H723" s="44">
        <f t="shared" si="63"/>
        <v>13042.7</v>
      </c>
    </row>
    <row r="724" spans="1:8" ht="46.5" customHeight="1" x14ac:dyDescent="0.3">
      <c r="A724" s="13" t="s">
        <v>167</v>
      </c>
      <c r="B724" s="25" t="s">
        <v>330</v>
      </c>
      <c r="C724" s="25" t="s">
        <v>66</v>
      </c>
      <c r="D724" s="68" t="s">
        <v>968</v>
      </c>
      <c r="E724" s="68" t="s">
        <v>488</v>
      </c>
      <c r="F724" s="44">
        <f t="shared" si="64"/>
        <v>0</v>
      </c>
      <c r="G724" s="44">
        <f t="shared" si="64"/>
        <v>13042.7</v>
      </c>
      <c r="H724" s="44">
        <f t="shared" si="63"/>
        <v>13042.7</v>
      </c>
    </row>
    <row r="725" spans="1:8" x14ac:dyDescent="0.3">
      <c r="A725" s="13" t="s">
        <v>401</v>
      </c>
      <c r="B725" s="25" t="s">
        <v>330</v>
      </c>
      <c r="C725" s="25" t="s">
        <v>66</v>
      </c>
      <c r="D725" s="68" t="s">
        <v>968</v>
      </c>
      <c r="E725" s="68" t="s">
        <v>649</v>
      </c>
      <c r="F725" s="44">
        <v>0</v>
      </c>
      <c r="G725" s="137">
        <v>13042.7</v>
      </c>
      <c r="H725" s="44">
        <f t="shared" si="63"/>
        <v>13042.7</v>
      </c>
    </row>
    <row r="726" spans="1:8" ht="25.5" x14ac:dyDescent="0.3">
      <c r="A726" s="52" t="s">
        <v>350</v>
      </c>
      <c r="B726" s="42" t="s">
        <v>132</v>
      </c>
      <c r="C726" s="42" t="s">
        <v>62</v>
      </c>
      <c r="D726" s="43" t="s">
        <v>63</v>
      </c>
      <c r="E726" s="42" t="s">
        <v>64</v>
      </c>
      <c r="F726" s="41">
        <f t="shared" ref="F726:G731" si="65">F727</f>
        <v>120</v>
      </c>
      <c r="G726" s="41">
        <f t="shared" si="65"/>
        <v>0</v>
      </c>
      <c r="H726" s="44">
        <f t="shared" si="63"/>
        <v>120</v>
      </c>
    </row>
    <row r="727" spans="1:8" ht="30" x14ac:dyDescent="0.3">
      <c r="A727" s="171" t="s">
        <v>351</v>
      </c>
      <c r="B727" s="25" t="s">
        <v>132</v>
      </c>
      <c r="C727" s="25" t="s">
        <v>61</v>
      </c>
      <c r="D727" s="9" t="s">
        <v>63</v>
      </c>
      <c r="E727" s="25" t="s">
        <v>64</v>
      </c>
      <c r="F727" s="44">
        <f t="shared" si="65"/>
        <v>120</v>
      </c>
      <c r="G727" s="44">
        <f t="shared" si="65"/>
        <v>0</v>
      </c>
      <c r="H727" s="44">
        <f t="shared" si="63"/>
        <v>120</v>
      </c>
    </row>
    <row r="728" spans="1:8" ht="30" x14ac:dyDescent="0.3">
      <c r="A728" s="171" t="s">
        <v>352</v>
      </c>
      <c r="B728" s="25" t="s">
        <v>132</v>
      </c>
      <c r="C728" s="25" t="s">
        <v>61</v>
      </c>
      <c r="D728" s="9" t="s">
        <v>110</v>
      </c>
      <c r="E728" s="25" t="s">
        <v>64</v>
      </c>
      <c r="F728" s="44">
        <f t="shared" si="65"/>
        <v>120</v>
      </c>
      <c r="G728" s="44">
        <f t="shared" si="65"/>
        <v>0</v>
      </c>
      <c r="H728" s="44">
        <f t="shared" si="63"/>
        <v>120</v>
      </c>
    </row>
    <row r="729" spans="1:8" x14ac:dyDescent="0.3">
      <c r="A729" s="171" t="s">
        <v>111</v>
      </c>
      <c r="B729" s="25" t="s">
        <v>132</v>
      </c>
      <c r="C729" s="25" t="s">
        <v>61</v>
      </c>
      <c r="D729" s="9" t="s">
        <v>112</v>
      </c>
      <c r="E729" s="25" t="s">
        <v>64</v>
      </c>
      <c r="F729" s="44">
        <f t="shared" si="65"/>
        <v>120</v>
      </c>
      <c r="G729" s="44">
        <f t="shared" si="65"/>
        <v>0</v>
      </c>
      <c r="H729" s="44">
        <f t="shared" si="63"/>
        <v>120</v>
      </c>
    </row>
    <row r="730" spans="1:8" ht="30" customHeight="1" x14ac:dyDescent="0.3">
      <c r="A730" s="171" t="s">
        <v>353</v>
      </c>
      <c r="B730" s="25" t="s">
        <v>132</v>
      </c>
      <c r="C730" s="25" t="s">
        <v>61</v>
      </c>
      <c r="D730" s="9" t="s">
        <v>354</v>
      </c>
      <c r="E730" s="25" t="s">
        <v>64</v>
      </c>
      <c r="F730" s="44">
        <f t="shared" si="65"/>
        <v>120</v>
      </c>
      <c r="G730" s="44">
        <f t="shared" si="65"/>
        <v>0</v>
      </c>
      <c r="H730" s="44">
        <f t="shared" si="63"/>
        <v>120</v>
      </c>
    </row>
    <row r="731" spans="1:8" ht="28.5" customHeight="1" x14ac:dyDescent="0.3">
      <c r="A731" s="171" t="s">
        <v>355</v>
      </c>
      <c r="B731" s="25" t="s">
        <v>132</v>
      </c>
      <c r="C731" s="25" t="s">
        <v>61</v>
      </c>
      <c r="D731" s="9" t="s">
        <v>354</v>
      </c>
      <c r="E731" s="25">
        <v>700</v>
      </c>
      <c r="F731" s="44">
        <f t="shared" si="65"/>
        <v>120</v>
      </c>
      <c r="G731" s="44">
        <f t="shared" si="65"/>
        <v>0</v>
      </c>
      <c r="H731" s="44">
        <f t="shared" si="63"/>
        <v>120</v>
      </c>
    </row>
    <row r="732" spans="1:8" x14ac:dyDescent="0.3">
      <c r="A732" s="171" t="s">
        <v>356</v>
      </c>
      <c r="B732" s="25" t="s">
        <v>132</v>
      </c>
      <c r="C732" s="25" t="s">
        <v>61</v>
      </c>
      <c r="D732" s="9" t="s">
        <v>354</v>
      </c>
      <c r="E732" s="25">
        <v>730</v>
      </c>
      <c r="F732" s="44">
        <v>120</v>
      </c>
      <c r="G732" s="44"/>
      <c r="H732" s="44">
        <f t="shared" si="63"/>
        <v>120</v>
      </c>
    </row>
    <row r="733" spans="1:8" ht="38.25" x14ac:dyDescent="0.3">
      <c r="A733" s="52" t="s">
        <v>357</v>
      </c>
      <c r="B733" s="42" t="s">
        <v>159</v>
      </c>
      <c r="C733" s="42" t="s">
        <v>62</v>
      </c>
      <c r="D733" s="43" t="s">
        <v>63</v>
      </c>
      <c r="E733" s="42" t="s">
        <v>64</v>
      </c>
      <c r="F733" s="41">
        <f>F734+F746</f>
        <v>45195.9</v>
      </c>
      <c r="G733" s="41">
        <f>G734+G746</f>
        <v>2824.2</v>
      </c>
      <c r="H733" s="41">
        <f>H734+H746</f>
        <v>48020.100000000006</v>
      </c>
    </row>
    <row r="734" spans="1:8" ht="45" x14ac:dyDescent="0.3">
      <c r="A734" s="171" t="s">
        <v>358</v>
      </c>
      <c r="B734" s="25" t="s">
        <v>159</v>
      </c>
      <c r="C734" s="25" t="s">
        <v>61</v>
      </c>
      <c r="D734" s="9" t="s">
        <v>63</v>
      </c>
      <c r="E734" s="25" t="s">
        <v>64</v>
      </c>
      <c r="F734" s="44">
        <f>F735</f>
        <v>19860</v>
      </c>
      <c r="G734" s="44">
        <f>G735</f>
        <v>0</v>
      </c>
      <c r="H734" s="44">
        <f t="shared" si="63"/>
        <v>19860</v>
      </c>
    </row>
    <row r="735" spans="1:8" ht="29.25" customHeight="1" x14ac:dyDescent="0.3">
      <c r="A735" s="171" t="s">
        <v>359</v>
      </c>
      <c r="B735" s="25" t="s">
        <v>159</v>
      </c>
      <c r="C735" s="25" t="s">
        <v>61</v>
      </c>
      <c r="D735" s="9" t="s">
        <v>110</v>
      </c>
      <c r="E735" s="25" t="s">
        <v>64</v>
      </c>
      <c r="F735" s="44">
        <f>F736</f>
        <v>19860</v>
      </c>
      <c r="G735" s="44">
        <f>G736</f>
        <v>0</v>
      </c>
      <c r="H735" s="44">
        <f t="shared" si="63"/>
        <v>19860</v>
      </c>
    </row>
    <row r="736" spans="1:8" ht="30" x14ac:dyDescent="0.3">
      <c r="A736" s="171" t="s">
        <v>125</v>
      </c>
      <c r="B736" s="25" t="s">
        <v>159</v>
      </c>
      <c r="C736" s="25" t="s">
        <v>61</v>
      </c>
      <c r="D736" s="9" t="s">
        <v>126</v>
      </c>
      <c r="E736" s="25" t="s">
        <v>64</v>
      </c>
      <c r="F736" s="44">
        <f>F737+F740</f>
        <v>19860</v>
      </c>
      <c r="G736" s="44">
        <f>G737+G740+G743</f>
        <v>0</v>
      </c>
      <c r="H736" s="44">
        <f t="shared" si="63"/>
        <v>19860</v>
      </c>
    </row>
    <row r="737" spans="1:8" ht="30" hidden="1" x14ac:dyDescent="0.3">
      <c r="A737" s="171" t="s">
        <v>360</v>
      </c>
      <c r="B737" s="25" t="s">
        <v>159</v>
      </c>
      <c r="C737" s="25" t="s">
        <v>61</v>
      </c>
      <c r="D737" s="9" t="s">
        <v>361</v>
      </c>
      <c r="E737" s="25" t="s">
        <v>64</v>
      </c>
      <c r="F737" s="44">
        <f>F738</f>
        <v>6282</v>
      </c>
      <c r="G737" s="44">
        <f>G738</f>
        <v>-6282</v>
      </c>
      <c r="H737" s="44">
        <f t="shared" si="63"/>
        <v>0</v>
      </c>
    </row>
    <row r="738" spans="1:8" hidden="1" x14ac:dyDescent="0.3">
      <c r="A738" s="171" t="s">
        <v>137</v>
      </c>
      <c r="B738" s="25" t="s">
        <v>159</v>
      </c>
      <c r="C738" s="25" t="s">
        <v>61</v>
      </c>
      <c r="D738" s="9" t="s">
        <v>361</v>
      </c>
      <c r="E738" s="25">
        <v>500</v>
      </c>
      <c r="F738" s="44">
        <f>F739</f>
        <v>6282</v>
      </c>
      <c r="G738" s="44">
        <f>G739</f>
        <v>-6282</v>
      </c>
      <c r="H738" s="44">
        <f t="shared" si="63"/>
        <v>0</v>
      </c>
    </row>
    <row r="739" spans="1:8" hidden="1" x14ac:dyDescent="0.3">
      <c r="A739" s="171" t="s">
        <v>362</v>
      </c>
      <c r="B739" s="25" t="s">
        <v>159</v>
      </c>
      <c r="C739" s="25" t="s">
        <v>61</v>
      </c>
      <c r="D739" s="9" t="s">
        <v>361</v>
      </c>
      <c r="E739" s="25">
        <v>510</v>
      </c>
      <c r="F739" s="44">
        <v>6282</v>
      </c>
      <c r="G739" s="137">
        <v>-6282</v>
      </c>
      <c r="H739" s="44">
        <f t="shared" si="63"/>
        <v>0</v>
      </c>
    </row>
    <row r="740" spans="1:8" ht="30" x14ac:dyDescent="0.3">
      <c r="A740" s="171" t="s">
        <v>363</v>
      </c>
      <c r="B740" s="25" t="s">
        <v>159</v>
      </c>
      <c r="C740" s="25" t="s">
        <v>61</v>
      </c>
      <c r="D740" s="9" t="s">
        <v>364</v>
      </c>
      <c r="E740" s="25" t="s">
        <v>64</v>
      </c>
      <c r="F740" s="44">
        <f>F741</f>
        <v>13578</v>
      </c>
      <c r="G740" s="44">
        <f>G741</f>
        <v>0</v>
      </c>
      <c r="H740" s="44">
        <f t="shared" si="63"/>
        <v>13578</v>
      </c>
    </row>
    <row r="741" spans="1:8" ht="17.45" customHeight="1" x14ac:dyDescent="0.3">
      <c r="A741" s="171" t="s">
        <v>137</v>
      </c>
      <c r="B741" s="25" t="s">
        <v>159</v>
      </c>
      <c r="C741" s="25" t="s">
        <v>61</v>
      </c>
      <c r="D741" s="9" t="s">
        <v>364</v>
      </c>
      <c r="E741" s="25">
        <v>500</v>
      </c>
      <c r="F741" s="44">
        <f>F742</f>
        <v>13578</v>
      </c>
      <c r="G741" s="44">
        <f>G742</f>
        <v>0</v>
      </c>
      <c r="H741" s="44">
        <f t="shared" si="63"/>
        <v>13578</v>
      </c>
    </row>
    <row r="742" spans="1:8" ht="16.899999999999999" customHeight="1" x14ac:dyDescent="0.3">
      <c r="A742" s="171" t="s">
        <v>362</v>
      </c>
      <c r="B742" s="25" t="s">
        <v>159</v>
      </c>
      <c r="C742" s="25" t="s">
        <v>61</v>
      </c>
      <c r="D742" s="9" t="s">
        <v>364</v>
      </c>
      <c r="E742" s="25">
        <v>510</v>
      </c>
      <c r="F742" s="44">
        <v>13578</v>
      </c>
      <c r="G742" s="44"/>
      <c r="H742" s="44">
        <f t="shared" si="63"/>
        <v>13578</v>
      </c>
    </row>
    <row r="743" spans="1:8" ht="30" x14ac:dyDescent="0.3">
      <c r="A743" s="13" t="s">
        <v>360</v>
      </c>
      <c r="B743" s="68">
        <v>14</v>
      </c>
      <c r="C743" s="68" t="s">
        <v>61</v>
      </c>
      <c r="D743" s="68" t="s">
        <v>1038</v>
      </c>
      <c r="E743" s="68" t="s">
        <v>64</v>
      </c>
      <c r="F743" s="44"/>
      <c r="G743" s="44">
        <f>G744</f>
        <v>6282</v>
      </c>
      <c r="H743" s="44">
        <f t="shared" si="63"/>
        <v>6282</v>
      </c>
    </row>
    <row r="744" spans="1:8" ht="16.899999999999999" customHeight="1" x14ac:dyDescent="0.3">
      <c r="A744" s="14" t="s">
        <v>137</v>
      </c>
      <c r="B744" s="68">
        <v>14</v>
      </c>
      <c r="C744" s="68" t="s">
        <v>61</v>
      </c>
      <c r="D744" s="68" t="s">
        <v>1038</v>
      </c>
      <c r="E744" s="68">
        <v>500</v>
      </c>
      <c r="F744" s="44"/>
      <c r="G744" s="44">
        <f>G745</f>
        <v>6282</v>
      </c>
      <c r="H744" s="44">
        <f t="shared" si="63"/>
        <v>6282</v>
      </c>
    </row>
    <row r="745" spans="1:8" ht="16.899999999999999" customHeight="1" x14ac:dyDescent="0.3">
      <c r="A745" s="13" t="s">
        <v>425</v>
      </c>
      <c r="B745" s="68">
        <v>14</v>
      </c>
      <c r="C745" s="68" t="s">
        <v>61</v>
      </c>
      <c r="D745" s="68" t="s">
        <v>1038</v>
      </c>
      <c r="E745" s="68">
        <v>510</v>
      </c>
      <c r="F745" s="44"/>
      <c r="G745" s="137">
        <v>6282</v>
      </c>
      <c r="H745" s="44">
        <f t="shared" si="63"/>
        <v>6282</v>
      </c>
    </row>
    <row r="746" spans="1:8" ht="15" customHeight="1" x14ac:dyDescent="0.3">
      <c r="A746" s="171" t="s">
        <v>365</v>
      </c>
      <c r="B746" s="25" t="s">
        <v>159</v>
      </c>
      <c r="C746" s="25" t="s">
        <v>78</v>
      </c>
      <c r="D746" s="9" t="s">
        <v>63</v>
      </c>
      <c r="E746" s="25" t="s">
        <v>64</v>
      </c>
      <c r="F746" s="44">
        <f>F747+F753+F762</f>
        <v>25335.9</v>
      </c>
      <c r="G746" s="44">
        <f>G747+G753+G762</f>
        <v>2824.2</v>
      </c>
      <c r="H746" s="44">
        <f t="shared" si="63"/>
        <v>28160.100000000002</v>
      </c>
    </row>
    <row r="747" spans="1:8" ht="45" x14ac:dyDescent="0.3">
      <c r="A747" s="171" t="s">
        <v>703</v>
      </c>
      <c r="B747" s="25" t="s">
        <v>159</v>
      </c>
      <c r="C747" s="25" t="s">
        <v>78</v>
      </c>
      <c r="D747" s="9" t="s">
        <v>187</v>
      </c>
      <c r="E747" s="25" t="s">
        <v>64</v>
      </c>
      <c r="F747" s="44">
        <f t="shared" ref="F747:G749" si="66">F748</f>
        <v>14328.7</v>
      </c>
      <c r="G747" s="44">
        <f t="shared" si="66"/>
        <v>0</v>
      </c>
      <c r="H747" s="44">
        <f t="shared" si="63"/>
        <v>14328.7</v>
      </c>
    </row>
    <row r="748" spans="1:8" ht="30" x14ac:dyDescent="0.3">
      <c r="A748" s="171" t="s">
        <v>189</v>
      </c>
      <c r="B748" s="25" t="s">
        <v>159</v>
      </c>
      <c r="C748" s="25" t="s">
        <v>78</v>
      </c>
      <c r="D748" s="9" t="s">
        <v>551</v>
      </c>
      <c r="E748" s="25" t="s">
        <v>64</v>
      </c>
      <c r="F748" s="44">
        <f t="shared" si="66"/>
        <v>14328.7</v>
      </c>
      <c r="G748" s="44">
        <f t="shared" si="66"/>
        <v>0</v>
      </c>
      <c r="H748" s="44">
        <f t="shared" si="63"/>
        <v>14328.7</v>
      </c>
    </row>
    <row r="749" spans="1:8" ht="33.75" customHeight="1" x14ac:dyDescent="0.3">
      <c r="A749" s="171" t="s">
        <v>366</v>
      </c>
      <c r="B749" s="25" t="s">
        <v>159</v>
      </c>
      <c r="C749" s="25" t="s">
        <v>78</v>
      </c>
      <c r="D749" s="9" t="s">
        <v>552</v>
      </c>
      <c r="E749" s="25" t="s">
        <v>64</v>
      </c>
      <c r="F749" s="44">
        <f t="shared" si="66"/>
        <v>14328.7</v>
      </c>
      <c r="G749" s="44">
        <f t="shared" si="66"/>
        <v>0</v>
      </c>
      <c r="H749" s="44">
        <f t="shared" si="63"/>
        <v>14328.7</v>
      </c>
    </row>
    <row r="750" spans="1:8" ht="16.899999999999999" customHeight="1" x14ac:dyDescent="0.3">
      <c r="A750" s="171" t="s">
        <v>137</v>
      </c>
      <c r="B750" s="25" t="s">
        <v>159</v>
      </c>
      <c r="C750" s="25" t="s">
        <v>78</v>
      </c>
      <c r="D750" s="9" t="s">
        <v>552</v>
      </c>
      <c r="E750" s="25">
        <v>500</v>
      </c>
      <c r="F750" s="44">
        <f>F751+F752</f>
        <v>14328.7</v>
      </c>
      <c r="G750" s="44">
        <f>G751+G752</f>
        <v>0</v>
      </c>
      <c r="H750" s="44">
        <f t="shared" si="63"/>
        <v>14328.7</v>
      </c>
    </row>
    <row r="751" spans="1:8" ht="16.149999999999999" customHeight="1" x14ac:dyDescent="0.3">
      <c r="A751" s="171" t="s">
        <v>138</v>
      </c>
      <c r="B751" s="25" t="s">
        <v>159</v>
      </c>
      <c r="C751" s="25" t="s">
        <v>78</v>
      </c>
      <c r="D751" s="9" t="s">
        <v>552</v>
      </c>
      <c r="E751" s="25" t="s">
        <v>511</v>
      </c>
      <c r="F751" s="44">
        <v>6850</v>
      </c>
      <c r="G751" s="44"/>
      <c r="H751" s="44">
        <f t="shared" si="63"/>
        <v>6850</v>
      </c>
    </row>
    <row r="752" spans="1:8" x14ac:dyDescent="0.3">
      <c r="A752" s="171" t="s">
        <v>54</v>
      </c>
      <c r="B752" s="25" t="s">
        <v>159</v>
      </c>
      <c r="C752" s="25" t="s">
        <v>78</v>
      </c>
      <c r="D752" s="9" t="s">
        <v>552</v>
      </c>
      <c r="E752" s="25" t="s">
        <v>547</v>
      </c>
      <c r="F752" s="44">
        <v>7478.7</v>
      </c>
      <c r="G752" s="44"/>
      <c r="H752" s="44">
        <f t="shared" si="63"/>
        <v>7478.7</v>
      </c>
    </row>
    <row r="753" spans="1:8" ht="46.5" customHeight="1" x14ac:dyDescent="0.3">
      <c r="A753" s="171" t="s">
        <v>682</v>
      </c>
      <c r="B753" s="25" t="s">
        <v>159</v>
      </c>
      <c r="C753" s="25" t="s">
        <v>78</v>
      </c>
      <c r="D753" s="9" t="s">
        <v>176</v>
      </c>
      <c r="E753" s="25" t="s">
        <v>64</v>
      </c>
      <c r="F753" s="44">
        <f>F754</f>
        <v>50</v>
      </c>
      <c r="G753" s="44">
        <f>G754</f>
        <v>0</v>
      </c>
      <c r="H753" s="44">
        <f t="shared" si="63"/>
        <v>50</v>
      </c>
    </row>
    <row r="754" spans="1:8" ht="45" x14ac:dyDescent="0.3">
      <c r="A754" s="171" t="s">
        <v>367</v>
      </c>
      <c r="B754" s="25" t="s">
        <v>159</v>
      </c>
      <c r="C754" s="25" t="s">
        <v>78</v>
      </c>
      <c r="D754" s="9" t="s">
        <v>178</v>
      </c>
      <c r="E754" s="25" t="s">
        <v>64</v>
      </c>
      <c r="F754" s="44">
        <f>F755</f>
        <v>50</v>
      </c>
      <c r="G754" s="44">
        <f>G755</f>
        <v>0</v>
      </c>
      <c r="H754" s="44">
        <f t="shared" si="63"/>
        <v>50</v>
      </c>
    </row>
    <row r="755" spans="1:8" ht="30" x14ac:dyDescent="0.3">
      <c r="A755" s="171" t="s">
        <v>368</v>
      </c>
      <c r="B755" s="25" t="s">
        <v>159</v>
      </c>
      <c r="C755" s="25" t="s">
        <v>78</v>
      </c>
      <c r="D755" s="9" t="s">
        <v>180</v>
      </c>
      <c r="E755" s="25" t="s">
        <v>64</v>
      </c>
      <c r="F755" s="44">
        <f>F756+F759</f>
        <v>50</v>
      </c>
      <c r="G755" s="44">
        <f>G756+G759</f>
        <v>0</v>
      </c>
      <c r="H755" s="44">
        <f t="shared" si="63"/>
        <v>50</v>
      </c>
    </row>
    <row r="756" spans="1:8" ht="30" hidden="1" x14ac:dyDescent="0.3">
      <c r="A756" s="171" t="s">
        <v>369</v>
      </c>
      <c r="B756" s="25" t="s">
        <v>159</v>
      </c>
      <c r="C756" s="25" t="s">
        <v>78</v>
      </c>
      <c r="D756" s="9" t="s">
        <v>370</v>
      </c>
      <c r="E756" s="25" t="s">
        <v>64</v>
      </c>
      <c r="F756" s="44">
        <f>F757</f>
        <v>0</v>
      </c>
      <c r="G756" s="44">
        <f>G757</f>
        <v>0</v>
      </c>
      <c r="H756" s="44">
        <f t="shared" si="63"/>
        <v>0</v>
      </c>
    </row>
    <row r="757" spans="1:8" hidden="1" x14ac:dyDescent="0.3">
      <c r="A757" s="171" t="s">
        <v>137</v>
      </c>
      <c r="B757" s="25" t="s">
        <v>159</v>
      </c>
      <c r="C757" s="25" t="s">
        <v>78</v>
      </c>
      <c r="D757" s="9" t="s">
        <v>370</v>
      </c>
      <c r="E757" s="25">
        <v>500</v>
      </c>
      <c r="F757" s="44">
        <f>F758</f>
        <v>0</v>
      </c>
      <c r="G757" s="44">
        <f>G758</f>
        <v>0</v>
      </c>
      <c r="H757" s="44">
        <f t="shared" si="63"/>
        <v>0</v>
      </c>
    </row>
    <row r="758" spans="1:8" hidden="1" x14ac:dyDescent="0.3">
      <c r="A758" s="171" t="s">
        <v>54</v>
      </c>
      <c r="B758" s="25" t="s">
        <v>159</v>
      </c>
      <c r="C758" s="25" t="s">
        <v>78</v>
      </c>
      <c r="D758" s="9" t="s">
        <v>370</v>
      </c>
      <c r="E758" s="25">
        <v>540</v>
      </c>
      <c r="F758" s="44"/>
      <c r="G758" s="44"/>
      <c r="H758" s="44">
        <f t="shared" si="63"/>
        <v>0</v>
      </c>
    </row>
    <row r="759" spans="1:8" ht="45.75" customHeight="1" x14ac:dyDescent="0.3">
      <c r="A759" s="171" t="s">
        <v>371</v>
      </c>
      <c r="B759" s="25" t="s">
        <v>159</v>
      </c>
      <c r="C759" s="25" t="s">
        <v>78</v>
      </c>
      <c r="D759" s="9" t="s">
        <v>372</v>
      </c>
      <c r="E759" s="25" t="s">
        <v>64</v>
      </c>
      <c r="F759" s="44">
        <f>F760</f>
        <v>50</v>
      </c>
      <c r="G759" s="44">
        <f>G760</f>
        <v>0</v>
      </c>
      <c r="H759" s="44">
        <f t="shared" si="63"/>
        <v>50</v>
      </c>
    </row>
    <row r="760" spans="1:8" x14ac:dyDescent="0.3">
      <c r="A760" s="171" t="s">
        <v>137</v>
      </c>
      <c r="B760" s="25" t="s">
        <v>159</v>
      </c>
      <c r="C760" s="25" t="s">
        <v>78</v>
      </c>
      <c r="D760" s="9" t="s">
        <v>372</v>
      </c>
      <c r="E760" s="25">
        <v>500</v>
      </c>
      <c r="F760" s="44">
        <f>F761</f>
        <v>50</v>
      </c>
      <c r="G760" s="44">
        <f>G761</f>
        <v>0</v>
      </c>
      <c r="H760" s="44">
        <f t="shared" si="63"/>
        <v>50</v>
      </c>
    </row>
    <row r="761" spans="1:8" x14ac:dyDescent="0.3">
      <c r="A761" s="171" t="s">
        <v>54</v>
      </c>
      <c r="B761" s="25" t="s">
        <v>159</v>
      </c>
      <c r="C761" s="25" t="s">
        <v>78</v>
      </c>
      <c r="D761" s="9" t="s">
        <v>372</v>
      </c>
      <c r="E761" s="25">
        <v>540</v>
      </c>
      <c r="F761" s="44">
        <v>50</v>
      </c>
      <c r="G761" s="44"/>
      <c r="H761" s="44">
        <f t="shared" si="63"/>
        <v>50</v>
      </c>
    </row>
    <row r="762" spans="1:8" x14ac:dyDescent="0.3">
      <c r="A762" s="171" t="s">
        <v>373</v>
      </c>
      <c r="B762" s="25" t="s">
        <v>159</v>
      </c>
      <c r="C762" s="25" t="s">
        <v>78</v>
      </c>
      <c r="D762" s="9" t="s">
        <v>110</v>
      </c>
      <c r="E762" s="25" t="s">
        <v>64</v>
      </c>
      <c r="F762" s="44">
        <f t="shared" ref="F762:G765" si="67">F763</f>
        <v>10957.2</v>
      </c>
      <c r="G762" s="44">
        <f t="shared" si="67"/>
        <v>2824.2</v>
      </c>
      <c r="H762" s="44">
        <f t="shared" si="63"/>
        <v>13781.400000000001</v>
      </c>
    </row>
    <row r="763" spans="1:8" ht="30" x14ac:dyDescent="0.3">
      <c r="A763" s="171" t="s">
        <v>125</v>
      </c>
      <c r="B763" s="25" t="s">
        <v>159</v>
      </c>
      <c r="C763" s="25" t="s">
        <v>78</v>
      </c>
      <c r="D763" s="9" t="s">
        <v>126</v>
      </c>
      <c r="E763" s="25" t="s">
        <v>64</v>
      </c>
      <c r="F763" s="44">
        <f t="shared" si="67"/>
        <v>10957.2</v>
      </c>
      <c r="G763" s="44">
        <f>G764+G767</f>
        <v>2824.2</v>
      </c>
      <c r="H763" s="44">
        <f t="shared" si="63"/>
        <v>13781.400000000001</v>
      </c>
    </row>
    <row r="764" spans="1:8" ht="90" x14ac:dyDescent="0.3">
      <c r="A764" s="171" t="s">
        <v>933</v>
      </c>
      <c r="B764" s="25" t="s">
        <v>159</v>
      </c>
      <c r="C764" s="25" t="s">
        <v>78</v>
      </c>
      <c r="D764" s="9" t="s">
        <v>374</v>
      </c>
      <c r="E764" s="25" t="s">
        <v>64</v>
      </c>
      <c r="F764" s="44">
        <f t="shared" si="67"/>
        <v>10957.2</v>
      </c>
      <c r="G764" s="44">
        <f t="shared" si="67"/>
        <v>0</v>
      </c>
      <c r="H764" s="44">
        <f t="shared" si="63"/>
        <v>10957.2</v>
      </c>
    </row>
    <row r="765" spans="1:8" ht="19.149999999999999" customHeight="1" x14ac:dyDescent="0.3">
      <c r="A765" s="171" t="s">
        <v>137</v>
      </c>
      <c r="B765" s="25" t="s">
        <v>159</v>
      </c>
      <c r="C765" s="25" t="s">
        <v>78</v>
      </c>
      <c r="D765" s="9" t="s">
        <v>374</v>
      </c>
      <c r="E765" s="25">
        <v>500</v>
      </c>
      <c r="F765" s="44">
        <f t="shared" si="67"/>
        <v>10957.2</v>
      </c>
      <c r="G765" s="44">
        <f t="shared" si="67"/>
        <v>0</v>
      </c>
      <c r="H765" s="44">
        <f t="shared" si="63"/>
        <v>10957.2</v>
      </c>
    </row>
    <row r="766" spans="1:8" ht="16.899999999999999" customHeight="1" x14ac:dyDescent="0.3">
      <c r="A766" s="171" t="s">
        <v>138</v>
      </c>
      <c r="B766" s="25" t="s">
        <v>159</v>
      </c>
      <c r="C766" s="25" t="s">
        <v>78</v>
      </c>
      <c r="D766" s="9" t="s">
        <v>374</v>
      </c>
      <c r="E766" s="25" t="s">
        <v>511</v>
      </c>
      <c r="F766" s="44">
        <v>10957.2</v>
      </c>
      <c r="G766" s="44"/>
      <c r="H766" s="44">
        <f t="shared" si="63"/>
        <v>10957.2</v>
      </c>
    </row>
    <row r="767" spans="1:8" ht="43.5" hidden="1" customHeight="1" x14ac:dyDescent="0.3">
      <c r="A767" s="171" t="s">
        <v>847</v>
      </c>
      <c r="B767" s="25">
        <v>14</v>
      </c>
      <c r="C767" s="25" t="s">
        <v>78</v>
      </c>
      <c r="D767" s="25" t="s">
        <v>848</v>
      </c>
      <c r="E767" s="25" t="s">
        <v>64</v>
      </c>
      <c r="F767" s="27">
        <f t="shared" ref="F767:H768" si="68">F768</f>
        <v>0</v>
      </c>
      <c r="G767" s="27">
        <f t="shared" si="68"/>
        <v>2824.2</v>
      </c>
      <c r="H767" s="27">
        <f t="shared" si="68"/>
        <v>0</v>
      </c>
    </row>
    <row r="768" spans="1:8" ht="13.15" hidden="1" customHeight="1" x14ac:dyDescent="0.3">
      <c r="A768" s="171" t="s">
        <v>137</v>
      </c>
      <c r="B768" s="25">
        <v>14</v>
      </c>
      <c r="C768" s="25" t="s">
        <v>78</v>
      </c>
      <c r="D768" s="25" t="s">
        <v>848</v>
      </c>
      <c r="E768" s="25">
        <v>500</v>
      </c>
      <c r="F768" s="27">
        <f t="shared" si="68"/>
        <v>0</v>
      </c>
      <c r="G768" s="27">
        <f t="shared" si="68"/>
        <v>2824.2</v>
      </c>
      <c r="H768" s="27">
        <f t="shared" si="68"/>
        <v>0</v>
      </c>
    </row>
    <row r="769" spans="1:8" ht="13.15" hidden="1" customHeight="1" x14ac:dyDescent="0.3">
      <c r="A769" s="171" t="s">
        <v>54</v>
      </c>
      <c r="B769" s="25">
        <v>14</v>
      </c>
      <c r="C769" s="25" t="s">
        <v>78</v>
      </c>
      <c r="D769" s="25" t="s">
        <v>848</v>
      </c>
      <c r="E769" s="25" t="s">
        <v>547</v>
      </c>
      <c r="F769" s="27">
        <v>0</v>
      </c>
      <c r="G769" s="139">
        <v>2824.2</v>
      </c>
      <c r="H769" s="27">
        <v>0</v>
      </c>
    </row>
  </sheetData>
  <mergeCells count="11">
    <mergeCell ref="A1:H1"/>
    <mergeCell ref="G5:G6"/>
    <mergeCell ref="H5:H6"/>
    <mergeCell ref="A2:H2"/>
    <mergeCell ref="A3:H3"/>
    <mergeCell ref="A5:A6"/>
    <mergeCell ref="B5:B6"/>
    <mergeCell ref="C5:C6"/>
    <mergeCell ref="D5:D6"/>
    <mergeCell ref="E5:E6"/>
    <mergeCell ref="F5:F6"/>
  </mergeCells>
  <pageMargins left="1.1811023622047245" right="0.39370078740157483" top="0.78740157480314965" bottom="0.78740157480314965" header="0.19685039370078741" footer="0.19685039370078741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754"/>
  <sheetViews>
    <sheetView view="pageBreakPreview" topLeftCell="A718" zoomScale="80" zoomScaleNormal="80" zoomScaleSheetLayoutView="80" workbookViewId="0">
      <selection activeCell="A332" sqref="A332"/>
    </sheetView>
  </sheetViews>
  <sheetFormatPr defaultColWidth="9.140625" defaultRowHeight="15" outlineLevelCol="1" x14ac:dyDescent="0.3"/>
  <cols>
    <col min="1" max="1" width="55.7109375" style="35" customWidth="1"/>
    <col min="2" max="2" width="9.5703125" style="1" customWidth="1"/>
    <col min="3" max="3" width="13.28515625" style="1" customWidth="1"/>
    <col min="4" max="4" width="20.28515625" style="1" customWidth="1"/>
    <col min="5" max="5" width="18.7109375" style="29" customWidth="1"/>
    <col min="6" max="7" width="18.85546875" style="37" hidden="1" customWidth="1" outlineLevel="1"/>
    <col min="8" max="8" width="18.85546875" style="37" customWidth="1" collapsed="1"/>
    <col min="9" max="10" width="18.85546875" style="37" hidden="1" customWidth="1" outlineLevel="1"/>
    <col min="11" max="11" width="18.85546875" style="37" customWidth="1" collapsed="1"/>
    <col min="12" max="16384" width="9.140625" style="1"/>
  </cols>
  <sheetData>
    <row r="1" spans="1:12" ht="60.75" customHeight="1" x14ac:dyDescent="0.3">
      <c r="A1" s="193" t="s">
        <v>1144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69"/>
    </row>
    <row r="2" spans="1:12" ht="71.25" customHeight="1" x14ac:dyDescent="0.3">
      <c r="A2" s="193" t="s">
        <v>1073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2" ht="83.45" customHeight="1" x14ac:dyDescent="0.3">
      <c r="A3" s="205" t="s">
        <v>990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2" x14ac:dyDescent="0.3">
      <c r="F4" s="30"/>
      <c r="G4" s="30"/>
      <c r="H4" s="30"/>
      <c r="I4" s="30"/>
      <c r="J4" s="30"/>
      <c r="K4" s="30" t="s">
        <v>458</v>
      </c>
    </row>
    <row r="5" spans="1:12" ht="18" customHeight="1" x14ac:dyDescent="0.3">
      <c r="A5" s="228" t="s">
        <v>55</v>
      </c>
      <c r="B5" s="209" t="s">
        <v>56</v>
      </c>
      <c r="C5" s="209" t="s">
        <v>57</v>
      </c>
      <c r="D5" s="209" t="s">
        <v>58</v>
      </c>
      <c r="E5" s="210" t="s">
        <v>376</v>
      </c>
      <c r="F5" s="208" t="s">
        <v>991</v>
      </c>
      <c r="G5" s="208" t="s">
        <v>1012</v>
      </c>
      <c r="H5" s="208" t="s">
        <v>991</v>
      </c>
      <c r="I5" s="208" t="s">
        <v>992</v>
      </c>
      <c r="J5" s="208" t="s">
        <v>1012</v>
      </c>
      <c r="K5" s="208" t="s">
        <v>992</v>
      </c>
    </row>
    <row r="6" spans="1:12" ht="10.9" customHeight="1" x14ac:dyDescent="0.3">
      <c r="A6" s="228"/>
      <c r="B6" s="209"/>
      <c r="C6" s="209"/>
      <c r="D6" s="209"/>
      <c r="E6" s="211"/>
      <c r="F6" s="208"/>
      <c r="G6" s="208"/>
      <c r="H6" s="208"/>
      <c r="I6" s="208"/>
      <c r="J6" s="208"/>
      <c r="K6" s="208"/>
    </row>
    <row r="7" spans="1:12" ht="22.5" customHeight="1" x14ac:dyDescent="0.3">
      <c r="A7" s="52" t="s">
        <v>59</v>
      </c>
      <c r="B7" s="5"/>
      <c r="C7" s="5"/>
      <c r="D7" s="5"/>
      <c r="E7" s="24"/>
      <c r="F7" s="41">
        <f>F9+F160+F167+F217+F295+F372+F534+F611+F666+F711+F718+F8</f>
        <v>1782705.3000000003</v>
      </c>
      <c r="G7" s="140">
        <f>G9+G160+G167+G217+G295+G372+G534+G611+G666+G711+G718+G8</f>
        <v>-30714.620000000024</v>
      </c>
      <c r="H7" s="41">
        <f>F7+G7</f>
        <v>1751990.6800000002</v>
      </c>
      <c r="I7" s="41">
        <f>I9+I160+I167+I217+I295+I372+I534+I611+I666+I711+I718+I8</f>
        <v>1755186.5000000002</v>
      </c>
      <c r="J7" s="41">
        <f>J9+J160+J167+J217+J295+J372+J534+J611+J666+J711+J718+J8</f>
        <v>-884.20000000001164</v>
      </c>
      <c r="K7" s="41">
        <f>K9+K160+K167+K217+K295+K372+K534+K611+K666+K711+K718+K8</f>
        <v>1754302.3000000003</v>
      </c>
    </row>
    <row r="8" spans="1:12" ht="18.75" customHeight="1" x14ac:dyDescent="0.3">
      <c r="A8" s="15" t="s">
        <v>998</v>
      </c>
      <c r="B8" s="9" t="s">
        <v>62</v>
      </c>
      <c r="C8" s="9" t="s">
        <v>62</v>
      </c>
      <c r="D8" s="9" t="s">
        <v>999</v>
      </c>
      <c r="E8" s="25" t="s">
        <v>64</v>
      </c>
      <c r="F8" s="125">
        <v>21313.4</v>
      </c>
      <c r="G8" s="125"/>
      <c r="H8" s="41">
        <f t="shared" ref="H8:H71" si="0">F8+G8</f>
        <v>21313.4</v>
      </c>
      <c r="I8" s="125">
        <v>42641.8</v>
      </c>
      <c r="J8" s="125"/>
      <c r="K8" s="41">
        <f t="shared" ref="K8:K71" si="1">I8+J8</f>
        <v>42641.8</v>
      </c>
    </row>
    <row r="9" spans="1:12" ht="24.75" customHeight="1" x14ac:dyDescent="0.3">
      <c r="A9" s="52" t="s">
        <v>60</v>
      </c>
      <c r="B9" s="42" t="s">
        <v>61</v>
      </c>
      <c r="C9" s="42" t="s">
        <v>62</v>
      </c>
      <c r="D9" s="43" t="s">
        <v>63</v>
      </c>
      <c r="E9" s="42" t="s">
        <v>64</v>
      </c>
      <c r="F9" s="41">
        <f t="shared" ref="F9:K9" si="2">F10+F24+F35+F59+F88+F94+F99+F53</f>
        <v>105511.20000000001</v>
      </c>
      <c r="G9" s="41">
        <f t="shared" si="2"/>
        <v>8.0000000000040927E-2</v>
      </c>
      <c r="H9" s="41">
        <f t="shared" si="2"/>
        <v>105511.28000000001</v>
      </c>
      <c r="I9" s="41">
        <f t="shared" si="2"/>
        <v>99916.599999999991</v>
      </c>
      <c r="J9" s="41">
        <f t="shared" si="2"/>
        <v>0</v>
      </c>
      <c r="K9" s="41">
        <f t="shared" si="2"/>
        <v>99916.599999999991</v>
      </c>
    </row>
    <row r="10" spans="1:12" ht="33.75" customHeight="1" x14ac:dyDescent="0.3">
      <c r="A10" s="171" t="s">
        <v>65</v>
      </c>
      <c r="B10" s="25" t="s">
        <v>61</v>
      </c>
      <c r="C10" s="25" t="s">
        <v>66</v>
      </c>
      <c r="D10" s="9" t="s">
        <v>63</v>
      </c>
      <c r="E10" s="25" t="s">
        <v>64</v>
      </c>
      <c r="F10" s="44">
        <f>F11</f>
        <v>1726.4</v>
      </c>
      <c r="G10" s="44">
        <f>G11</f>
        <v>0</v>
      </c>
      <c r="H10" s="44">
        <f t="shared" si="0"/>
        <v>1726.4</v>
      </c>
      <c r="I10" s="44">
        <f>I11</f>
        <v>1726.4</v>
      </c>
      <c r="J10" s="44">
        <f>J11</f>
        <v>0</v>
      </c>
      <c r="K10" s="44">
        <f t="shared" si="1"/>
        <v>1726.4</v>
      </c>
    </row>
    <row r="11" spans="1:12" ht="45" x14ac:dyDescent="0.3">
      <c r="A11" s="171" t="s">
        <v>67</v>
      </c>
      <c r="B11" s="25" t="s">
        <v>61</v>
      </c>
      <c r="C11" s="25" t="s">
        <v>66</v>
      </c>
      <c r="D11" s="9" t="s">
        <v>68</v>
      </c>
      <c r="E11" s="25" t="s">
        <v>64</v>
      </c>
      <c r="F11" s="44">
        <f>F12</f>
        <v>1726.4</v>
      </c>
      <c r="G11" s="44">
        <f>G12</f>
        <v>0</v>
      </c>
      <c r="H11" s="44">
        <f t="shared" si="0"/>
        <v>1726.4</v>
      </c>
      <c r="I11" s="44">
        <f>I12</f>
        <v>1726.4</v>
      </c>
      <c r="J11" s="44">
        <f>J12</f>
        <v>0</v>
      </c>
      <c r="K11" s="44">
        <f t="shared" si="1"/>
        <v>1726.4</v>
      </c>
    </row>
    <row r="12" spans="1:12" x14ac:dyDescent="0.3">
      <c r="A12" s="171" t="s">
        <v>69</v>
      </c>
      <c r="B12" s="25" t="s">
        <v>61</v>
      </c>
      <c r="C12" s="25" t="s">
        <v>66</v>
      </c>
      <c r="D12" s="9" t="s">
        <v>70</v>
      </c>
      <c r="E12" s="25" t="s">
        <v>64</v>
      </c>
      <c r="F12" s="44">
        <f>F13+F16</f>
        <v>1726.4</v>
      </c>
      <c r="G12" s="44">
        <f>G13+G16</f>
        <v>0</v>
      </c>
      <c r="H12" s="44">
        <f t="shared" si="0"/>
        <v>1726.4</v>
      </c>
      <c r="I12" s="44">
        <f>I13+I16</f>
        <v>1726.4</v>
      </c>
      <c r="J12" s="44">
        <f>J13+J16</f>
        <v>0</v>
      </c>
      <c r="K12" s="44">
        <f t="shared" si="1"/>
        <v>1726.4</v>
      </c>
    </row>
    <row r="13" spans="1:12" ht="33" customHeight="1" x14ac:dyDescent="0.3">
      <c r="A13" s="171" t="s">
        <v>71</v>
      </c>
      <c r="B13" s="25" t="s">
        <v>61</v>
      </c>
      <c r="C13" s="25" t="s">
        <v>66</v>
      </c>
      <c r="D13" s="9" t="s">
        <v>72</v>
      </c>
      <c r="E13" s="25" t="s">
        <v>64</v>
      </c>
      <c r="F13" s="44">
        <f>F14</f>
        <v>1713.9</v>
      </c>
      <c r="G13" s="44">
        <f>G14</f>
        <v>0</v>
      </c>
      <c r="H13" s="44">
        <f t="shared" si="0"/>
        <v>1713.9</v>
      </c>
      <c r="I13" s="44">
        <f>I14</f>
        <v>1713.9</v>
      </c>
      <c r="J13" s="44">
        <f>J14</f>
        <v>0</v>
      </c>
      <c r="K13" s="44">
        <f t="shared" si="1"/>
        <v>1713.9</v>
      </c>
    </row>
    <row r="14" spans="1:12" ht="75" x14ac:dyDescent="0.3">
      <c r="A14" s="171" t="s">
        <v>73</v>
      </c>
      <c r="B14" s="25" t="s">
        <v>61</v>
      </c>
      <c r="C14" s="25" t="s">
        <v>66</v>
      </c>
      <c r="D14" s="9" t="s">
        <v>72</v>
      </c>
      <c r="E14" s="25">
        <v>100</v>
      </c>
      <c r="F14" s="44">
        <f>F15</f>
        <v>1713.9</v>
      </c>
      <c r="G14" s="44">
        <f>G15</f>
        <v>0</v>
      </c>
      <c r="H14" s="44">
        <f t="shared" si="0"/>
        <v>1713.9</v>
      </c>
      <c r="I14" s="44">
        <f>I15</f>
        <v>1713.9</v>
      </c>
      <c r="J14" s="44">
        <f>J15</f>
        <v>0</v>
      </c>
      <c r="K14" s="44">
        <f t="shared" si="1"/>
        <v>1713.9</v>
      </c>
    </row>
    <row r="15" spans="1:12" ht="33" customHeight="1" x14ac:dyDescent="0.3">
      <c r="A15" s="171" t="s">
        <v>74</v>
      </c>
      <c r="B15" s="25" t="s">
        <v>61</v>
      </c>
      <c r="C15" s="25" t="s">
        <v>66</v>
      </c>
      <c r="D15" s="9" t="s">
        <v>72</v>
      </c>
      <c r="E15" s="25">
        <v>120</v>
      </c>
      <c r="F15" s="44">
        <v>1713.9</v>
      </c>
      <c r="G15" s="44"/>
      <c r="H15" s="44">
        <f t="shared" si="0"/>
        <v>1713.9</v>
      </c>
      <c r="I15" s="44">
        <v>1713.9</v>
      </c>
      <c r="J15" s="44"/>
      <c r="K15" s="44">
        <f t="shared" si="1"/>
        <v>1713.9</v>
      </c>
    </row>
    <row r="16" spans="1:12" ht="29.25" customHeight="1" x14ac:dyDescent="0.3">
      <c r="A16" s="171" t="s">
        <v>75</v>
      </c>
      <c r="B16" s="25" t="s">
        <v>61</v>
      </c>
      <c r="C16" s="25" t="s">
        <v>66</v>
      </c>
      <c r="D16" s="9" t="s">
        <v>76</v>
      </c>
      <c r="E16" s="25" t="s">
        <v>64</v>
      </c>
      <c r="F16" s="44">
        <f>F17</f>
        <v>12.5</v>
      </c>
      <c r="G16" s="44">
        <f>G17</f>
        <v>0</v>
      </c>
      <c r="H16" s="44">
        <f t="shared" si="0"/>
        <v>12.5</v>
      </c>
      <c r="I16" s="44">
        <f>I17</f>
        <v>12.5</v>
      </c>
      <c r="J16" s="44">
        <f>J17</f>
        <v>0</v>
      </c>
      <c r="K16" s="44">
        <f t="shared" si="1"/>
        <v>12.5</v>
      </c>
    </row>
    <row r="17" spans="1:11" ht="75" x14ac:dyDescent="0.3">
      <c r="A17" s="171" t="s">
        <v>73</v>
      </c>
      <c r="B17" s="25" t="s">
        <v>61</v>
      </c>
      <c r="C17" s="25" t="s">
        <v>66</v>
      </c>
      <c r="D17" s="9" t="s">
        <v>76</v>
      </c>
      <c r="E17" s="25">
        <v>100</v>
      </c>
      <c r="F17" s="44">
        <f>F18</f>
        <v>12.5</v>
      </c>
      <c r="G17" s="44">
        <f>G18</f>
        <v>0</v>
      </c>
      <c r="H17" s="44">
        <f t="shared" si="0"/>
        <v>12.5</v>
      </c>
      <c r="I17" s="44">
        <f>I18</f>
        <v>12.5</v>
      </c>
      <c r="J17" s="44">
        <f>J18</f>
        <v>0</v>
      </c>
      <c r="K17" s="44">
        <f t="shared" si="1"/>
        <v>12.5</v>
      </c>
    </row>
    <row r="18" spans="1:11" ht="30" x14ac:dyDescent="0.3">
      <c r="A18" s="171" t="s">
        <v>74</v>
      </c>
      <c r="B18" s="25" t="s">
        <v>61</v>
      </c>
      <c r="C18" s="25" t="s">
        <v>66</v>
      </c>
      <c r="D18" s="9" t="s">
        <v>76</v>
      </c>
      <c r="E18" s="25">
        <v>120</v>
      </c>
      <c r="F18" s="44">
        <v>12.5</v>
      </c>
      <c r="G18" s="44"/>
      <c r="H18" s="44">
        <f t="shared" si="0"/>
        <v>12.5</v>
      </c>
      <c r="I18" s="44">
        <v>12.5</v>
      </c>
      <c r="J18" s="44"/>
      <c r="K18" s="44">
        <f t="shared" si="1"/>
        <v>12.5</v>
      </c>
    </row>
    <row r="19" spans="1:11" hidden="1" x14ac:dyDescent="0.3">
      <c r="A19" s="13" t="s">
        <v>379</v>
      </c>
      <c r="B19" s="25" t="s">
        <v>61</v>
      </c>
      <c r="C19" s="25" t="s">
        <v>66</v>
      </c>
      <c r="D19" s="68" t="s">
        <v>110</v>
      </c>
      <c r="E19" s="68" t="s">
        <v>64</v>
      </c>
      <c r="F19" s="44"/>
      <c r="G19" s="44"/>
      <c r="H19" s="44">
        <f t="shared" si="0"/>
        <v>0</v>
      </c>
      <c r="I19" s="44"/>
      <c r="J19" s="44"/>
      <c r="K19" s="44">
        <f t="shared" si="1"/>
        <v>0</v>
      </c>
    </row>
    <row r="20" spans="1:11" hidden="1" x14ac:dyDescent="0.3">
      <c r="A20" s="13" t="s">
        <v>111</v>
      </c>
      <c r="B20" s="25" t="s">
        <v>61</v>
      </c>
      <c r="C20" s="25" t="s">
        <v>66</v>
      </c>
      <c r="D20" s="68" t="s">
        <v>112</v>
      </c>
      <c r="E20" s="68" t="s">
        <v>64</v>
      </c>
      <c r="F20" s="44"/>
      <c r="G20" s="44"/>
      <c r="H20" s="44">
        <f t="shared" si="0"/>
        <v>0</v>
      </c>
      <c r="I20" s="44"/>
      <c r="J20" s="44"/>
      <c r="K20" s="44">
        <f t="shared" si="1"/>
        <v>0</v>
      </c>
    </row>
    <row r="21" spans="1:11" ht="30" hidden="1" x14ac:dyDescent="0.3">
      <c r="A21" s="13" t="s">
        <v>946</v>
      </c>
      <c r="B21" s="25" t="s">
        <v>61</v>
      </c>
      <c r="C21" s="25" t="s">
        <v>66</v>
      </c>
      <c r="D21" s="68" t="s">
        <v>947</v>
      </c>
      <c r="E21" s="68" t="s">
        <v>64</v>
      </c>
      <c r="F21" s="44"/>
      <c r="G21" s="44"/>
      <c r="H21" s="44">
        <f t="shared" si="0"/>
        <v>0</v>
      </c>
      <c r="I21" s="44"/>
      <c r="J21" s="44"/>
      <c r="K21" s="44">
        <f t="shared" si="1"/>
        <v>0</v>
      </c>
    </row>
    <row r="22" spans="1:11" ht="75" hidden="1" x14ac:dyDescent="0.3">
      <c r="A22" s="13" t="s">
        <v>73</v>
      </c>
      <c r="B22" s="25" t="s">
        <v>61</v>
      </c>
      <c r="C22" s="25" t="s">
        <v>66</v>
      </c>
      <c r="D22" s="68" t="s">
        <v>947</v>
      </c>
      <c r="E22" s="68" t="s">
        <v>469</v>
      </c>
      <c r="F22" s="44"/>
      <c r="G22" s="44"/>
      <c r="H22" s="44">
        <f t="shared" si="0"/>
        <v>0</v>
      </c>
      <c r="I22" s="44"/>
      <c r="J22" s="44"/>
      <c r="K22" s="44">
        <f t="shared" si="1"/>
        <v>0</v>
      </c>
    </row>
    <row r="23" spans="1:11" ht="30" hidden="1" x14ac:dyDescent="0.3">
      <c r="A23" s="13" t="s">
        <v>74</v>
      </c>
      <c r="B23" s="25" t="s">
        <v>61</v>
      </c>
      <c r="C23" s="25" t="s">
        <v>66</v>
      </c>
      <c r="D23" s="68" t="s">
        <v>947</v>
      </c>
      <c r="E23" s="68" t="s">
        <v>468</v>
      </c>
      <c r="F23" s="44"/>
      <c r="G23" s="44"/>
      <c r="H23" s="44">
        <f t="shared" si="0"/>
        <v>0</v>
      </c>
      <c r="I23" s="44"/>
      <c r="J23" s="44"/>
      <c r="K23" s="44">
        <f t="shared" si="1"/>
        <v>0</v>
      </c>
    </row>
    <row r="24" spans="1:11" ht="60" x14ac:dyDescent="0.3">
      <c r="A24" s="171" t="s">
        <v>77</v>
      </c>
      <c r="B24" s="25" t="s">
        <v>61</v>
      </c>
      <c r="C24" s="25" t="s">
        <v>78</v>
      </c>
      <c r="D24" s="9" t="s">
        <v>63</v>
      </c>
      <c r="E24" s="25" t="s">
        <v>64</v>
      </c>
      <c r="F24" s="44">
        <f>F25</f>
        <v>4508.3999999999996</v>
      </c>
      <c r="G24" s="44">
        <f>G25</f>
        <v>0</v>
      </c>
      <c r="H24" s="44">
        <f t="shared" si="0"/>
        <v>4508.3999999999996</v>
      </c>
      <c r="I24" s="44">
        <f>I25</f>
        <v>4535.3</v>
      </c>
      <c r="J24" s="44">
        <f>J25</f>
        <v>0</v>
      </c>
      <c r="K24" s="44">
        <f t="shared" si="1"/>
        <v>4535.3</v>
      </c>
    </row>
    <row r="25" spans="1:11" ht="31.15" customHeight="1" x14ac:dyDescent="0.3">
      <c r="A25" s="171" t="s">
        <v>79</v>
      </c>
      <c r="B25" s="25" t="s">
        <v>61</v>
      </c>
      <c r="C25" s="25" t="s">
        <v>78</v>
      </c>
      <c r="D25" s="9" t="s">
        <v>80</v>
      </c>
      <c r="E25" s="25" t="s">
        <v>64</v>
      </c>
      <c r="F25" s="44">
        <f>F26</f>
        <v>4508.3999999999996</v>
      </c>
      <c r="G25" s="44">
        <f>G26</f>
        <v>0</v>
      </c>
      <c r="H25" s="44">
        <f t="shared" si="0"/>
        <v>4508.3999999999996</v>
      </c>
      <c r="I25" s="44">
        <f>I26</f>
        <v>4535.3</v>
      </c>
      <c r="J25" s="44">
        <f>J26</f>
        <v>0</v>
      </c>
      <c r="K25" s="44">
        <f t="shared" si="1"/>
        <v>4535.3</v>
      </c>
    </row>
    <row r="26" spans="1:11" ht="30" x14ac:dyDescent="0.3">
      <c r="A26" s="171" t="s">
        <v>81</v>
      </c>
      <c r="B26" s="25" t="s">
        <v>61</v>
      </c>
      <c r="C26" s="25" t="s">
        <v>78</v>
      </c>
      <c r="D26" s="9" t="s">
        <v>82</v>
      </c>
      <c r="E26" s="25" t="s">
        <v>64</v>
      </c>
      <c r="F26" s="44">
        <f>F27+F30</f>
        <v>4508.3999999999996</v>
      </c>
      <c r="G26" s="44">
        <f>G27+G30</f>
        <v>0</v>
      </c>
      <c r="H26" s="44">
        <f t="shared" si="0"/>
        <v>4508.3999999999996</v>
      </c>
      <c r="I26" s="44">
        <f>I27+I30</f>
        <v>4535.3</v>
      </c>
      <c r="J26" s="44">
        <f>J27+J30</f>
        <v>0</v>
      </c>
      <c r="K26" s="44">
        <f t="shared" si="1"/>
        <v>4535.3</v>
      </c>
    </row>
    <row r="27" spans="1:11" ht="30" x14ac:dyDescent="0.3">
      <c r="A27" s="171" t="s">
        <v>71</v>
      </c>
      <c r="B27" s="25" t="s">
        <v>61</v>
      </c>
      <c r="C27" s="25" t="s">
        <v>78</v>
      </c>
      <c r="D27" s="9" t="s">
        <v>83</v>
      </c>
      <c r="E27" s="25" t="s">
        <v>64</v>
      </c>
      <c r="F27" s="44">
        <f>F28</f>
        <v>3588.9</v>
      </c>
      <c r="G27" s="44">
        <f>G28</f>
        <v>0</v>
      </c>
      <c r="H27" s="44">
        <f t="shared" si="0"/>
        <v>3588.9</v>
      </c>
      <c r="I27" s="44">
        <f>I28</f>
        <v>3588.9</v>
      </c>
      <c r="J27" s="44">
        <f>J28</f>
        <v>0</v>
      </c>
      <c r="K27" s="44">
        <f t="shared" si="1"/>
        <v>3588.9</v>
      </c>
    </row>
    <row r="28" spans="1:11" ht="75" x14ac:dyDescent="0.3">
      <c r="A28" s="171" t="s">
        <v>73</v>
      </c>
      <c r="B28" s="25" t="s">
        <v>61</v>
      </c>
      <c r="C28" s="25" t="s">
        <v>78</v>
      </c>
      <c r="D28" s="9" t="s">
        <v>83</v>
      </c>
      <c r="E28" s="25">
        <v>100</v>
      </c>
      <c r="F28" s="44">
        <f>F29</f>
        <v>3588.9</v>
      </c>
      <c r="G28" s="44">
        <f>G29</f>
        <v>0</v>
      </c>
      <c r="H28" s="44">
        <f t="shared" si="0"/>
        <v>3588.9</v>
      </c>
      <c r="I28" s="44">
        <f>I29</f>
        <v>3588.9</v>
      </c>
      <c r="J28" s="44">
        <f>J29</f>
        <v>0</v>
      </c>
      <c r="K28" s="44">
        <f t="shared" si="1"/>
        <v>3588.9</v>
      </c>
    </row>
    <row r="29" spans="1:11" ht="30" x14ac:dyDescent="0.3">
      <c r="A29" s="171" t="s">
        <v>74</v>
      </c>
      <c r="B29" s="25" t="s">
        <v>61</v>
      </c>
      <c r="C29" s="25" t="s">
        <v>78</v>
      </c>
      <c r="D29" s="9" t="s">
        <v>83</v>
      </c>
      <c r="E29" s="25">
        <v>120</v>
      </c>
      <c r="F29" s="44">
        <v>3588.9</v>
      </c>
      <c r="G29" s="44"/>
      <c r="H29" s="44">
        <f t="shared" si="0"/>
        <v>3588.9</v>
      </c>
      <c r="I29" s="44">
        <v>3588.9</v>
      </c>
      <c r="J29" s="44"/>
      <c r="K29" s="44">
        <f t="shared" si="1"/>
        <v>3588.9</v>
      </c>
    </row>
    <row r="30" spans="1:11" ht="30" x14ac:dyDescent="0.3">
      <c r="A30" s="171" t="s">
        <v>75</v>
      </c>
      <c r="B30" s="25" t="s">
        <v>61</v>
      </c>
      <c r="C30" s="25" t="s">
        <v>78</v>
      </c>
      <c r="D30" s="9" t="s">
        <v>84</v>
      </c>
      <c r="E30" s="25" t="s">
        <v>64</v>
      </c>
      <c r="F30" s="44">
        <f>F31+F33</f>
        <v>919.5</v>
      </c>
      <c r="G30" s="44">
        <f>G31+G33</f>
        <v>0</v>
      </c>
      <c r="H30" s="44">
        <f t="shared" si="0"/>
        <v>919.5</v>
      </c>
      <c r="I30" s="44">
        <f>I31+I33</f>
        <v>946.4</v>
      </c>
      <c r="J30" s="44">
        <f>J31+J33</f>
        <v>0</v>
      </c>
      <c r="K30" s="44">
        <f t="shared" si="1"/>
        <v>946.4</v>
      </c>
    </row>
    <row r="31" spans="1:11" ht="30" x14ac:dyDescent="0.3">
      <c r="A31" s="171" t="s">
        <v>85</v>
      </c>
      <c r="B31" s="25" t="s">
        <v>61</v>
      </c>
      <c r="C31" s="25" t="s">
        <v>78</v>
      </c>
      <c r="D31" s="9" t="s">
        <v>84</v>
      </c>
      <c r="E31" s="25">
        <v>200</v>
      </c>
      <c r="F31" s="44">
        <f>F32</f>
        <v>911.5</v>
      </c>
      <c r="G31" s="44">
        <f>G32</f>
        <v>0</v>
      </c>
      <c r="H31" s="44">
        <f t="shared" si="0"/>
        <v>911.5</v>
      </c>
      <c r="I31" s="44">
        <f>I32</f>
        <v>938.4</v>
      </c>
      <c r="J31" s="44">
        <f>J32</f>
        <v>0</v>
      </c>
      <c r="K31" s="44">
        <f t="shared" si="1"/>
        <v>938.4</v>
      </c>
    </row>
    <row r="32" spans="1:11" ht="31.5" customHeight="1" x14ac:dyDescent="0.3">
      <c r="A32" s="171" t="s">
        <v>86</v>
      </c>
      <c r="B32" s="25" t="s">
        <v>61</v>
      </c>
      <c r="C32" s="25" t="s">
        <v>78</v>
      </c>
      <c r="D32" s="9" t="s">
        <v>84</v>
      </c>
      <c r="E32" s="25">
        <v>240</v>
      </c>
      <c r="F32" s="44">
        <v>911.5</v>
      </c>
      <c r="G32" s="44"/>
      <c r="H32" s="44">
        <f t="shared" si="0"/>
        <v>911.5</v>
      </c>
      <c r="I32" s="44">
        <v>938.4</v>
      </c>
      <c r="J32" s="44"/>
      <c r="K32" s="44">
        <f t="shared" si="1"/>
        <v>938.4</v>
      </c>
    </row>
    <row r="33" spans="1:11" x14ac:dyDescent="0.3">
      <c r="A33" s="171" t="s">
        <v>87</v>
      </c>
      <c r="B33" s="25" t="s">
        <v>61</v>
      </c>
      <c r="C33" s="25" t="s">
        <v>78</v>
      </c>
      <c r="D33" s="9" t="s">
        <v>84</v>
      </c>
      <c r="E33" s="25">
        <v>800</v>
      </c>
      <c r="F33" s="44">
        <f>F34</f>
        <v>8</v>
      </c>
      <c r="G33" s="44">
        <f>G34</f>
        <v>0</v>
      </c>
      <c r="H33" s="44">
        <f t="shared" si="0"/>
        <v>8</v>
      </c>
      <c r="I33" s="44">
        <f>I34</f>
        <v>8</v>
      </c>
      <c r="J33" s="44">
        <f>J34</f>
        <v>0</v>
      </c>
      <c r="K33" s="44">
        <f t="shared" si="1"/>
        <v>8</v>
      </c>
    </row>
    <row r="34" spans="1:11" x14ac:dyDescent="0.3">
      <c r="A34" s="171" t="s">
        <v>88</v>
      </c>
      <c r="B34" s="25" t="s">
        <v>61</v>
      </c>
      <c r="C34" s="25" t="s">
        <v>78</v>
      </c>
      <c r="D34" s="9" t="s">
        <v>84</v>
      </c>
      <c r="E34" s="25">
        <v>850</v>
      </c>
      <c r="F34" s="44">
        <v>8</v>
      </c>
      <c r="G34" s="44"/>
      <c r="H34" s="44">
        <f t="shared" si="0"/>
        <v>8</v>
      </c>
      <c r="I34" s="44">
        <v>8</v>
      </c>
      <c r="J34" s="44"/>
      <c r="K34" s="44">
        <f t="shared" si="1"/>
        <v>8</v>
      </c>
    </row>
    <row r="35" spans="1:11" ht="44.25" customHeight="1" x14ac:dyDescent="0.3">
      <c r="A35" s="171" t="s">
        <v>89</v>
      </c>
      <c r="B35" s="25" t="s">
        <v>61</v>
      </c>
      <c r="C35" s="25" t="s">
        <v>90</v>
      </c>
      <c r="D35" s="9" t="s">
        <v>63</v>
      </c>
      <c r="E35" s="25" t="s">
        <v>64</v>
      </c>
      <c r="F35" s="44">
        <f>F36</f>
        <v>64358.8</v>
      </c>
      <c r="G35" s="44">
        <f>G36</f>
        <v>0</v>
      </c>
      <c r="H35" s="44">
        <f t="shared" si="0"/>
        <v>64358.8</v>
      </c>
      <c r="I35" s="44">
        <f>I36</f>
        <v>58966.899999999994</v>
      </c>
      <c r="J35" s="44">
        <f>J36</f>
        <v>0</v>
      </c>
      <c r="K35" s="44">
        <f t="shared" si="1"/>
        <v>58966.899999999994</v>
      </c>
    </row>
    <row r="36" spans="1:11" ht="45" x14ac:dyDescent="0.3">
      <c r="A36" s="171" t="s">
        <v>67</v>
      </c>
      <c r="B36" s="25" t="s">
        <v>61</v>
      </c>
      <c r="C36" s="25" t="s">
        <v>90</v>
      </c>
      <c r="D36" s="9" t="s">
        <v>91</v>
      </c>
      <c r="E36" s="25" t="s">
        <v>64</v>
      </c>
      <c r="F36" s="44">
        <f>F37</f>
        <v>64358.8</v>
      </c>
      <c r="G36" s="44">
        <f>G37</f>
        <v>0</v>
      </c>
      <c r="H36" s="44">
        <f t="shared" si="0"/>
        <v>64358.8</v>
      </c>
      <c r="I36" s="44">
        <f>I37</f>
        <v>58966.899999999994</v>
      </c>
      <c r="J36" s="44">
        <f>J37</f>
        <v>0</v>
      </c>
      <c r="K36" s="44">
        <f t="shared" si="1"/>
        <v>58966.899999999994</v>
      </c>
    </row>
    <row r="37" spans="1:11" ht="30" x14ac:dyDescent="0.3">
      <c r="A37" s="171" t="s">
        <v>559</v>
      </c>
      <c r="B37" s="25" t="s">
        <v>61</v>
      </c>
      <c r="C37" s="25" t="s">
        <v>90</v>
      </c>
      <c r="D37" s="9" t="s">
        <v>92</v>
      </c>
      <c r="E37" s="25" t="s">
        <v>64</v>
      </c>
      <c r="F37" s="44">
        <f>F38+F41</f>
        <v>64358.8</v>
      </c>
      <c r="G37" s="44">
        <f>G38+G41</f>
        <v>0</v>
      </c>
      <c r="H37" s="44">
        <f t="shared" si="0"/>
        <v>64358.8</v>
      </c>
      <c r="I37" s="44">
        <f>I38+I41</f>
        <v>58966.899999999994</v>
      </c>
      <c r="J37" s="44">
        <f>J38+J41</f>
        <v>0</v>
      </c>
      <c r="K37" s="44">
        <f t="shared" si="1"/>
        <v>58966.899999999994</v>
      </c>
    </row>
    <row r="38" spans="1:11" ht="30" x14ac:dyDescent="0.3">
      <c r="A38" s="171" t="s">
        <v>71</v>
      </c>
      <c r="B38" s="25" t="s">
        <v>61</v>
      </c>
      <c r="C38" s="25" t="s">
        <v>90</v>
      </c>
      <c r="D38" s="9" t="s">
        <v>93</v>
      </c>
      <c r="E38" s="25" t="s">
        <v>64</v>
      </c>
      <c r="F38" s="44">
        <f>F39</f>
        <v>54604.5</v>
      </c>
      <c r="G38" s="44">
        <f>G39</f>
        <v>0</v>
      </c>
      <c r="H38" s="44">
        <f t="shared" si="0"/>
        <v>54604.5</v>
      </c>
      <c r="I38" s="44">
        <f>I39</f>
        <v>50303.7</v>
      </c>
      <c r="J38" s="44">
        <f>J39</f>
        <v>0</v>
      </c>
      <c r="K38" s="44">
        <f t="shared" si="1"/>
        <v>50303.7</v>
      </c>
    </row>
    <row r="39" spans="1:11" ht="72" customHeight="1" x14ac:dyDescent="0.3">
      <c r="A39" s="171" t="s">
        <v>73</v>
      </c>
      <c r="B39" s="25" t="s">
        <v>61</v>
      </c>
      <c r="C39" s="25" t="s">
        <v>90</v>
      </c>
      <c r="D39" s="9" t="s">
        <v>93</v>
      </c>
      <c r="E39" s="25">
        <v>100</v>
      </c>
      <c r="F39" s="44">
        <f>F40</f>
        <v>54604.5</v>
      </c>
      <c r="G39" s="44">
        <f>G40</f>
        <v>0</v>
      </c>
      <c r="H39" s="44">
        <f t="shared" si="0"/>
        <v>54604.5</v>
      </c>
      <c r="I39" s="44">
        <f>I40</f>
        <v>50303.7</v>
      </c>
      <c r="J39" s="44">
        <f>J40</f>
        <v>0</v>
      </c>
      <c r="K39" s="44">
        <f t="shared" si="1"/>
        <v>50303.7</v>
      </c>
    </row>
    <row r="40" spans="1:11" ht="30" x14ac:dyDescent="0.3">
      <c r="A40" s="171" t="s">
        <v>74</v>
      </c>
      <c r="B40" s="25" t="s">
        <v>61</v>
      </c>
      <c r="C40" s="25" t="s">
        <v>90</v>
      </c>
      <c r="D40" s="9" t="s">
        <v>93</v>
      </c>
      <c r="E40" s="25">
        <v>120</v>
      </c>
      <c r="F40" s="44">
        <f>55604.5-1000</f>
        <v>54604.5</v>
      </c>
      <c r="G40" s="44"/>
      <c r="H40" s="44">
        <f t="shared" si="0"/>
        <v>54604.5</v>
      </c>
      <c r="I40" s="44">
        <f>51303.7-1000</f>
        <v>50303.7</v>
      </c>
      <c r="J40" s="44"/>
      <c r="K40" s="44">
        <f t="shared" si="1"/>
        <v>50303.7</v>
      </c>
    </row>
    <row r="41" spans="1:11" ht="30" x14ac:dyDescent="0.3">
      <c r="A41" s="171" t="s">
        <v>75</v>
      </c>
      <c r="B41" s="25" t="s">
        <v>61</v>
      </c>
      <c r="C41" s="25" t="s">
        <v>90</v>
      </c>
      <c r="D41" s="9" t="s">
        <v>94</v>
      </c>
      <c r="E41" s="25" t="s">
        <v>64</v>
      </c>
      <c r="F41" s="44">
        <f>F42+F44+F46</f>
        <v>9754.2999999999993</v>
      </c>
      <c r="G41" s="44">
        <f>G42+G44+G46</f>
        <v>0</v>
      </c>
      <c r="H41" s="44">
        <f t="shared" si="0"/>
        <v>9754.2999999999993</v>
      </c>
      <c r="I41" s="44">
        <f>I42+I44+I46</f>
        <v>8663.2000000000007</v>
      </c>
      <c r="J41" s="44">
        <f>J42+J44+J46</f>
        <v>0</v>
      </c>
      <c r="K41" s="44">
        <f t="shared" si="1"/>
        <v>8663.2000000000007</v>
      </c>
    </row>
    <row r="42" spans="1:11" ht="75" x14ac:dyDescent="0.3">
      <c r="A42" s="171" t="s">
        <v>73</v>
      </c>
      <c r="B42" s="25" t="s">
        <v>61</v>
      </c>
      <c r="C42" s="25" t="s">
        <v>90</v>
      </c>
      <c r="D42" s="9" t="s">
        <v>94</v>
      </c>
      <c r="E42" s="25">
        <v>100</v>
      </c>
      <c r="F42" s="44">
        <f>F43</f>
        <v>105</v>
      </c>
      <c r="G42" s="44">
        <f>G43</f>
        <v>0</v>
      </c>
      <c r="H42" s="44">
        <f t="shared" si="0"/>
        <v>105</v>
      </c>
      <c r="I42" s="44">
        <f>I43</f>
        <v>110.2</v>
      </c>
      <c r="J42" s="44">
        <f>J43</f>
        <v>0</v>
      </c>
      <c r="K42" s="44">
        <f t="shared" si="1"/>
        <v>110.2</v>
      </c>
    </row>
    <row r="43" spans="1:11" ht="30" x14ac:dyDescent="0.3">
      <c r="A43" s="171" t="s">
        <v>74</v>
      </c>
      <c r="B43" s="25" t="s">
        <v>61</v>
      </c>
      <c r="C43" s="25" t="s">
        <v>90</v>
      </c>
      <c r="D43" s="9" t="s">
        <v>94</v>
      </c>
      <c r="E43" s="25">
        <v>120</v>
      </c>
      <c r="F43" s="44">
        <v>105</v>
      </c>
      <c r="G43" s="44"/>
      <c r="H43" s="44">
        <f t="shared" si="0"/>
        <v>105</v>
      </c>
      <c r="I43" s="44">
        <v>110.2</v>
      </c>
      <c r="J43" s="44"/>
      <c r="K43" s="44">
        <f t="shared" si="1"/>
        <v>110.2</v>
      </c>
    </row>
    <row r="44" spans="1:11" ht="30" x14ac:dyDescent="0.3">
      <c r="A44" s="171" t="s">
        <v>85</v>
      </c>
      <c r="B44" s="25" t="s">
        <v>61</v>
      </c>
      <c r="C44" s="25" t="s">
        <v>90</v>
      </c>
      <c r="D44" s="9" t="s">
        <v>94</v>
      </c>
      <c r="E44" s="25">
        <v>200</v>
      </c>
      <c r="F44" s="44">
        <f>F45</f>
        <v>9269.7999999999993</v>
      </c>
      <c r="G44" s="44">
        <f>G45</f>
        <v>0</v>
      </c>
      <c r="H44" s="44">
        <f t="shared" si="0"/>
        <v>9269.7999999999993</v>
      </c>
      <c r="I44" s="44">
        <f>I45</f>
        <v>8533.5</v>
      </c>
      <c r="J44" s="44">
        <f>J45</f>
        <v>0</v>
      </c>
      <c r="K44" s="44">
        <f t="shared" si="1"/>
        <v>8533.5</v>
      </c>
    </row>
    <row r="45" spans="1:11" ht="32.25" customHeight="1" x14ac:dyDescent="0.3">
      <c r="A45" s="171" t="s">
        <v>86</v>
      </c>
      <c r="B45" s="25" t="s">
        <v>61</v>
      </c>
      <c r="C45" s="25" t="s">
        <v>90</v>
      </c>
      <c r="D45" s="9" t="s">
        <v>94</v>
      </c>
      <c r="E45" s="25">
        <v>240</v>
      </c>
      <c r="F45" s="44">
        <v>9269.7999999999993</v>
      </c>
      <c r="G45" s="44"/>
      <c r="H45" s="44">
        <f t="shared" si="0"/>
        <v>9269.7999999999993</v>
      </c>
      <c r="I45" s="44">
        <v>8533.5</v>
      </c>
      <c r="J45" s="44"/>
      <c r="K45" s="44">
        <f t="shared" si="1"/>
        <v>8533.5</v>
      </c>
    </row>
    <row r="46" spans="1:11" x14ac:dyDescent="0.3">
      <c r="A46" s="171" t="s">
        <v>87</v>
      </c>
      <c r="B46" s="25" t="s">
        <v>61</v>
      </c>
      <c r="C46" s="25" t="s">
        <v>90</v>
      </c>
      <c r="D46" s="9" t="s">
        <v>94</v>
      </c>
      <c r="E46" s="25">
        <v>800</v>
      </c>
      <c r="F46" s="44">
        <f>F47</f>
        <v>379.5</v>
      </c>
      <c r="G46" s="44">
        <f>G47</f>
        <v>0</v>
      </c>
      <c r="H46" s="44">
        <f t="shared" si="0"/>
        <v>379.5</v>
      </c>
      <c r="I46" s="44">
        <f>I47</f>
        <v>19.5</v>
      </c>
      <c r="J46" s="44">
        <f>J47</f>
        <v>0</v>
      </c>
      <c r="K46" s="44">
        <f t="shared" si="1"/>
        <v>19.5</v>
      </c>
    </row>
    <row r="47" spans="1:11" x14ac:dyDescent="0.3">
      <c r="A47" s="171" t="s">
        <v>88</v>
      </c>
      <c r="B47" s="25" t="s">
        <v>61</v>
      </c>
      <c r="C47" s="25" t="s">
        <v>90</v>
      </c>
      <c r="D47" s="9" t="s">
        <v>94</v>
      </c>
      <c r="E47" s="25">
        <v>850</v>
      </c>
      <c r="F47" s="44">
        <v>379.5</v>
      </c>
      <c r="G47" s="44"/>
      <c r="H47" s="44">
        <f t="shared" si="0"/>
        <v>379.5</v>
      </c>
      <c r="I47" s="44">
        <v>19.5</v>
      </c>
      <c r="J47" s="44"/>
      <c r="K47" s="44">
        <f t="shared" si="1"/>
        <v>19.5</v>
      </c>
    </row>
    <row r="48" spans="1:11" hidden="1" x14ac:dyDescent="0.3">
      <c r="A48" s="13" t="s">
        <v>379</v>
      </c>
      <c r="B48" s="25" t="s">
        <v>61</v>
      </c>
      <c r="C48" s="25" t="s">
        <v>90</v>
      </c>
      <c r="D48" s="68" t="s">
        <v>110</v>
      </c>
      <c r="E48" s="68" t="s">
        <v>64</v>
      </c>
      <c r="F48" s="44"/>
      <c r="G48" s="44"/>
      <c r="H48" s="44">
        <f t="shared" si="0"/>
        <v>0</v>
      </c>
      <c r="I48" s="44"/>
      <c r="J48" s="44"/>
      <c r="K48" s="44">
        <f t="shared" si="1"/>
        <v>0</v>
      </c>
    </row>
    <row r="49" spans="1:11" hidden="1" x14ac:dyDescent="0.3">
      <c r="A49" s="13" t="s">
        <v>111</v>
      </c>
      <c r="B49" s="25" t="s">
        <v>61</v>
      </c>
      <c r="C49" s="25" t="s">
        <v>90</v>
      </c>
      <c r="D49" s="68" t="s">
        <v>112</v>
      </c>
      <c r="E49" s="68" t="s">
        <v>64</v>
      </c>
      <c r="F49" s="44"/>
      <c r="G49" s="44"/>
      <c r="H49" s="44">
        <f t="shared" si="0"/>
        <v>0</v>
      </c>
      <c r="I49" s="44"/>
      <c r="J49" s="44"/>
      <c r="K49" s="44">
        <f t="shared" si="1"/>
        <v>0</v>
      </c>
    </row>
    <row r="50" spans="1:11" ht="31.15" hidden="1" customHeight="1" x14ac:dyDescent="0.3">
      <c r="A50" s="13" t="s">
        <v>946</v>
      </c>
      <c r="B50" s="25" t="s">
        <v>61</v>
      </c>
      <c r="C50" s="25" t="s">
        <v>90</v>
      </c>
      <c r="D50" s="68" t="s">
        <v>947</v>
      </c>
      <c r="E50" s="68" t="s">
        <v>64</v>
      </c>
      <c r="F50" s="44"/>
      <c r="G50" s="44"/>
      <c r="H50" s="44">
        <f t="shared" si="0"/>
        <v>0</v>
      </c>
      <c r="I50" s="44"/>
      <c r="J50" s="44"/>
      <c r="K50" s="44">
        <f t="shared" si="1"/>
        <v>0</v>
      </c>
    </row>
    <row r="51" spans="1:11" ht="68.45" hidden="1" customHeight="1" x14ac:dyDescent="0.3">
      <c r="A51" s="13" t="s">
        <v>73</v>
      </c>
      <c r="B51" s="25" t="s">
        <v>61</v>
      </c>
      <c r="C51" s="25" t="s">
        <v>90</v>
      </c>
      <c r="D51" s="68" t="s">
        <v>947</v>
      </c>
      <c r="E51" s="68" t="s">
        <v>469</v>
      </c>
      <c r="F51" s="44"/>
      <c r="G51" s="44"/>
      <c r="H51" s="44">
        <f t="shared" si="0"/>
        <v>0</v>
      </c>
      <c r="I51" s="44"/>
      <c r="J51" s="44"/>
      <c r="K51" s="44">
        <f t="shared" si="1"/>
        <v>0</v>
      </c>
    </row>
    <row r="52" spans="1:11" ht="28.9" hidden="1" customHeight="1" x14ac:dyDescent="0.3">
      <c r="A52" s="13" t="s">
        <v>74</v>
      </c>
      <c r="B52" s="25" t="s">
        <v>61</v>
      </c>
      <c r="C52" s="25" t="s">
        <v>90</v>
      </c>
      <c r="D52" s="68" t="s">
        <v>947</v>
      </c>
      <c r="E52" s="68" t="s">
        <v>468</v>
      </c>
      <c r="F52" s="44"/>
      <c r="G52" s="44"/>
      <c r="H52" s="44">
        <f t="shared" si="0"/>
        <v>0</v>
      </c>
      <c r="I52" s="44"/>
      <c r="J52" s="44"/>
      <c r="K52" s="44">
        <f t="shared" si="1"/>
        <v>0</v>
      </c>
    </row>
    <row r="53" spans="1:11" x14ac:dyDescent="0.3">
      <c r="A53" s="171" t="s">
        <v>524</v>
      </c>
      <c r="B53" s="25" t="s">
        <v>61</v>
      </c>
      <c r="C53" s="25" t="s">
        <v>208</v>
      </c>
      <c r="D53" s="9" t="s">
        <v>63</v>
      </c>
      <c r="E53" s="25" t="s">
        <v>64</v>
      </c>
      <c r="F53" s="44">
        <f t="shared" ref="F53:J57" si="3">F54</f>
        <v>0</v>
      </c>
      <c r="G53" s="44">
        <f t="shared" si="3"/>
        <v>0</v>
      </c>
      <c r="H53" s="44">
        <f t="shared" si="0"/>
        <v>0</v>
      </c>
      <c r="I53" s="44">
        <f t="shared" si="3"/>
        <v>301.2</v>
      </c>
      <c r="J53" s="44">
        <f t="shared" si="3"/>
        <v>0</v>
      </c>
      <c r="K53" s="44">
        <f t="shared" si="1"/>
        <v>301.2</v>
      </c>
    </row>
    <row r="54" spans="1:11" ht="30" x14ac:dyDescent="0.3">
      <c r="A54" s="171" t="s">
        <v>109</v>
      </c>
      <c r="B54" s="25" t="s">
        <v>61</v>
      </c>
      <c r="C54" s="25" t="s">
        <v>208</v>
      </c>
      <c r="D54" s="9" t="s">
        <v>110</v>
      </c>
      <c r="E54" s="25" t="s">
        <v>64</v>
      </c>
      <c r="F54" s="44">
        <f t="shared" si="3"/>
        <v>0</v>
      </c>
      <c r="G54" s="44">
        <f t="shared" si="3"/>
        <v>0</v>
      </c>
      <c r="H54" s="44">
        <f t="shared" si="0"/>
        <v>0</v>
      </c>
      <c r="I54" s="44">
        <f t="shared" si="3"/>
        <v>301.2</v>
      </c>
      <c r="J54" s="44">
        <f t="shared" si="3"/>
        <v>0</v>
      </c>
      <c r="K54" s="44">
        <f t="shared" si="1"/>
        <v>301.2</v>
      </c>
    </row>
    <row r="55" spans="1:11" ht="30" x14ac:dyDescent="0.3">
      <c r="A55" s="171" t="s">
        <v>125</v>
      </c>
      <c r="B55" s="25" t="s">
        <v>61</v>
      </c>
      <c r="C55" s="25" t="s">
        <v>208</v>
      </c>
      <c r="D55" s="9" t="s">
        <v>126</v>
      </c>
      <c r="E55" s="25" t="s">
        <v>64</v>
      </c>
      <c r="F55" s="44">
        <f t="shared" si="3"/>
        <v>0</v>
      </c>
      <c r="G55" s="44">
        <f t="shared" si="3"/>
        <v>0</v>
      </c>
      <c r="H55" s="44">
        <f t="shared" si="0"/>
        <v>0</v>
      </c>
      <c r="I55" s="44">
        <f t="shared" si="3"/>
        <v>301.2</v>
      </c>
      <c r="J55" s="44">
        <f t="shared" si="3"/>
        <v>0</v>
      </c>
      <c r="K55" s="44">
        <f t="shared" si="1"/>
        <v>301.2</v>
      </c>
    </row>
    <row r="56" spans="1:11" ht="75" x14ac:dyDescent="0.3">
      <c r="A56" s="171" t="s">
        <v>525</v>
      </c>
      <c r="B56" s="25" t="s">
        <v>61</v>
      </c>
      <c r="C56" s="25" t="s">
        <v>208</v>
      </c>
      <c r="D56" s="9" t="s">
        <v>526</v>
      </c>
      <c r="E56" s="25" t="s">
        <v>64</v>
      </c>
      <c r="F56" s="44">
        <f t="shared" si="3"/>
        <v>0</v>
      </c>
      <c r="G56" s="44">
        <f t="shared" si="3"/>
        <v>0</v>
      </c>
      <c r="H56" s="44">
        <f t="shared" si="0"/>
        <v>0</v>
      </c>
      <c r="I56" s="44">
        <f t="shared" si="3"/>
        <v>301.2</v>
      </c>
      <c r="J56" s="44">
        <f t="shared" si="3"/>
        <v>0</v>
      </c>
      <c r="K56" s="44">
        <f t="shared" si="1"/>
        <v>301.2</v>
      </c>
    </row>
    <row r="57" spans="1:11" ht="30" x14ac:dyDescent="0.3">
      <c r="A57" s="171" t="s">
        <v>85</v>
      </c>
      <c r="B57" s="25" t="s">
        <v>61</v>
      </c>
      <c r="C57" s="25" t="s">
        <v>208</v>
      </c>
      <c r="D57" s="9" t="s">
        <v>526</v>
      </c>
      <c r="E57" s="25" t="s">
        <v>475</v>
      </c>
      <c r="F57" s="44">
        <f t="shared" si="3"/>
        <v>0</v>
      </c>
      <c r="G57" s="44">
        <f t="shared" si="3"/>
        <v>0</v>
      </c>
      <c r="H57" s="44">
        <f t="shared" si="0"/>
        <v>0</v>
      </c>
      <c r="I57" s="44">
        <f t="shared" si="3"/>
        <v>301.2</v>
      </c>
      <c r="J57" s="44">
        <f t="shared" si="3"/>
        <v>0</v>
      </c>
      <c r="K57" s="44">
        <f t="shared" si="1"/>
        <v>301.2</v>
      </c>
    </row>
    <row r="58" spans="1:11" ht="30" x14ac:dyDescent="0.3">
      <c r="A58" s="171" t="s">
        <v>86</v>
      </c>
      <c r="B58" s="25" t="s">
        <v>61</v>
      </c>
      <c r="C58" s="25" t="s">
        <v>208</v>
      </c>
      <c r="D58" s="9" t="s">
        <v>526</v>
      </c>
      <c r="E58" s="25" t="s">
        <v>471</v>
      </c>
      <c r="F58" s="44">
        <v>0</v>
      </c>
      <c r="G58" s="44"/>
      <c r="H58" s="44">
        <f t="shared" si="0"/>
        <v>0</v>
      </c>
      <c r="I58" s="44">
        <v>301.2</v>
      </c>
      <c r="J58" s="44"/>
      <c r="K58" s="44">
        <f t="shared" si="1"/>
        <v>301.2</v>
      </c>
    </row>
    <row r="59" spans="1:11" ht="45" x14ac:dyDescent="0.3">
      <c r="A59" s="171" t="s">
        <v>95</v>
      </c>
      <c r="B59" s="25" t="s">
        <v>61</v>
      </c>
      <c r="C59" s="25" t="s">
        <v>96</v>
      </c>
      <c r="D59" s="9" t="s">
        <v>63</v>
      </c>
      <c r="E59" s="25" t="s">
        <v>64</v>
      </c>
      <c r="F59" s="44">
        <f>F60</f>
        <v>14055.6</v>
      </c>
      <c r="G59" s="44">
        <f>G60</f>
        <v>0</v>
      </c>
      <c r="H59" s="44">
        <f t="shared" si="0"/>
        <v>14055.6</v>
      </c>
      <c r="I59" s="44">
        <f>I60</f>
        <v>14592.3</v>
      </c>
      <c r="J59" s="44">
        <f>J60</f>
        <v>0</v>
      </c>
      <c r="K59" s="44">
        <f t="shared" si="1"/>
        <v>14592.3</v>
      </c>
    </row>
    <row r="60" spans="1:11" ht="30" x14ac:dyDescent="0.3">
      <c r="A60" s="171" t="s">
        <v>97</v>
      </c>
      <c r="B60" s="25" t="s">
        <v>61</v>
      </c>
      <c r="C60" s="25" t="s">
        <v>96</v>
      </c>
      <c r="D60" s="9" t="s">
        <v>98</v>
      </c>
      <c r="E60" s="25" t="s">
        <v>64</v>
      </c>
      <c r="F60" s="44">
        <f>F61+F72</f>
        <v>14055.6</v>
      </c>
      <c r="G60" s="44">
        <f>G61+G72</f>
        <v>0</v>
      </c>
      <c r="H60" s="44">
        <f t="shared" si="0"/>
        <v>14055.6</v>
      </c>
      <c r="I60" s="44">
        <f>I61+I72</f>
        <v>14592.3</v>
      </c>
      <c r="J60" s="44">
        <f>J61+J72</f>
        <v>0</v>
      </c>
      <c r="K60" s="44">
        <f t="shared" si="1"/>
        <v>14592.3</v>
      </c>
    </row>
    <row r="61" spans="1:11" ht="18" customHeight="1" x14ac:dyDescent="0.3">
      <c r="A61" s="171" t="s">
        <v>597</v>
      </c>
      <c r="B61" s="25" t="s">
        <v>61</v>
      </c>
      <c r="C61" s="25" t="s">
        <v>96</v>
      </c>
      <c r="D61" s="9" t="s">
        <v>99</v>
      </c>
      <c r="E61" s="25" t="s">
        <v>64</v>
      </c>
      <c r="F61" s="44">
        <f>F62+F65</f>
        <v>2767.6000000000004</v>
      </c>
      <c r="G61" s="44">
        <f>G62+G65</f>
        <v>0</v>
      </c>
      <c r="H61" s="44">
        <f t="shared" si="0"/>
        <v>2767.6000000000004</v>
      </c>
      <c r="I61" s="44">
        <f>I62+I65</f>
        <v>2777.8</v>
      </c>
      <c r="J61" s="44">
        <f>J62+J65</f>
        <v>0</v>
      </c>
      <c r="K61" s="44">
        <f t="shared" si="1"/>
        <v>2777.8</v>
      </c>
    </row>
    <row r="62" spans="1:11" ht="30" x14ac:dyDescent="0.3">
      <c r="A62" s="171" t="s">
        <v>100</v>
      </c>
      <c r="B62" s="25" t="s">
        <v>61</v>
      </c>
      <c r="C62" s="25" t="s">
        <v>96</v>
      </c>
      <c r="D62" s="9" t="s">
        <v>101</v>
      </c>
      <c r="E62" s="25" t="s">
        <v>64</v>
      </c>
      <c r="F62" s="44">
        <f>F63</f>
        <v>2462.3000000000002</v>
      </c>
      <c r="G62" s="44">
        <f>G63</f>
        <v>0</v>
      </c>
      <c r="H62" s="44">
        <f t="shared" si="0"/>
        <v>2462.3000000000002</v>
      </c>
      <c r="I62" s="44">
        <f>I63</f>
        <v>2462.3000000000002</v>
      </c>
      <c r="J62" s="44">
        <f>J63</f>
        <v>0</v>
      </c>
      <c r="K62" s="44">
        <f t="shared" si="1"/>
        <v>2462.3000000000002</v>
      </c>
    </row>
    <row r="63" spans="1:11" ht="75" x14ac:dyDescent="0.3">
      <c r="A63" s="171" t="s">
        <v>73</v>
      </c>
      <c r="B63" s="25" t="s">
        <v>61</v>
      </c>
      <c r="C63" s="25" t="s">
        <v>96</v>
      </c>
      <c r="D63" s="9" t="s">
        <v>101</v>
      </c>
      <c r="E63" s="25">
        <v>100</v>
      </c>
      <c r="F63" s="44">
        <f>F64</f>
        <v>2462.3000000000002</v>
      </c>
      <c r="G63" s="44">
        <f>G64</f>
        <v>0</v>
      </c>
      <c r="H63" s="44">
        <f t="shared" si="0"/>
        <v>2462.3000000000002</v>
      </c>
      <c r="I63" s="44">
        <f>I64</f>
        <v>2462.3000000000002</v>
      </c>
      <c r="J63" s="44">
        <f>J64</f>
        <v>0</v>
      </c>
      <c r="K63" s="44">
        <f t="shared" si="1"/>
        <v>2462.3000000000002</v>
      </c>
    </row>
    <row r="64" spans="1:11" ht="30" x14ac:dyDescent="0.3">
      <c r="A64" s="171" t="s">
        <v>74</v>
      </c>
      <c r="B64" s="25" t="s">
        <v>61</v>
      </c>
      <c r="C64" s="25" t="s">
        <v>96</v>
      </c>
      <c r="D64" s="9" t="s">
        <v>101</v>
      </c>
      <c r="E64" s="25">
        <v>120</v>
      </c>
      <c r="F64" s="44">
        <v>2462.3000000000002</v>
      </c>
      <c r="G64" s="44"/>
      <c r="H64" s="44">
        <f t="shared" si="0"/>
        <v>2462.3000000000002</v>
      </c>
      <c r="I64" s="44">
        <v>2462.3000000000002</v>
      </c>
      <c r="J64" s="44"/>
      <c r="K64" s="44">
        <f t="shared" si="1"/>
        <v>2462.3000000000002</v>
      </c>
    </row>
    <row r="65" spans="1:11" ht="30" x14ac:dyDescent="0.3">
      <c r="A65" s="171" t="s">
        <v>75</v>
      </c>
      <c r="B65" s="25" t="s">
        <v>61</v>
      </c>
      <c r="C65" s="25" t="s">
        <v>96</v>
      </c>
      <c r="D65" s="9" t="s">
        <v>102</v>
      </c>
      <c r="E65" s="25" t="s">
        <v>64</v>
      </c>
      <c r="F65" s="44">
        <f>F66+F68+F70</f>
        <v>305.3</v>
      </c>
      <c r="G65" s="44">
        <f>G66+G68+G70</f>
        <v>0</v>
      </c>
      <c r="H65" s="44">
        <f t="shared" si="0"/>
        <v>305.3</v>
      </c>
      <c r="I65" s="44">
        <f>I66+I68+I70</f>
        <v>315.5</v>
      </c>
      <c r="J65" s="44">
        <f>J66+J68+J70</f>
        <v>0</v>
      </c>
      <c r="K65" s="44">
        <f t="shared" si="1"/>
        <v>315.5</v>
      </c>
    </row>
    <row r="66" spans="1:11" ht="75" x14ac:dyDescent="0.3">
      <c r="A66" s="171" t="s">
        <v>73</v>
      </c>
      <c r="B66" s="25" t="s">
        <v>61</v>
      </c>
      <c r="C66" s="25" t="s">
        <v>96</v>
      </c>
      <c r="D66" s="9" t="s">
        <v>102</v>
      </c>
      <c r="E66" s="25">
        <v>100</v>
      </c>
      <c r="F66" s="44">
        <f>F67</f>
        <v>13</v>
      </c>
      <c r="G66" s="44">
        <f>G67</f>
        <v>0</v>
      </c>
      <c r="H66" s="44">
        <f t="shared" si="0"/>
        <v>13</v>
      </c>
      <c r="I66" s="44">
        <f>I67</f>
        <v>13</v>
      </c>
      <c r="J66" s="44">
        <f>J67</f>
        <v>0</v>
      </c>
      <c r="K66" s="44">
        <f t="shared" si="1"/>
        <v>13</v>
      </c>
    </row>
    <row r="67" spans="1:11" ht="30" x14ac:dyDescent="0.3">
      <c r="A67" s="171" t="s">
        <v>74</v>
      </c>
      <c r="B67" s="25" t="s">
        <v>61</v>
      </c>
      <c r="C67" s="25" t="s">
        <v>96</v>
      </c>
      <c r="D67" s="9" t="s">
        <v>102</v>
      </c>
      <c r="E67" s="25">
        <v>120</v>
      </c>
      <c r="F67" s="44">
        <v>13</v>
      </c>
      <c r="G67" s="44"/>
      <c r="H67" s="44">
        <f t="shared" si="0"/>
        <v>13</v>
      </c>
      <c r="I67" s="44">
        <v>13</v>
      </c>
      <c r="J67" s="44"/>
      <c r="K67" s="44">
        <f t="shared" si="1"/>
        <v>13</v>
      </c>
    </row>
    <row r="68" spans="1:11" ht="30" x14ac:dyDescent="0.3">
      <c r="A68" s="171" t="s">
        <v>85</v>
      </c>
      <c r="B68" s="25" t="s">
        <v>61</v>
      </c>
      <c r="C68" s="25" t="s">
        <v>96</v>
      </c>
      <c r="D68" s="9" t="s">
        <v>102</v>
      </c>
      <c r="E68" s="25">
        <v>200</v>
      </c>
      <c r="F68" s="44">
        <f>F69</f>
        <v>284.8</v>
      </c>
      <c r="G68" s="44">
        <f>G69</f>
        <v>0</v>
      </c>
      <c r="H68" s="44">
        <f t="shared" si="0"/>
        <v>284.8</v>
      </c>
      <c r="I68" s="44">
        <f>I69</f>
        <v>295</v>
      </c>
      <c r="J68" s="44">
        <f>J69</f>
        <v>0</v>
      </c>
      <c r="K68" s="44">
        <f t="shared" si="1"/>
        <v>295</v>
      </c>
    </row>
    <row r="69" spans="1:11" ht="27" customHeight="1" x14ac:dyDescent="0.3">
      <c r="A69" s="171" t="s">
        <v>86</v>
      </c>
      <c r="B69" s="25" t="s">
        <v>61</v>
      </c>
      <c r="C69" s="25" t="s">
        <v>96</v>
      </c>
      <c r="D69" s="9" t="s">
        <v>102</v>
      </c>
      <c r="E69" s="25">
        <v>240</v>
      </c>
      <c r="F69" s="44">
        <v>284.8</v>
      </c>
      <c r="G69" s="44"/>
      <c r="H69" s="44">
        <f t="shared" si="0"/>
        <v>284.8</v>
      </c>
      <c r="I69" s="44">
        <v>295</v>
      </c>
      <c r="J69" s="44"/>
      <c r="K69" s="44">
        <f t="shared" si="1"/>
        <v>295</v>
      </c>
    </row>
    <row r="70" spans="1:11" x14ac:dyDescent="0.3">
      <c r="A70" s="171" t="s">
        <v>87</v>
      </c>
      <c r="B70" s="25" t="s">
        <v>61</v>
      </c>
      <c r="C70" s="25" t="s">
        <v>96</v>
      </c>
      <c r="D70" s="9" t="s">
        <v>102</v>
      </c>
      <c r="E70" s="25">
        <v>800</v>
      </c>
      <c r="F70" s="44">
        <f>F71</f>
        <v>7.5</v>
      </c>
      <c r="G70" s="44">
        <f>G71</f>
        <v>0</v>
      </c>
      <c r="H70" s="44">
        <f t="shared" si="0"/>
        <v>7.5</v>
      </c>
      <c r="I70" s="44">
        <f>I71</f>
        <v>7.5</v>
      </c>
      <c r="J70" s="44">
        <f>J71</f>
        <v>0</v>
      </c>
      <c r="K70" s="44">
        <f t="shared" si="1"/>
        <v>7.5</v>
      </c>
    </row>
    <row r="71" spans="1:11" x14ac:dyDescent="0.3">
      <c r="A71" s="171" t="s">
        <v>88</v>
      </c>
      <c r="B71" s="25" t="s">
        <v>61</v>
      </c>
      <c r="C71" s="25" t="s">
        <v>96</v>
      </c>
      <c r="D71" s="9" t="s">
        <v>102</v>
      </c>
      <c r="E71" s="25">
        <v>850</v>
      </c>
      <c r="F71" s="44">
        <v>7.5</v>
      </c>
      <c r="G71" s="44"/>
      <c r="H71" s="44">
        <f t="shared" si="0"/>
        <v>7.5</v>
      </c>
      <c r="I71" s="44">
        <v>7.5</v>
      </c>
      <c r="J71" s="44"/>
      <c r="K71" s="44">
        <f t="shared" si="1"/>
        <v>7.5</v>
      </c>
    </row>
    <row r="72" spans="1:11" ht="30" x14ac:dyDescent="0.3">
      <c r="A72" s="171" t="s">
        <v>103</v>
      </c>
      <c r="B72" s="25" t="s">
        <v>61</v>
      </c>
      <c r="C72" s="25" t="s">
        <v>96</v>
      </c>
      <c r="D72" s="9" t="s">
        <v>104</v>
      </c>
      <c r="E72" s="25" t="s">
        <v>64</v>
      </c>
      <c r="F72" s="44">
        <f>F73+F76</f>
        <v>11288</v>
      </c>
      <c r="G72" s="44">
        <f>G73+G76</f>
        <v>0</v>
      </c>
      <c r="H72" s="44">
        <f t="shared" ref="H72:H135" si="4">F72+G72</f>
        <v>11288</v>
      </c>
      <c r="I72" s="44">
        <f>I73+I76</f>
        <v>11814.5</v>
      </c>
      <c r="J72" s="44">
        <f>J73+J76</f>
        <v>0</v>
      </c>
      <c r="K72" s="44">
        <f t="shared" ref="K72:K135" si="5">I72+J72</f>
        <v>11814.5</v>
      </c>
    </row>
    <row r="73" spans="1:11" ht="30" x14ac:dyDescent="0.3">
      <c r="A73" s="171" t="s">
        <v>71</v>
      </c>
      <c r="B73" s="25" t="s">
        <v>61</v>
      </c>
      <c r="C73" s="25" t="s">
        <v>96</v>
      </c>
      <c r="D73" s="9" t="s">
        <v>105</v>
      </c>
      <c r="E73" s="25" t="s">
        <v>64</v>
      </c>
      <c r="F73" s="44">
        <f>F74</f>
        <v>9535.2000000000007</v>
      </c>
      <c r="G73" s="44">
        <f>G74</f>
        <v>0</v>
      </c>
      <c r="H73" s="44">
        <f t="shared" si="4"/>
        <v>9535.2000000000007</v>
      </c>
      <c r="I73" s="44">
        <f>I74</f>
        <v>10008.700000000001</v>
      </c>
      <c r="J73" s="44">
        <f>J74</f>
        <v>0</v>
      </c>
      <c r="K73" s="44">
        <f t="shared" si="5"/>
        <v>10008.700000000001</v>
      </c>
    </row>
    <row r="74" spans="1:11" ht="75" x14ac:dyDescent="0.3">
      <c r="A74" s="171" t="s">
        <v>73</v>
      </c>
      <c r="B74" s="25" t="s">
        <v>61</v>
      </c>
      <c r="C74" s="25" t="s">
        <v>96</v>
      </c>
      <c r="D74" s="9" t="s">
        <v>105</v>
      </c>
      <c r="E74" s="25">
        <v>100</v>
      </c>
      <c r="F74" s="44">
        <f>F75</f>
        <v>9535.2000000000007</v>
      </c>
      <c r="G74" s="44">
        <f>G75</f>
        <v>0</v>
      </c>
      <c r="H74" s="44">
        <f t="shared" si="4"/>
        <v>9535.2000000000007</v>
      </c>
      <c r="I74" s="44">
        <f>I75</f>
        <v>10008.700000000001</v>
      </c>
      <c r="J74" s="44">
        <f>J75</f>
        <v>0</v>
      </c>
      <c r="K74" s="44">
        <f t="shared" si="5"/>
        <v>10008.700000000001</v>
      </c>
    </row>
    <row r="75" spans="1:11" ht="30" x14ac:dyDescent="0.3">
      <c r="A75" s="171" t="s">
        <v>74</v>
      </c>
      <c r="B75" s="25" t="s">
        <v>61</v>
      </c>
      <c r="C75" s="25" t="s">
        <v>96</v>
      </c>
      <c r="D75" s="9" t="s">
        <v>105</v>
      </c>
      <c r="E75" s="25">
        <v>120</v>
      </c>
      <c r="F75" s="44">
        <v>9535.2000000000007</v>
      </c>
      <c r="G75" s="44"/>
      <c r="H75" s="44">
        <f t="shared" si="4"/>
        <v>9535.2000000000007</v>
      </c>
      <c r="I75" s="44">
        <v>10008.700000000001</v>
      </c>
      <c r="J75" s="44"/>
      <c r="K75" s="44">
        <f t="shared" si="5"/>
        <v>10008.700000000001</v>
      </c>
    </row>
    <row r="76" spans="1:11" ht="30" x14ac:dyDescent="0.3">
      <c r="A76" s="171" t="s">
        <v>75</v>
      </c>
      <c r="B76" s="25" t="s">
        <v>61</v>
      </c>
      <c r="C76" s="25" t="s">
        <v>96</v>
      </c>
      <c r="D76" s="9" t="s">
        <v>106</v>
      </c>
      <c r="E76" s="25" t="s">
        <v>64</v>
      </c>
      <c r="F76" s="44">
        <f>F77+F79+F81</f>
        <v>1752.8</v>
      </c>
      <c r="G76" s="44">
        <f>G77+G79+G81</f>
        <v>0</v>
      </c>
      <c r="H76" s="44">
        <f t="shared" si="4"/>
        <v>1752.8</v>
      </c>
      <c r="I76" s="44">
        <f>I77+I79+I81</f>
        <v>1805.8</v>
      </c>
      <c r="J76" s="44">
        <f>J77+J79+J81</f>
        <v>0</v>
      </c>
      <c r="K76" s="44">
        <f t="shared" si="5"/>
        <v>1805.8</v>
      </c>
    </row>
    <row r="77" spans="1:11" ht="75" x14ac:dyDescent="0.3">
      <c r="A77" s="171" t="s">
        <v>73</v>
      </c>
      <c r="B77" s="25" t="s">
        <v>61</v>
      </c>
      <c r="C77" s="25" t="s">
        <v>96</v>
      </c>
      <c r="D77" s="9" t="s">
        <v>106</v>
      </c>
      <c r="E77" s="25">
        <v>100</v>
      </c>
      <c r="F77" s="44">
        <f>F78</f>
        <v>0.1</v>
      </c>
      <c r="G77" s="44">
        <f>G78</f>
        <v>0</v>
      </c>
      <c r="H77" s="44">
        <f t="shared" si="4"/>
        <v>0.1</v>
      </c>
      <c r="I77" s="44">
        <f>I78</f>
        <v>0.1</v>
      </c>
      <c r="J77" s="44">
        <f>J78</f>
        <v>0</v>
      </c>
      <c r="K77" s="44">
        <f t="shared" si="5"/>
        <v>0.1</v>
      </c>
    </row>
    <row r="78" spans="1:11" ht="30" x14ac:dyDescent="0.3">
      <c r="A78" s="171" t="s">
        <v>74</v>
      </c>
      <c r="B78" s="25" t="s">
        <v>61</v>
      </c>
      <c r="C78" s="25" t="s">
        <v>96</v>
      </c>
      <c r="D78" s="9" t="s">
        <v>106</v>
      </c>
      <c r="E78" s="25">
        <v>120</v>
      </c>
      <c r="F78" s="44">
        <v>0.1</v>
      </c>
      <c r="G78" s="44"/>
      <c r="H78" s="44">
        <f t="shared" si="4"/>
        <v>0.1</v>
      </c>
      <c r="I78" s="44">
        <v>0.1</v>
      </c>
      <c r="J78" s="44"/>
      <c r="K78" s="44">
        <f t="shared" si="5"/>
        <v>0.1</v>
      </c>
    </row>
    <row r="79" spans="1:11" ht="30" x14ac:dyDescent="0.3">
      <c r="A79" s="171" t="s">
        <v>85</v>
      </c>
      <c r="B79" s="25" t="s">
        <v>61</v>
      </c>
      <c r="C79" s="25" t="s">
        <v>96</v>
      </c>
      <c r="D79" s="9" t="s">
        <v>106</v>
      </c>
      <c r="E79" s="25">
        <v>200</v>
      </c>
      <c r="F79" s="44">
        <f>F80</f>
        <v>1752</v>
      </c>
      <c r="G79" s="44">
        <f>G80</f>
        <v>0</v>
      </c>
      <c r="H79" s="44">
        <f t="shared" si="4"/>
        <v>1752</v>
      </c>
      <c r="I79" s="44">
        <f>I80</f>
        <v>1805</v>
      </c>
      <c r="J79" s="44">
        <f>J80</f>
        <v>0</v>
      </c>
      <c r="K79" s="44">
        <f t="shared" si="5"/>
        <v>1805</v>
      </c>
    </row>
    <row r="80" spans="1:11" ht="30.75" customHeight="1" x14ac:dyDescent="0.3">
      <c r="A80" s="171" t="s">
        <v>86</v>
      </c>
      <c r="B80" s="25" t="s">
        <v>61</v>
      </c>
      <c r="C80" s="25" t="s">
        <v>96</v>
      </c>
      <c r="D80" s="9" t="s">
        <v>106</v>
      </c>
      <c r="E80" s="25">
        <v>240</v>
      </c>
      <c r="F80" s="44">
        <v>1752</v>
      </c>
      <c r="G80" s="44"/>
      <c r="H80" s="44">
        <f t="shared" si="4"/>
        <v>1752</v>
      </c>
      <c r="I80" s="44">
        <v>1805</v>
      </c>
      <c r="J80" s="44"/>
      <c r="K80" s="44">
        <f t="shared" si="5"/>
        <v>1805</v>
      </c>
    </row>
    <row r="81" spans="1:11" x14ac:dyDescent="0.3">
      <c r="A81" s="171" t="s">
        <v>87</v>
      </c>
      <c r="B81" s="25" t="s">
        <v>61</v>
      </c>
      <c r="C81" s="25" t="s">
        <v>96</v>
      </c>
      <c r="D81" s="9" t="s">
        <v>106</v>
      </c>
      <c r="E81" s="25">
        <v>800</v>
      </c>
      <c r="F81" s="44">
        <f>F82</f>
        <v>0.7</v>
      </c>
      <c r="G81" s="44">
        <f>G82</f>
        <v>0</v>
      </c>
      <c r="H81" s="44">
        <f t="shared" si="4"/>
        <v>0.7</v>
      </c>
      <c r="I81" s="44">
        <f>I82</f>
        <v>0.7</v>
      </c>
      <c r="J81" s="44">
        <f>J82</f>
        <v>0</v>
      </c>
      <c r="K81" s="44">
        <f t="shared" si="5"/>
        <v>0.7</v>
      </c>
    </row>
    <row r="82" spans="1:11" x14ac:dyDescent="0.3">
      <c r="A82" s="171" t="s">
        <v>88</v>
      </c>
      <c r="B82" s="25" t="s">
        <v>61</v>
      </c>
      <c r="C82" s="25" t="s">
        <v>96</v>
      </c>
      <c r="D82" s="9" t="s">
        <v>106</v>
      </c>
      <c r="E82" s="25">
        <v>850</v>
      </c>
      <c r="F82" s="44">
        <v>0.7</v>
      </c>
      <c r="G82" s="44"/>
      <c r="H82" s="44">
        <f t="shared" si="4"/>
        <v>0.7</v>
      </c>
      <c r="I82" s="44">
        <v>0.7</v>
      </c>
      <c r="J82" s="44"/>
      <c r="K82" s="44">
        <f t="shared" si="5"/>
        <v>0.7</v>
      </c>
    </row>
    <row r="83" spans="1:11" hidden="1" x14ac:dyDescent="0.3">
      <c r="A83" s="13" t="s">
        <v>379</v>
      </c>
      <c r="B83" s="25" t="s">
        <v>61</v>
      </c>
      <c r="C83" s="25" t="s">
        <v>96</v>
      </c>
      <c r="D83" s="68" t="s">
        <v>110</v>
      </c>
      <c r="E83" s="68" t="s">
        <v>64</v>
      </c>
      <c r="F83" s="44"/>
      <c r="G83" s="44"/>
      <c r="H83" s="44">
        <f t="shared" si="4"/>
        <v>0</v>
      </c>
      <c r="I83" s="44"/>
      <c r="J83" s="44"/>
      <c r="K83" s="44">
        <f t="shared" si="5"/>
        <v>0</v>
      </c>
    </row>
    <row r="84" spans="1:11" hidden="1" x14ac:dyDescent="0.3">
      <c r="A84" s="13" t="s">
        <v>111</v>
      </c>
      <c r="B84" s="25" t="s">
        <v>61</v>
      </c>
      <c r="C84" s="25" t="s">
        <v>96</v>
      </c>
      <c r="D84" s="68" t="s">
        <v>112</v>
      </c>
      <c r="E84" s="68" t="s">
        <v>64</v>
      </c>
      <c r="F84" s="44"/>
      <c r="G84" s="44"/>
      <c r="H84" s="44">
        <f t="shared" si="4"/>
        <v>0</v>
      </c>
      <c r="I84" s="44"/>
      <c r="J84" s="44"/>
      <c r="K84" s="44">
        <f t="shared" si="5"/>
        <v>0</v>
      </c>
    </row>
    <row r="85" spans="1:11" ht="30.6" hidden="1" customHeight="1" x14ac:dyDescent="0.3">
      <c r="A85" s="13" t="s">
        <v>946</v>
      </c>
      <c r="B85" s="25" t="s">
        <v>61</v>
      </c>
      <c r="C85" s="25" t="s">
        <v>96</v>
      </c>
      <c r="D85" s="68" t="s">
        <v>947</v>
      </c>
      <c r="E85" s="68" t="s">
        <v>64</v>
      </c>
      <c r="F85" s="44"/>
      <c r="G85" s="44"/>
      <c r="H85" s="44">
        <f t="shared" si="4"/>
        <v>0</v>
      </c>
      <c r="I85" s="44"/>
      <c r="J85" s="44"/>
      <c r="K85" s="44">
        <f t="shared" si="5"/>
        <v>0</v>
      </c>
    </row>
    <row r="86" spans="1:11" ht="68.45" hidden="1" customHeight="1" x14ac:dyDescent="0.3">
      <c r="A86" s="13" t="s">
        <v>73</v>
      </c>
      <c r="B86" s="25" t="s">
        <v>61</v>
      </c>
      <c r="C86" s="25" t="s">
        <v>96</v>
      </c>
      <c r="D86" s="68" t="s">
        <v>947</v>
      </c>
      <c r="E86" s="68" t="s">
        <v>469</v>
      </c>
      <c r="F86" s="44"/>
      <c r="G86" s="44"/>
      <c r="H86" s="44">
        <f t="shared" si="4"/>
        <v>0</v>
      </c>
      <c r="I86" s="44"/>
      <c r="J86" s="44"/>
      <c r="K86" s="44">
        <f t="shared" si="5"/>
        <v>0</v>
      </c>
    </row>
    <row r="87" spans="1:11" ht="27" hidden="1" customHeight="1" x14ac:dyDescent="0.3">
      <c r="A87" s="13" t="s">
        <v>74</v>
      </c>
      <c r="B87" s="25" t="s">
        <v>61</v>
      </c>
      <c r="C87" s="25" t="s">
        <v>96</v>
      </c>
      <c r="D87" s="68" t="s">
        <v>947</v>
      </c>
      <c r="E87" s="68" t="s">
        <v>468</v>
      </c>
      <c r="F87" s="44"/>
      <c r="G87" s="44"/>
      <c r="H87" s="44">
        <f t="shared" si="4"/>
        <v>0</v>
      </c>
      <c r="I87" s="44"/>
      <c r="J87" s="44"/>
      <c r="K87" s="44">
        <f t="shared" si="5"/>
        <v>0</v>
      </c>
    </row>
    <row r="88" spans="1:11" ht="15.75" customHeight="1" x14ac:dyDescent="0.3">
      <c r="A88" s="171" t="s">
        <v>107</v>
      </c>
      <c r="B88" s="25" t="s">
        <v>61</v>
      </c>
      <c r="C88" s="25" t="s">
        <v>108</v>
      </c>
      <c r="D88" s="9" t="s">
        <v>63</v>
      </c>
      <c r="E88" s="25" t="s">
        <v>64</v>
      </c>
      <c r="F88" s="44">
        <f t="shared" ref="F88:J92" si="6">F89</f>
        <v>240</v>
      </c>
      <c r="G88" s="44">
        <f t="shared" si="6"/>
        <v>0</v>
      </c>
      <c r="H88" s="44">
        <f t="shared" si="4"/>
        <v>240</v>
      </c>
      <c r="I88" s="44">
        <f t="shared" si="6"/>
        <v>241.1</v>
      </c>
      <c r="J88" s="44">
        <f t="shared" si="6"/>
        <v>0</v>
      </c>
      <c r="K88" s="44">
        <f t="shared" si="5"/>
        <v>241.1</v>
      </c>
    </row>
    <row r="89" spans="1:11" ht="30" x14ac:dyDescent="0.3">
      <c r="A89" s="171" t="s">
        <v>109</v>
      </c>
      <c r="B89" s="25" t="s">
        <v>61</v>
      </c>
      <c r="C89" s="25" t="s">
        <v>108</v>
      </c>
      <c r="D89" s="9" t="s">
        <v>110</v>
      </c>
      <c r="E89" s="25" t="s">
        <v>64</v>
      </c>
      <c r="F89" s="44">
        <f t="shared" si="6"/>
        <v>240</v>
      </c>
      <c r="G89" s="44">
        <f t="shared" si="6"/>
        <v>0</v>
      </c>
      <c r="H89" s="44">
        <f t="shared" si="4"/>
        <v>240</v>
      </c>
      <c r="I89" s="44">
        <f t="shared" si="6"/>
        <v>241.1</v>
      </c>
      <c r="J89" s="44">
        <f t="shared" si="6"/>
        <v>0</v>
      </c>
      <c r="K89" s="44">
        <f t="shared" si="5"/>
        <v>241.1</v>
      </c>
    </row>
    <row r="90" spans="1:11" x14ac:dyDescent="0.3">
      <c r="A90" s="171" t="s">
        <v>111</v>
      </c>
      <c r="B90" s="25" t="s">
        <v>61</v>
      </c>
      <c r="C90" s="25" t="s">
        <v>108</v>
      </c>
      <c r="D90" s="9" t="s">
        <v>112</v>
      </c>
      <c r="E90" s="25" t="s">
        <v>64</v>
      </c>
      <c r="F90" s="44">
        <f t="shared" si="6"/>
        <v>240</v>
      </c>
      <c r="G90" s="44">
        <f t="shared" si="6"/>
        <v>0</v>
      </c>
      <c r="H90" s="44">
        <f t="shared" si="4"/>
        <v>240</v>
      </c>
      <c r="I90" s="44">
        <f t="shared" si="6"/>
        <v>241.1</v>
      </c>
      <c r="J90" s="44">
        <f t="shared" si="6"/>
        <v>0</v>
      </c>
      <c r="K90" s="44">
        <f t="shared" si="5"/>
        <v>241.1</v>
      </c>
    </row>
    <row r="91" spans="1:11" ht="45" x14ac:dyDescent="0.3">
      <c r="A91" s="171" t="s">
        <v>557</v>
      </c>
      <c r="B91" s="25" t="s">
        <v>61</v>
      </c>
      <c r="C91" s="25" t="s">
        <v>108</v>
      </c>
      <c r="D91" s="9" t="s">
        <v>113</v>
      </c>
      <c r="E91" s="25" t="s">
        <v>64</v>
      </c>
      <c r="F91" s="44">
        <f t="shared" si="6"/>
        <v>240</v>
      </c>
      <c r="G91" s="44">
        <f t="shared" si="6"/>
        <v>0</v>
      </c>
      <c r="H91" s="44">
        <f t="shared" si="4"/>
        <v>240</v>
      </c>
      <c r="I91" s="44">
        <f t="shared" si="6"/>
        <v>241.1</v>
      </c>
      <c r="J91" s="44">
        <f t="shared" si="6"/>
        <v>0</v>
      </c>
      <c r="K91" s="44">
        <f t="shared" si="5"/>
        <v>241.1</v>
      </c>
    </row>
    <row r="92" spans="1:11" ht="30" x14ac:dyDescent="0.3">
      <c r="A92" s="171" t="s">
        <v>85</v>
      </c>
      <c r="B92" s="25" t="s">
        <v>61</v>
      </c>
      <c r="C92" s="25" t="s">
        <v>108</v>
      </c>
      <c r="D92" s="9" t="s">
        <v>113</v>
      </c>
      <c r="E92" s="25">
        <v>200</v>
      </c>
      <c r="F92" s="44">
        <f t="shared" si="6"/>
        <v>240</v>
      </c>
      <c r="G92" s="44">
        <f t="shared" si="6"/>
        <v>0</v>
      </c>
      <c r="H92" s="44">
        <f t="shared" si="4"/>
        <v>240</v>
      </c>
      <c r="I92" s="44">
        <f t="shared" si="6"/>
        <v>241.1</v>
      </c>
      <c r="J92" s="44">
        <f t="shared" si="6"/>
        <v>0</v>
      </c>
      <c r="K92" s="44">
        <f t="shared" si="5"/>
        <v>241.1</v>
      </c>
    </row>
    <row r="93" spans="1:11" ht="26.45" customHeight="1" x14ac:dyDescent="0.3">
      <c r="A93" s="171" t="s">
        <v>86</v>
      </c>
      <c r="B93" s="25" t="s">
        <v>61</v>
      </c>
      <c r="C93" s="25" t="s">
        <v>108</v>
      </c>
      <c r="D93" s="9" t="s">
        <v>113</v>
      </c>
      <c r="E93" s="25">
        <v>240</v>
      </c>
      <c r="F93" s="44">
        <v>240</v>
      </c>
      <c r="G93" s="44"/>
      <c r="H93" s="44">
        <f t="shared" si="4"/>
        <v>240</v>
      </c>
      <c r="I93" s="44">
        <v>241.1</v>
      </c>
      <c r="J93" s="44"/>
      <c r="K93" s="44">
        <f t="shared" si="5"/>
        <v>241.1</v>
      </c>
    </row>
    <row r="94" spans="1:11" x14ac:dyDescent="0.3">
      <c r="A94" s="171" t="s">
        <v>114</v>
      </c>
      <c r="B94" s="25" t="s">
        <v>61</v>
      </c>
      <c r="C94" s="25">
        <v>11</v>
      </c>
      <c r="D94" s="9" t="s">
        <v>63</v>
      </c>
      <c r="E94" s="25" t="s">
        <v>64</v>
      </c>
      <c r="F94" s="44">
        <f t="shared" ref="F94:J97" si="7">F95</f>
        <v>1000</v>
      </c>
      <c r="G94" s="44">
        <f t="shared" si="7"/>
        <v>0</v>
      </c>
      <c r="H94" s="44">
        <f t="shared" si="4"/>
        <v>1000</v>
      </c>
      <c r="I94" s="44">
        <f t="shared" si="7"/>
        <v>1000</v>
      </c>
      <c r="J94" s="44">
        <f t="shared" si="7"/>
        <v>0</v>
      </c>
      <c r="K94" s="44">
        <f t="shared" si="5"/>
        <v>1000</v>
      </c>
    </row>
    <row r="95" spans="1:11" ht="30" x14ac:dyDescent="0.3">
      <c r="A95" s="171" t="s">
        <v>109</v>
      </c>
      <c r="B95" s="25" t="s">
        <v>61</v>
      </c>
      <c r="C95" s="25">
        <v>11</v>
      </c>
      <c r="D95" s="9" t="s">
        <v>110</v>
      </c>
      <c r="E95" s="25" t="s">
        <v>64</v>
      </c>
      <c r="F95" s="44">
        <f t="shared" si="7"/>
        <v>1000</v>
      </c>
      <c r="G95" s="44">
        <f t="shared" si="7"/>
        <v>0</v>
      </c>
      <c r="H95" s="44">
        <f t="shared" si="4"/>
        <v>1000</v>
      </c>
      <c r="I95" s="44">
        <f t="shared" si="7"/>
        <v>1000</v>
      </c>
      <c r="J95" s="44">
        <f t="shared" si="7"/>
        <v>0</v>
      </c>
      <c r="K95" s="44">
        <f t="shared" si="5"/>
        <v>1000</v>
      </c>
    </row>
    <row r="96" spans="1:11" ht="30" x14ac:dyDescent="0.3">
      <c r="A96" s="171" t="s">
        <v>115</v>
      </c>
      <c r="B96" s="25" t="s">
        <v>61</v>
      </c>
      <c r="C96" s="25">
        <v>11</v>
      </c>
      <c r="D96" s="9" t="s">
        <v>116</v>
      </c>
      <c r="E96" s="25" t="s">
        <v>64</v>
      </c>
      <c r="F96" s="44">
        <f t="shared" si="7"/>
        <v>1000</v>
      </c>
      <c r="G96" s="44">
        <f t="shared" si="7"/>
        <v>0</v>
      </c>
      <c r="H96" s="44">
        <f t="shared" si="4"/>
        <v>1000</v>
      </c>
      <c r="I96" s="44">
        <f t="shared" si="7"/>
        <v>1000</v>
      </c>
      <c r="J96" s="44">
        <f t="shared" si="7"/>
        <v>0</v>
      </c>
      <c r="K96" s="44">
        <f t="shared" si="5"/>
        <v>1000</v>
      </c>
    </row>
    <row r="97" spans="1:11" x14ac:dyDescent="0.3">
      <c r="A97" s="171" t="s">
        <v>87</v>
      </c>
      <c r="B97" s="25" t="s">
        <v>61</v>
      </c>
      <c r="C97" s="25">
        <v>11</v>
      </c>
      <c r="D97" s="9" t="s">
        <v>116</v>
      </c>
      <c r="E97" s="25">
        <v>800</v>
      </c>
      <c r="F97" s="44">
        <f t="shared" si="7"/>
        <v>1000</v>
      </c>
      <c r="G97" s="44">
        <f t="shared" si="7"/>
        <v>0</v>
      </c>
      <c r="H97" s="44">
        <f t="shared" si="4"/>
        <v>1000</v>
      </c>
      <c r="I97" s="44">
        <f t="shared" si="7"/>
        <v>1000</v>
      </c>
      <c r="J97" s="44">
        <f t="shared" si="7"/>
        <v>0</v>
      </c>
      <c r="K97" s="44">
        <f t="shared" si="5"/>
        <v>1000</v>
      </c>
    </row>
    <row r="98" spans="1:11" x14ac:dyDescent="0.3">
      <c r="A98" s="171" t="s">
        <v>117</v>
      </c>
      <c r="B98" s="25" t="s">
        <v>61</v>
      </c>
      <c r="C98" s="25">
        <v>11</v>
      </c>
      <c r="D98" s="9" t="s">
        <v>116</v>
      </c>
      <c r="E98" s="25">
        <v>870</v>
      </c>
      <c r="F98" s="44">
        <v>1000</v>
      </c>
      <c r="G98" s="44"/>
      <c r="H98" s="44">
        <f t="shared" si="4"/>
        <v>1000</v>
      </c>
      <c r="I98" s="44">
        <v>1000</v>
      </c>
      <c r="J98" s="44"/>
      <c r="K98" s="44">
        <f t="shared" si="5"/>
        <v>1000</v>
      </c>
    </row>
    <row r="99" spans="1:11" x14ac:dyDescent="0.3">
      <c r="A99" s="171" t="s">
        <v>118</v>
      </c>
      <c r="B99" s="25" t="s">
        <v>61</v>
      </c>
      <c r="C99" s="25">
        <v>13</v>
      </c>
      <c r="D99" s="9" t="s">
        <v>63</v>
      </c>
      <c r="E99" s="25" t="s">
        <v>64</v>
      </c>
      <c r="F99" s="44">
        <f>F100+F118+F123+F133+F128+F113</f>
        <v>19622</v>
      </c>
      <c r="G99" s="44">
        <f>G100+G118+G123+G133+G128+G113</f>
        <v>8.0000000000040927E-2</v>
      </c>
      <c r="H99" s="44">
        <f t="shared" si="4"/>
        <v>19622.080000000002</v>
      </c>
      <c r="I99" s="44">
        <f>I100+I118+I123+I133+I128+I113</f>
        <v>18553.400000000001</v>
      </c>
      <c r="J99" s="44">
        <f>J100+J118+J123+J133+J128+J113</f>
        <v>0</v>
      </c>
      <c r="K99" s="44">
        <f t="shared" si="5"/>
        <v>18553.400000000001</v>
      </c>
    </row>
    <row r="100" spans="1:11" ht="41.45" customHeight="1" x14ac:dyDescent="0.3">
      <c r="A100" s="171" t="s">
        <v>815</v>
      </c>
      <c r="B100" s="25" t="s">
        <v>61</v>
      </c>
      <c r="C100" s="25" t="s">
        <v>132</v>
      </c>
      <c r="D100" s="25" t="s">
        <v>119</v>
      </c>
      <c r="E100" s="25" t="s">
        <v>64</v>
      </c>
      <c r="F100" s="27">
        <f>F101+F106</f>
        <v>1668.3</v>
      </c>
      <c r="G100" s="27">
        <f>G101+G106</f>
        <v>0</v>
      </c>
      <c r="H100" s="44">
        <f t="shared" si="4"/>
        <v>1668.3</v>
      </c>
      <c r="I100" s="27">
        <f>I101+I106</f>
        <v>1668.3</v>
      </c>
      <c r="J100" s="27">
        <f>J101+J106</f>
        <v>0</v>
      </c>
      <c r="K100" s="44">
        <f t="shared" si="5"/>
        <v>1668.3</v>
      </c>
    </row>
    <row r="101" spans="1:11" ht="44.45" customHeight="1" x14ac:dyDescent="0.3">
      <c r="A101" s="171" t="s">
        <v>812</v>
      </c>
      <c r="B101" s="25" t="s">
        <v>61</v>
      </c>
      <c r="C101" s="25" t="s">
        <v>132</v>
      </c>
      <c r="D101" s="25" t="s">
        <v>120</v>
      </c>
      <c r="E101" s="25" t="s">
        <v>64</v>
      </c>
      <c r="F101" s="27">
        <f t="shared" ref="F101:J104" si="8">F102</f>
        <v>1142.5999999999999</v>
      </c>
      <c r="G101" s="27">
        <f t="shared" si="8"/>
        <v>0</v>
      </c>
      <c r="H101" s="44">
        <f t="shared" si="4"/>
        <v>1142.5999999999999</v>
      </c>
      <c r="I101" s="27">
        <f t="shared" si="8"/>
        <v>1142.5999999999999</v>
      </c>
      <c r="J101" s="27">
        <f t="shared" si="8"/>
        <v>0</v>
      </c>
      <c r="K101" s="44">
        <f t="shared" si="5"/>
        <v>1142.5999999999999</v>
      </c>
    </row>
    <row r="102" spans="1:11" ht="57.6" customHeight="1" x14ac:dyDescent="0.3">
      <c r="A102" s="14" t="s">
        <v>813</v>
      </c>
      <c r="B102" s="25" t="s">
        <v>61</v>
      </c>
      <c r="C102" s="25" t="s">
        <v>132</v>
      </c>
      <c r="D102" s="25" t="s">
        <v>121</v>
      </c>
      <c r="E102" s="25" t="s">
        <v>64</v>
      </c>
      <c r="F102" s="27">
        <f t="shared" si="8"/>
        <v>1142.5999999999999</v>
      </c>
      <c r="G102" s="27">
        <f t="shared" si="8"/>
        <v>0</v>
      </c>
      <c r="H102" s="44">
        <f t="shared" si="4"/>
        <v>1142.5999999999999</v>
      </c>
      <c r="I102" s="27">
        <f t="shared" si="8"/>
        <v>1142.5999999999999</v>
      </c>
      <c r="J102" s="27">
        <f t="shared" si="8"/>
        <v>0</v>
      </c>
      <c r="K102" s="44">
        <f t="shared" si="5"/>
        <v>1142.5999999999999</v>
      </c>
    </row>
    <row r="103" spans="1:11" ht="57.6" customHeight="1" x14ac:dyDescent="0.3">
      <c r="A103" s="171" t="s">
        <v>712</v>
      </c>
      <c r="B103" s="25" t="s">
        <v>61</v>
      </c>
      <c r="C103" s="25" t="s">
        <v>132</v>
      </c>
      <c r="D103" s="25" t="s">
        <v>470</v>
      </c>
      <c r="E103" s="25" t="s">
        <v>64</v>
      </c>
      <c r="F103" s="27">
        <f t="shared" si="8"/>
        <v>1142.5999999999999</v>
      </c>
      <c r="G103" s="27">
        <f t="shared" si="8"/>
        <v>0</v>
      </c>
      <c r="H103" s="44">
        <f t="shared" si="4"/>
        <v>1142.5999999999999</v>
      </c>
      <c r="I103" s="27">
        <f t="shared" si="8"/>
        <v>1142.5999999999999</v>
      </c>
      <c r="J103" s="27">
        <f t="shared" si="8"/>
        <v>0</v>
      </c>
      <c r="K103" s="44">
        <f t="shared" si="5"/>
        <v>1142.5999999999999</v>
      </c>
    </row>
    <row r="104" spans="1:11" ht="30" customHeight="1" x14ac:dyDescent="0.3">
      <c r="A104" s="171" t="s">
        <v>85</v>
      </c>
      <c r="B104" s="25" t="s">
        <v>61</v>
      </c>
      <c r="C104" s="25" t="s">
        <v>132</v>
      </c>
      <c r="D104" s="25" t="s">
        <v>470</v>
      </c>
      <c r="E104" s="25" t="s">
        <v>475</v>
      </c>
      <c r="F104" s="27">
        <f t="shared" si="8"/>
        <v>1142.5999999999999</v>
      </c>
      <c r="G104" s="27">
        <f t="shared" si="8"/>
        <v>0</v>
      </c>
      <c r="H104" s="44">
        <f t="shared" si="4"/>
        <v>1142.5999999999999</v>
      </c>
      <c r="I104" s="27">
        <f t="shared" si="8"/>
        <v>1142.5999999999999</v>
      </c>
      <c r="J104" s="27">
        <f t="shared" si="8"/>
        <v>0</v>
      </c>
      <c r="K104" s="44">
        <f t="shared" si="5"/>
        <v>1142.5999999999999</v>
      </c>
    </row>
    <row r="105" spans="1:11" ht="27" customHeight="1" x14ac:dyDescent="0.3">
      <c r="A105" s="171" t="s">
        <v>86</v>
      </c>
      <c r="B105" s="25" t="s">
        <v>61</v>
      </c>
      <c r="C105" s="25" t="s">
        <v>132</v>
      </c>
      <c r="D105" s="25" t="s">
        <v>470</v>
      </c>
      <c r="E105" s="25" t="s">
        <v>471</v>
      </c>
      <c r="F105" s="27">
        <v>1142.5999999999999</v>
      </c>
      <c r="G105" s="27"/>
      <c r="H105" s="44">
        <f t="shared" si="4"/>
        <v>1142.5999999999999</v>
      </c>
      <c r="I105" s="27">
        <v>1142.5999999999999</v>
      </c>
      <c r="J105" s="27"/>
      <c r="K105" s="44">
        <f t="shared" si="5"/>
        <v>1142.5999999999999</v>
      </c>
    </row>
    <row r="106" spans="1:11" ht="38.450000000000003" customHeight="1" x14ac:dyDescent="0.3">
      <c r="A106" s="58" t="s">
        <v>633</v>
      </c>
      <c r="B106" s="25" t="s">
        <v>61</v>
      </c>
      <c r="C106" s="25" t="s">
        <v>132</v>
      </c>
      <c r="D106" s="25" t="s">
        <v>635</v>
      </c>
      <c r="E106" s="25" t="s">
        <v>64</v>
      </c>
      <c r="F106" s="27">
        <f>F107</f>
        <v>525.70000000000005</v>
      </c>
      <c r="G106" s="27">
        <f>G107</f>
        <v>0</v>
      </c>
      <c r="H106" s="44">
        <f t="shared" si="4"/>
        <v>525.70000000000005</v>
      </c>
      <c r="I106" s="27">
        <f>I107</f>
        <v>525.70000000000005</v>
      </c>
      <c r="J106" s="27">
        <f>J107</f>
        <v>0</v>
      </c>
      <c r="K106" s="44">
        <f t="shared" si="5"/>
        <v>525.70000000000005</v>
      </c>
    </row>
    <row r="107" spans="1:11" ht="70.900000000000006" customHeight="1" x14ac:dyDescent="0.3">
      <c r="A107" s="58" t="s">
        <v>814</v>
      </c>
      <c r="B107" s="25" t="s">
        <v>61</v>
      </c>
      <c r="C107" s="25" t="s">
        <v>132</v>
      </c>
      <c r="D107" s="25" t="s">
        <v>636</v>
      </c>
      <c r="E107" s="25" t="s">
        <v>64</v>
      </c>
      <c r="F107" s="27">
        <f>F108</f>
        <v>525.70000000000005</v>
      </c>
      <c r="G107" s="27">
        <f>G108</f>
        <v>0</v>
      </c>
      <c r="H107" s="44">
        <f t="shared" si="4"/>
        <v>525.70000000000005</v>
      </c>
      <c r="I107" s="27">
        <f>I108</f>
        <v>525.70000000000005</v>
      </c>
      <c r="J107" s="27">
        <f>J108</f>
        <v>0</v>
      </c>
      <c r="K107" s="44">
        <f t="shared" si="5"/>
        <v>525.70000000000005</v>
      </c>
    </row>
    <row r="108" spans="1:11" ht="63.75" customHeight="1" x14ac:dyDescent="0.3">
      <c r="A108" s="58" t="s">
        <v>713</v>
      </c>
      <c r="B108" s="25" t="s">
        <v>61</v>
      </c>
      <c r="C108" s="25" t="s">
        <v>132</v>
      </c>
      <c r="D108" s="25" t="s">
        <v>637</v>
      </c>
      <c r="E108" s="25" t="s">
        <v>64</v>
      </c>
      <c r="F108" s="27">
        <f>F109+F111</f>
        <v>525.70000000000005</v>
      </c>
      <c r="G108" s="27">
        <f>G109+G111</f>
        <v>0</v>
      </c>
      <c r="H108" s="44">
        <f t="shared" si="4"/>
        <v>525.70000000000005</v>
      </c>
      <c r="I108" s="27">
        <f>I109+I111</f>
        <v>525.70000000000005</v>
      </c>
      <c r="J108" s="27">
        <f>J109+J111</f>
        <v>0</v>
      </c>
      <c r="K108" s="44">
        <f t="shared" si="5"/>
        <v>525.70000000000005</v>
      </c>
    </row>
    <row r="109" spans="1:11" ht="32.450000000000003" customHeight="1" x14ac:dyDescent="0.3">
      <c r="A109" s="171" t="s">
        <v>85</v>
      </c>
      <c r="B109" s="25" t="s">
        <v>61</v>
      </c>
      <c r="C109" s="25" t="s">
        <v>132</v>
      </c>
      <c r="D109" s="25" t="s">
        <v>637</v>
      </c>
      <c r="E109" s="25" t="s">
        <v>475</v>
      </c>
      <c r="F109" s="27">
        <f>F110</f>
        <v>460</v>
      </c>
      <c r="G109" s="27">
        <f>G110</f>
        <v>0</v>
      </c>
      <c r="H109" s="44">
        <f t="shared" si="4"/>
        <v>460</v>
      </c>
      <c r="I109" s="27">
        <f>I110</f>
        <v>460</v>
      </c>
      <c r="J109" s="27">
        <f>J110</f>
        <v>0</v>
      </c>
      <c r="K109" s="44">
        <f t="shared" si="5"/>
        <v>460</v>
      </c>
    </row>
    <row r="110" spans="1:11" ht="33.75" customHeight="1" x14ac:dyDescent="0.3">
      <c r="A110" s="171" t="s">
        <v>86</v>
      </c>
      <c r="B110" s="25" t="s">
        <v>61</v>
      </c>
      <c r="C110" s="25" t="s">
        <v>132</v>
      </c>
      <c r="D110" s="25" t="s">
        <v>637</v>
      </c>
      <c r="E110" s="25" t="s">
        <v>471</v>
      </c>
      <c r="F110" s="27">
        <v>460</v>
      </c>
      <c r="G110" s="27"/>
      <c r="H110" s="44">
        <f t="shared" si="4"/>
        <v>460</v>
      </c>
      <c r="I110" s="27">
        <v>460</v>
      </c>
      <c r="J110" s="27"/>
      <c r="K110" s="44">
        <f t="shared" si="5"/>
        <v>460</v>
      </c>
    </row>
    <row r="111" spans="1:11" ht="19.5" customHeight="1" x14ac:dyDescent="0.3">
      <c r="A111" s="76" t="s">
        <v>87</v>
      </c>
      <c r="B111" s="25" t="s">
        <v>61</v>
      </c>
      <c r="C111" s="25" t="s">
        <v>132</v>
      </c>
      <c r="D111" s="25" t="s">
        <v>637</v>
      </c>
      <c r="E111" s="25" t="s">
        <v>479</v>
      </c>
      <c r="F111" s="27">
        <f>F112</f>
        <v>65.7</v>
      </c>
      <c r="G111" s="27">
        <f>G112</f>
        <v>0</v>
      </c>
      <c r="H111" s="44">
        <f t="shared" si="4"/>
        <v>65.7</v>
      </c>
      <c r="I111" s="27">
        <f>I112</f>
        <v>65.7</v>
      </c>
      <c r="J111" s="27">
        <f>J112</f>
        <v>0</v>
      </c>
      <c r="K111" s="44">
        <f t="shared" si="5"/>
        <v>65.7</v>
      </c>
    </row>
    <row r="112" spans="1:11" ht="21" customHeight="1" x14ac:dyDescent="0.3">
      <c r="A112" s="171" t="s">
        <v>88</v>
      </c>
      <c r="B112" s="25" t="s">
        <v>61</v>
      </c>
      <c r="C112" s="25" t="s">
        <v>132</v>
      </c>
      <c r="D112" s="25" t="s">
        <v>637</v>
      </c>
      <c r="E112" s="25" t="s">
        <v>501</v>
      </c>
      <c r="F112" s="27">
        <v>65.7</v>
      </c>
      <c r="G112" s="27"/>
      <c r="H112" s="44">
        <f t="shared" si="4"/>
        <v>65.7</v>
      </c>
      <c r="I112" s="27">
        <v>65.7</v>
      </c>
      <c r="J112" s="27"/>
      <c r="K112" s="44">
        <f t="shared" si="5"/>
        <v>65.7</v>
      </c>
    </row>
    <row r="113" spans="1:11" ht="21" hidden="1" customHeight="1" x14ac:dyDescent="0.3">
      <c r="A113" s="171" t="s">
        <v>872</v>
      </c>
      <c r="B113" s="25" t="s">
        <v>61</v>
      </c>
      <c r="C113" s="25" t="s">
        <v>132</v>
      </c>
      <c r="D113" s="25" t="s">
        <v>485</v>
      </c>
      <c r="E113" s="25" t="s">
        <v>64</v>
      </c>
      <c r="F113" s="27">
        <f t="shared" ref="F113:J116" si="9">F114</f>
        <v>0</v>
      </c>
      <c r="G113" s="27">
        <f t="shared" si="9"/>
        <v>0</v>
      </c>
      <c r="H113" s="44">
        <f t="shared" si="4"/>
        <v>0</v>
      </c>
      <c r="I113" s="27">
        <f t="shared" si="9"/>
        <v>0</v>
      </c>
      <c r="J113" s="27">
        <f t="shared" si="9"/>
        <v>0</v>
      </c>
      <c r="K113" s="44">
        <f t="shared" si="5"/>
        <v>0</v>
      </c>
    </row>
    <row r="114" spans="1:11" ht="54.6" hidden="1" customHeight="1" x14ac:dyDescent="0.3">
      <c r="A114" s="171" t="s">
        <v>873</v>
      </c>
      <c r="B114" s="25" t="s">
        <v>61</v>
      </c>
      <c r="C114" s="25" t="s">
        <v>132</v>
      </c>
      <c r="D114" s="25" t="s">
        <v>487</v>
      </c>
      <c r="E114" s="25" t="s">
        <v>64</v>
      </c>
      <c r="F114" s="27">
        <f t="shared" si="9"/>
        <v>0</v>
      </c>
      <c r="G114" s="27">
        <f t="shared" si="9"/>
        <v>0</v>
      </c>
      <c r="H114" s="44">
        <f t="shared" si="4"/>
        <v>0</v>
      </c>
      <c r="I114" s="27">
        <f t="shared" si="9"/>
        <v>0</v>
      </c>
      <c r="J114" s="27">
        <f t="shared" si="9"/>
        <v>0</v>
      </c>
      <c r="K114" s="44">
        <f t="shared" si="5"/>
        <v>0</v>
      </c>
    </row>
    <row r="115" spans="1:11" ht="54" hidden="1" customHeight="1" x14ac:dyDescent="0.3">
      <c r="A115" s="171" t="s">
        <v>874</v>
      </c>
      <c r="B115" s="25" t="s">
        <v>61</v>
      </c>
      <c r="C115" s="25" t="s">
        <v>132</v>
      </c>
      <c r="D115" s="25" t="s">
        <v>572</v>
      </c>
      <c r="E115" s="25" t="s">
        <v>64</v>
      </c>
      <c r="F115" s="27">
        <f t="shared" si="9"/>
        <v>0</v>
      </c>
      <c r="G115" s="27">
        <f t="shared" si="9"/>
        <v>0</v>
      </c>
      <c r="H115" s="44">
        <f t="shared" si="4"/>
        <v>0</v>
      </c>
      <c r="I115" s="27">
        <f t="shared" si="9"/>
        <v>0</v>
      </c>
      <c r="J115" s="27">
        <f t="shared" si="9"/>
        <v>0</v>
      </c>
      <c r="K115" s="44">
        <f t="shared" si="5"/>
        <v>0</v>
      </c>
    </row>
    <row r="116" spans="1:11" ht="30.6" hidden="1" customHeight="1" x14ac:dyDescent="0.3">
      <c r="A116" s="171" t="s">
        <v>561</v>
      </c>
      <c r="B116" s="25" t="s">
        <v>61</v>
      </c>
      <c r="C116" s="25" t="s">
        <v>132</v>
      </c>
      <c r="D116" s="25" t="s">
        <v>572</v>
      </c>
      <c r="E116" s="25" t="s">
        <v>475</v>
      </c>
      <c r="F116" s="27">
        <f t="shared" si="9"/>
        <v>0</v>
      </c>
      <c r="G116" s="27">
        <f t="shared" si="9"/>
        <v>0</v>
      </c>
      <c r="H116" s="44">
        <f t="shared" si="4"/>
        <v>0</v>
      </c>
      <c r="I116" s="27">
        <f t="shared" si="9"/>
        <v>0</v>
      </c>
      <c r="J116" s="27">
        <f t="shared" si="9"/>
        <v>0</v>
      </c>
      <c r="K116" s="44">
        <f t="shared" si="5"/>
        <v>0</v>
      </c>
    </row>
    <row r="117" spans="1:11" ht="30.6" hidden="1" customHeight="1" x14ac:dyDescent="0.3">
      <c r="A117" s="171" t="s">
        <v>86</v>
      </c>
      <c r="B117" s="25" t="s">
        <v>61</v>
      </c>
      <c r="C117" s="25" t="s">
        <v>132</v>
      </c>
      <c r="D117" s="25" t="s">
        <v>572</v>
      </c>
      <c r="E117" s="25" t="s">
        <v>471</v>
      </c>
      <c r="F117" s="27"/>
      <c r="G117" s="27"/>
      <c r="H117" s="44">
        <f t="shared" si="4"/>
        <v>0</v>
      </c>
      <c r="I117" s="27"/>
      <c r="J117" s="27"/>
      <c r="K117" s="44">
        <f t="shared" si="5"/>
        <v>0</v>
      </c>
    </row>
    <row r="118" spans="1:11" ht="74.45" customHeight="1" x14ac:dyDescent="0.3">
      <c r="A118" s="171" t="s">
        <v>673</v>
      </c>
      <c r="B118" s="25" t="s">
        <v>61</v>
      </c>
      <c r="C118" s="25" t="s">
        <v>132</v>
      </c>
      <c r="D118" s="9" t="s">
        <v>527</v>
      </c>
      <c r="E118" s="25" t="s">
        <v>64</v>
      </c>
      <c r="F118" s="44">
        <f t="shared" ref="F118:J121" si="10">F119</f>
        <v>1500</v>
      </c>
      <c r="G118" s="44">
        <f t="shared" si="10"/>
        <v>0</v>
      </c>
      <c r="H118" s="44">
        <f t="shared" si="4"/>
        <v>1500</v>
      </c>
      <c r="I118" s="44">
        <f t="shared" si="10"/>
        <v>1500</v>
      </c>
      <c r="J118" s="44">
        <f t="shared" si="10"/>
        <v>0</v>
      </c>
      <c r="K118" s="44">
        <f t="shared" si="5"/>
        <v>1500</v>
      </c>
    </row>
    <row r="119" spans="1:11" ht="46.15" customHeight="1" x14ac:dyDescent="0.3">
      <c r="A119" s="171" t="s">
        <v>714</v>
      </c>
      <c r="B119" s="25" t="s">
        <v>61</v>
      </c>
      <c r="C119" s="25" t="s">
        <v>132</v>
      </c>
      <c r="D119" s="9" t="s">
        <v>528</v>
      </c>
      <c r="E119" s="25" t="s">
        <v>64</v>
      </c>
      <c r="F119" s="44">
        <f t="shared" si="10"/>
        <v>1500</v>
      </c>
      <c r="G119" s="44">
        <f t="shared" si="10"/>
        <v>0</v>
      </c>
      <c r="H119" s="44">
        <f t="shared" si="4"/>
        <v>1500</v>
      </c>
      <c r="I119" s="44">
        <f t="shared" si="10"/>
        <v>1500</v>
      </c>
      <c r="J119" s="44">
        <f t="shared" si="10"/>
        <v>0</v>
      </c>
      <c r="K119" s="44">
        <f t="shared" si="5"/>
        <v>1500</v>
      </c>
    </row>
    <row r="120" spans="1:11" ht="45.75" customHeight="1" x14ac:dyDescent="0.3">
      <c r="A120" s="171" t="s">
        <v>529</v>
      </c>
      <c r="B120" s="25" t="s">
        <v>61</v>
      </c>
      <c r="C120" s="25" t="s">
        <v>132</v>
      </c>
      <c r="D120" s="9" t="s">
        <v>530</v>
      </c>
      <c r="E120" s="25" t="s">
        <v>64</v>
      </c>
      <c r="F120" s="44">
        <f t="shared" si="10"/>
        <v>1500</v>
      </c>
      <c r="G120" s="44">
        <f t="shared" si="10"/>
        <v>0</v>
      </c>
      <c r="H120" s="44">
        <f t="shared" si="4"/>
        <v>1500</v>
      </c>
      <c r="I120" s="44">
        <f t="shared" si="10"/>
        <v>1500</v>
      </c>
      <c r="J120" s="44">
        <f t="shared" si="10"/>
        <v>0</v>
      </c>
      <c r="K120" s="44">
        <f t="shared" si="5"/>
        <v>1500</v>
      </c>
    </row>
    <row r="121" spans="1:11" ht="30" x14ac:dyDescent="0.3">
      <c r="A121" s="171" t="s">
        <v>85</v>
      </c>
      <c r="B121" s="25" t="s">
        <v>61</v>
      </c>
      <c r="C121" s="25">
        <v>13</v>
      </c>
      <c r="D121" s="9" t="s">
        <v>530</v>
      </c>
      <c r="E121" s="25">
        <v>200</v>
      </c>
      <c r="F121" s="44">
        <f t="shared" si="10"/>
        <v>1500</v>
      </c>
      <c r="G121" s="44">
        <f t="shared" si="10"/>
        <v>0</v>
      </c>
      <c r="H121" s="44">
        <f t="shared" si="4"/>
        <v>1500</v>
      </c>
      <c r="I121" s="44">
        <f t="shared" si="10"/>
        <v>1500</v>
      </c>
      <c r="J121" s="44">
        <f t="shared" si="10"/>
        <v>0</v>
      </c>
      <c r="K121" s="44">
        <f t="shared" si="5"/>
        <v>1500</v>
      </c>
    </row>
    <row r="122" spans="1:11" ht="31.5" customHeight="1" x14ac:dyDescent="0.3">
      <c r="A122" s="171" t="s">
        <v>86</v>
      </c>
      <c r="B122" s="25" t="s">
        <v>61</v>
      </c>
      <c r="C122" s="25">
        <v>13</v>
      </c>
      <c r="D122" s="9" t="s">
        <v>530</v>
      </c>
      <c r="E122" s="25">
        <v>240</v>
      </c>
      <c r="F122" s="44">
        <v>1500</v>
      </c>
      <c r="G122" s="44"/>
      <c r="H122" s="44">
        <f t="shared" si="4"/>
        <v>1500</v>
      </c>
      <c r="I122" s="44">
        <v>1500</v>
      </c>
      <c r="J122" s="44"/>
      <c r="K122" s="44">
        <f t="shared" si="5"/>
        <v>1500</v>
      </c>
    </row>
    <row r="123" spans="1:11" s="19" customFormat="1" ht="45" customHeight="1" x14ac:dyDescent="0.3">
      <c r="A123" s="171" t="s">
        <v>667</v>
      </c>
      <c r="B123" s="32" t="s">
        <v>61</v>
      </c>
      <c r="C123" s="32" t="s">
        <v>132</v>
      </c>
      <c r="D123" s="45" t="s">
        <v>604</v>
      </c>
      <c r="E123" s="32" t="s">
        <v>64</v>
      </c>
      <c r="F123" s="31">
        <f t="shared" ref="F123:J126" si="11">F124</f>
        <v>511.2</v>
      </c>
      <c r="G123" s="31">
        <f t="shared" si="11"/>
        <v>0</v>
      </c>
      <c r="H123" s="44">
        <f t="shared" si="4"/>
        <v>511.2</v>
      </c>
      <c r="I123" s="31">
        <f t="shared" si="11"/>
        <v>209.4</v>
      </c>
      <c r="J123" s="31">
        <f t="shared" si="11"/>
        <v>0</v>
      </c>
      <c r="K123" s="44">
        <f t="shared" si="5"/>
        <v>209.4</v>
      </c>
    </row>
    <row r="124" spans="1:11" s="19" customFormat="1" ht="73.5" customHeight="1" x14ac:dyDescent="0.3">
      <c r="A124" s="171" t="s">
        <v>606</v>
      </c>
      <c r="B124" s="32" t="s">
        <v>61</v>
      </c>
      <c r="C124" s="32" t="s">
        <v>132</v>
      </c>
      <c r="D124" s="45" t="s">
        <v>605</v>
      </c>
      <c r="E124" s="32" t="s">
        <v>64</v>
      </c>
      <c r="F124" s="31">
        <f t="shared" si="11"/>
        <v>511.2</v>
      </c>
      <c r="G124" s="31">
        <f t="shared" si="11"/>
        <v>0</v>
      </c>
      <c r="H124" s="44">
        <f t="shared" si="4"/>
        <v>511.2</v>
      </c>
      <c r="I124" s="31">
        <f t="shared" si="11"/>
        <v>209.4</v>
      </c>
      <c r="J124" s="31">
        <f t="shared" si="11"/>
        <v>0</v>
      </c>
      <c r="K124" s="44">
        <f t="shared" si="5"/>
        <v>209.4</v>
      </c>
    </row>
    <row r="125" spans="1:11" s="19" customFormat="1" ht="46.5" customHeight="1" x14ac:dyDescent="0.3">
      <c r="A125" s="171" t="s">
        <v>607</v>
      </c>
      <c r="B125" s="32" t="s">
        <v>61</v>
      </c>
      <c r="C125" s="32" t="s">
        <v>132</v>
      </c>
      <c r="D125" s="45" t="s">
        <v>608</v>
      </c>
      <c r="E125" s="32" t="s">
        <v>64</v>
      </c>
      <c r="F125" s="31">
        <f t="shared" si="11"/>
        <v>511.2</v>
      </c>
      <c r="G125" s="31">
        <f t="shared" si="11"/>
        <v>0</v>
      </c>
      <c r="H125" s="44">
        <f t="shared" si="4"/>
        <v>511.2</v>
      </c>
      <c r="I125" s="31">
        <f t="shared" si="11"/>
        <v>209.4</v>
      </c>
      <c r="J125" s="31">
        <f t="shared" si="11"/>
        <v>0</v>
      </c>
      <c r="K125" s="44">
        <f t="shared" si="5"/>
        <v>209.4</v>
      </c>
    </row>
    <row r="126" spans="1:11" s="19" customFormat="1" ht="32.25" customHeight="1" x14ac:dyDescent="0.3">
      <c r="A126" s="171" t="s">
        <v>85</v>
      </c>
      <c r="B126" s="32" t="s">
        <v>61</v>
      </c>
      <c r="C126" s="32">
        <v>13</v>
      </c>
      <c r="D126" s="45" t="s">
        <v>608</v>
      </c>
      <c r="E126" s="32">
        <v>200</v>
      </c>
      <c r="F126" s="31">
        <f t="shared" si="11"/>
        <v>511.2</v>
      </c>
      <c r="G126" s="31">
        <f t="shared" si="11"/>
        <v>0</v>
      </c>
      <c r="H126" s="44">
        <f t="shared" si="4"/>
        <v>511.2</v>
      </c>
      <c r="I126" s="31">
        <f t="shared" si="11"/>
        <v>209.4</v>
      </c>
      <c r="J126" s="31">
        <f t="shared" si="11"/>
        <v>0</v>
      </c>
      <c r="K126" s="44">
        <f t="shared" si="5"/>
        <v>209.4</v>
      </c>
    </row>
    <row r="127" spans="1:11" s="19" customFormat="1" ht="33.75" customHeight="1" x14ac:dyDescent="0.3">
      <c r="A127" s="171" t="s">
        <v>86</v>
      </c>
      <c r="B127" s="32" t="s">
        <v>61</v>
      </c>
      <c r="C127" s="32">
        <v>13</v>
      </c>
      <c r="D127" s="45" t="s">
        <v>608</v>
      </c>
      <c r="E127" s="32">
        <v>240</v>
      </c>
      <c r="F127" s="31">
        <v>511.2</v>
      </c>
      <c r="G127" s="31"/>
      <c r="H127" s="44">
        <f t="shared" si="4"/>
        <v>511.2</v>
      </c>
      <c r="I127" s="31">
        <v>209.4</v>
      </c>
      <c r="J127" s="31"/>
      <c r="K127" s="44">
        <f t="shared" si="5"/>
        <v>209.4</v>
      </c>
    </row>
    <row r="128" spans="1:11" s="19" customFormat="1" ht="48.75" customHeight="1" x14ac:dyDescent="0.3">
      <c r="A128" s="58" t="s">
        <v>638</v>
      </c>
      <c r="B128" s="25" t="s">
        <v>61</v>
      </c>
      <c r="C128" s="25">
        <v>13</v>
      </c>
      <c r="D128" s="46" t="s">
        <v>640</v>
      </c>
      <c r="E128" s="25" t="s">
        <v>64</v>
      </c>
      <c r="F128" s="44">
        <f t="shared" ref="F128:J131" si="12">F129</f>
        <v>5</v>
      </c>
      <c r="G128" s="44">
        <f t="shared" si="12"/>
        <v>0</v>
      </c>
      <c r="H128" s="44">
        <f t="shared" si="4"/>
        <v>5</v>
      </c>
      <c r="I128" s="44">
        <f t="shared" si="12"/>
        <v>5</v>
      </c>
      <c r="J128" s="44">
        <f t="shared" si="12"/>
        <v>0</v>
      </c>
      <c r="K128" s="44">
        <f t="shared" si="5"/>
        <v>5</v>
      </c>
    </row>
    <row r="129" spans="1:11" s="19" customFormat="1" ht="42" customHeight="1" x14ac:dyDescent="0.3">
      <c r="A129" s="58" t="s">
        <v>875</v>
      </c>
      <c r="B129" s="25" t="s">
        <v>61</v>
      </c>
      <c r="C129" s="25">
        <v>13</v>
      </c>
      <c r="D129" s="46" t="s">
        <v>641</v>
      </c>
      <c r="E129" s="25" t="s">
        <v>64</v>
      </c>
      <c r="F129" s="44">
        <f t="shared" si="12"/>
        <v>5</v>
      </c>
      <c r="G129" s="44">
        <f t="shared" si="12"/>
        <v>0</v>
      </c>
      <c r="H129" s="44">
        <f t="shared" si="4"/>
        <v>5</v>
      </c>
      <c r="I129" s="44">
        <f t="shared" si="12"/>
        <v>5</v>
      </c>
      <c r="J129" s="44">
        <f t="shared" si="12"/>
        <v>0</v>
      </c>
      <c r="K129" s="44">
        <f t="shared" si="5"/>
        <v>5</v>
      </c>
    </row>
    <row r="130" spans="1:11" s="19" customFormat="1" ht="47.25" customHeight="1" x14ac:dyDescent="0.3">
      <c r="A130" s="58" t="s">
        <v>639</v>
      </c>
      <c r="B130" s="25" t="s">
        <v>61</v>
      </c>
      <c r="C130" s="25">
        <v>13</v>
      </c>
      <c r="D130" s="46" t="s">
        <v>642</v>
      </c>
      <c r="E130" s="25" t="s">
        <v>64</v>
      </c>
      <c r="F130" s="44">
        <f t="shared" si="12"/>
        <v>5</v>
      </c>
      <c r="G130" s="44">
        <f t="shared" si="12"/>
        <v>0</v>
      </c>
      <c r="H130" s="44">
        <f t="shared" si="4"/>
        <v>5</v>
      </c>
      <c r="I130" s="44">
        <f t="shared" si="12"/>
        <v>5</v>
      </c>
      <c r="J130" s="44">
        <f t="shared" si="12"/>
        <v>0</v>
      </c>
      <c r="K130" s="44">
        <f t="shared" si="5"/>
        <v>5</v>
      </c>
    </row>
    <row r="131" spans="1:11" s="19" customFormat="1" ht="35.450000000000003" customHeight="1" x14ac:dyDescent="0.3">
      <c r="A131" s="58" t="s">
        <v>561</v>
      </c>
      <c r="B131" s="25" t="s">
        <v>61</v>
      </c>
      <c r="C131" s="25">
        <v>13</v>
      </c>
      <c r="D131" s="46" t="s">
        <v>642</v>
      </c>
      <c r="E131" s="25">
        <v>200</v>
      </c>
      <c r="F131" s="44">
        <f t="shared" si="12"/>
        <v>5</v>
      </c>
      <c r="G131" s="44">
        <f t="shared" si="12"/>
        <v>0</v>
      </c>
      <c r="H131" s="44">
        <f t="shared" si="4"/>
        <v>5</v>
      </c>
      <c r="I131" s="44">
        <f t="shared" si="12"/>
        <v>5</v>
      </c>
      <c r="J131" s="44">
        <f t="shared" si="12"/>
        <v>0</v>
      </c>
      <c r="K131" s="44">
        <f t="shared" si="5"/>
        <v>5</v>
      </c>
    </row>
    <row r="132" spans="1:11" s="19" customFormat="1" ht="30" x14ac:dyDescent="0.3">
      <c r="A132" s="58" t="s">
        <v>86</v>
      </c>
      <c r="B132" s="25" t="s">
        <v>61</v>
      </c>
      <c r="C132" s="25">
        <v>13</v>
      </c>
      <c r="D132" s="46" t="s">
        <v>642</v>
      </c>
      <c r="E132" s="25">
        <v>240</v>
      </c>
      <c r="F132" s="44">
        <v>5</v>
      </c>
      <c r="G132" s="44"/>
      <c r="H132" s="44">
        <f t="shared" si="4"/>
        <v>5</v>
      </c>
      <c r="I132" s="44">
        <v>5</v>
      </c>
      <c r="J132" s="44"/>
      <c r="K132" s="44">
        <f t="shared" si="5"/>
        <v>5</v>
      </c>
    </row>
    <row r="133" spans="1:11" ht="30" x14ac:dyDescent="0.3">
      <c r="A133" s="171" t="s">
        <v>109</v>
      </c>
      <c r="B133" s="25" t="s">
        <v>61</v>
      </c>
      <c r="C133" s="25">
        <v>13</v>
      </c>
      <c r="D133" s="9" t="s">
        <v>110</v>
      </c>
      <c r="E133" s="25" t="s">
        <v>64</v>
      </c>
      <c r="F133" s="44">
        <f>F134+F145</f>
        <v>15937.5</v>
      </c>
      <c r="G133" s="44">
        <f>G134+G145</f>
        <v>8.0000000000040927E-2</v>
      </c>
      <c r="H133" s="44">
        <f t="shared" si="4"/>
        <v>15937.58</v>
      </c>
      <c r="I133" s="44">
        <f>I134+I145</f>
        <v>15170.7</v>
      </c>
      <c r="J133" s="44">
        <f>J134+J145</f>
        <v>0</v>
      </c>
      <c r="K133" s="44">
        <f t="shared" si="5"/>
        <v>15170.7</v>
      </c>
    </row>
    <row r="134" spans="1:11" ht="30" x14ac:dyDescent="0.3">
      <c r="A134" s="171" t="s">
        <v>125</v>
      </c>
      <c r="B134" s="25" t="s">
        <v>61</v>
      </c>
      <c r="C134" s="25">
        <v>13</v>
      </c>
      <c r="D134" s="9" t="s">
        <v>126</v>
      </c>
      <c r="E134" s="25" t="s">
        <v>64</v>
      </c>
      <c r="F134" s="44">
        <f>F135</f>
        <v>929</v>
      </c>
      <c r="G134" s="44">
        <f>G135+G140</f>
        <v>8.0000000000040927E-2</v>
      </c>
      <c r="H134" s="44">
        <f t="shared" si="4"/>
        <v>929.08</v>
      </c>
      <c r="I134" s="44">
        <f>I135</f>
        <v>994</v>
      </c>
      <c r="J134" s="44">
        <f>J135+J140</f>
        <v>0</v>
      </c>
      <c r="K134" s="44">
        <f t="shared" si="5"/>
        <v>994</v>
      </c>
    </row>
    <row r="135" spans="1:11" ht="60.75" customHeight="1" x14ac:dyDescent="0.3">
      <c r="A135" s="171" t="s">
        <v>127</v>
      </c>
      <c r="B135" s="25" t="s">
        <v>61</v>
      </c>
      <c r="C135" s="25">
        <v>13</v>
      </c>
      <c r="D135" s="9" t="s">
        <v>128</v>
      </c>
      <c r="E135" s="25" t="s">
        <v>64</v>
      </c>
      <c r="F135" s="44">
        <f>F136+F138</f>
        <v>929</v>
      </c>
      <c r="G135" s="44">
        <f>G136+G138</f>
        <v>-928.92</v>
      </c>
      <c r="H135" s="44">
        <f t="shared" si="4"/>
        <v>8.0000000000040927E-2</v>
      </c>
      <c r="I135" s="44">
        <f>I136+I138</f>
        <v>994</v>
      </c>
      <c r="J135" s="44">
        <f>J136+J138</f>
        <v>-994</v>
      </c>
      <c r="K135" s="44">
        <f t="shared" si="5"/>
        <v>0</v>
      </c>
    </row>
    <row r="136" spans="1:11" ht="75" hidden="1" x14ac:dyDescent="0.3">
      <c r="A136" s="171" t="s">
        <v>73</v>
      </c>
      <c r="B136" s="25" t="s">
        <v>61</v>
      </c>
      <c r="C136" s="25">
        <v>13</v>
      </c>
      <c r="D136" s="9" t="s">
        <v>128</v>
      </c>
      <c r="E136" s="25">
        <v>100</v>
      </c>
      <c r="F136" s="44">
        <f>F137</f>
        <v>865.7</v>
      </c>
      <c r="G136" s="44">
        <f>G137</f>
        <v>-865.66</v>
      </c>
      <c r="H136" s="44">
        <f t="shared" ref="H136:H204" si="13">F136+G136</f>
        <v>4.0000000000077307E-2</v>
      </c>
      <c r="I136" s="44">
        <f>I137</f>
        <v>892.1</v>
      </c>
      <c r="J136" s="44">
        <f>J137</f>
        <v>-892.1</v>
      </c>
      <c r="K136" s="44">
        <f t="shared" ref="K136:K204" si="14">I136+J136</f>
        <v>0</v>
      </c>
    </row>
    <row r="137" spans="1:11" ht="30" hidden="1" x14ac:dyDescent="0.3">
      <c r="A137" s="171" t="s">
        <v>74</v>
      </c>
      <c r="B137" s="25" t="s">
        <v>61</v>
      </c>
      <c r="C137" s="25">
        <v>13</v>
      </c>
      <c r="D137" s="9" t="s">
        <v>128</v>
      </c>
      <c r="E137" s="25">
        <v>120</v>
      </c>
      <c r="F137" s="44">
        <v>865.7</v>
      </c>
      <c r="G137" s="137">
        <v>-865.66</v>
      </c>
      <c r="H137" s="44">
        <f t="shared" si="13"/>
        <v>4.0000000000077307E-2</v>
      </c>
      <c r="I137" s="44">
        <v>892.1</v>
      </c>
      <c r="J137" s="44">
        <v>-892.1</v>
      </c>
      <c r="K137" s="44">
        <f t="shared" si="14"/>
        <v>0</v>
      </c>
    </row>
    <row r="138" spans="1:11" ht="30" hidden="1" x14ac:dyDescent="0.3">
      <c r="A138" s="171" t="s">
        <v>85</v>
      </c>
      <c r="B138" s="25" t="s">
        <v>61</v>
      </c>
      <c r="C138" s="25">
        <v>13</v>
      </c>
      <c r="D138" s="9" t="s">
        <v>128</v>
      </c>
      <c r="E138" s="25">
        <v>200</v>
      </c>
      <c r="F138" s="44">
        <f>F139</f>
        <v>63.3</v>
      </c>
      <c r="G138" s="44">
        <f>G139</f>
        <v>-63.26</v>
      </c>
      <c r="H138" s="44">
        <f t="shared" si="13"/>
        <v>3.9999999999999147E-2</v>
      </c>
      <c r="I138" s="44">
        <f>I139</f>
        <v>101.9</v>
      </c>
      <c r="J138" s="44">
        <f>J139</f>
        <v>-101.9</v>
      </c>
      <c r="K138" s="44">
        <f t="shared" si="14"/>
        <v>0</v>
      </c>
    </row>
    <row r="139" spans="1:11" ht="30" hidden="1" x14ac:dyDescent="0.3">
      <c r="A139" s="171" t="s">
        <v>86</v>
      </c>
      <c r="B139" s="25" t="s">
        <v>61</v>
      </c>
      <c r="C139" s="25">
        <v>13</v>
      </c>
      <c r="D139" s="9" t="s">
        <v>128</v>
      </c>
      <c r="E139" s="25">
        <v>240</v>
      </c>
      <c r="F139" s="44">
        <v>63.3</v>
      </c>
      <c r="G139" s="137">
        <v>-63.26</v>
      </c>
      <c r="H139" s="44">
        <f t="shared" si="13"/>
        <v>3.9999999999999147E-2</v>
      </c>
      <c r="I139" s="44">
        <v>101.9</v>
      </c>
      <c r="J139" s="44">
        <v>-101.9</v>
      </c>
      <c r="K139" s="44">
        <f t="shared" si="14"/>
        <v>0</v>
      </c>
    </row>
    <row r="140" spans="1:11" ht="60" x14ac:dyDescent="0.3">
      <c r="A140" s="13" t="s">
        <v>127</v>
      </c>
      <c r="B140" s="68" t="s">
        <v>61</v>
      </c>
      <c r="C140" s="68">
        <v>13</v>
      </c>
      <c r="D140" s="68" t="s">
        <v>1013</v>
      </c>
      <c r="E140" s="68" t="s">
        <v>64</v>
      </c>
      <c r="F140" s="44"/>
      <c r="G140" s="137">
        <f>G141+G143</f>
        <v>929</v>
      </c>
      <c r="H140" s="44">
        <f t="shared" si="13"/>
        <v>929</v>
      </c>
      <c r="I140" s="44"/>
      <c r="J140" s="44">
        <f>J141+J143</f>
        <v>994</v>
      </c>
      <c r="K140" s="44">
        <f t="shared" si="14"/>
        <v>994</v>
      </c>
    </row>
    <row r="141" spans="1:11" ht="75" x14ac:dyDescent="0.3">
      <c r="A141" s="13" t="s">
        <v>73</v>
      </c>
      <c r="B141" s="68" t="s">
        <v>61</v>
      </c>
      <c r="C141" s="68">
        <v>13</v>
      </c>
      <c r="D141" s="68" t="s">
        <v>1013</v>
      </c>
      <c r="E141" s="68">
        <v>100</v>
      </c>
      <c r="F141" s="44"/>
      <c r="G141" s="137">
        <f>G142</f>
        <v>865.7</v>
      </c>
      <c r="H141" s="44">
        <f t="shared" si="13"/>
        <v>865.7</v>
      </c>
      <c r="I141" s="44"/>
      <c r="J141" s="44">
        <f>J142</f>
        <v>892.1</v>
      </c>
      <c r="K141" s="44">
        <f t="shared" si="14"/>
        <v>892.1</v>
      </c>
    </row>
    <row r="142" spans="1:11" ht="30" x14ac:dyDescent="0.3">
      <c r="A142" s="13" t="s">
        <v>74</v>
      </c>
      <c r="B142" s="68" t="s">
        <v>61</v>
      </c>
      <c r="C142" s="68">
        <v>13</v>
      </c>
      <c r="D142" s="68" t="s">
        <v>1013</v>
      </c>
      <c r="E142" s="68">
        <v>120</v>
      </c>
      <c r="F142" s="44"/>
      <c r="G142" s="137">
        <v>865.7</v>
      </c>
      <c r="H142" s="44">
        <f t="shared" si="13"/>
        <v>865.7</v>
      </c>
      <c r="I142" s="44"/>
      <c r="J142" s="44">
        <v>892.1</v>
      </c>
      <c r="K142" s="44">
        <f t="shared" si="14"/>
        <v>892.1</v>
      </c>
    </row>
    <row r="143" spans="1:11" ht="30" x14ac:dyDescent="0.3">
      <c r="A143" s="13" t="s">
        <v>85</v>
      </c>
      <c r="B143" s="68" t="s">
        <v>61</v>
      </c>
      <c r="C143" s="68">
        <v>13</v>
      </c>
      <c r="D143" s="68" t="s">
        <v>1013</v>
      </c>
      <c r="E143" s="68">
        <v>200</v>
      </c>
      <c r="F143" s="44"/>
      <c r="G143" s="137">
        <f>G144</f>
        <v>63.3</v>
      </c>
      <c r="H143" s="44">
        <f t="shared" si="13"/>
        <v>63.3</v>
      </c>
      <c r="I143" s="44"/>
      <c r="J143" s="44">
        <f>J144</f>
        <v>101.9</v>
      </c>
      <c r="K143" s="44">
        <f t="shared" si="14"/>
        <v>101.9</v>
      </c>
    </row>
    <row r="144" spans="1:11" ht="47.25" customHeight="1" x14ac:dyDescent="0.3">
      <c r="A144" s="13" t="s">
        <v>86</v>
      </c>
      <c r="B144" s="68" t="s">
        <v>61</v>
      </c>
      <c r="C144" s="68">
        <v>13</v>
      </c>
      <c r="D144" s="68" t="s">
        <v>1013</v>
      </c>
      <c r="E144" s="68">
        <v>240</v>
      </c>
      <c r="F144" s="44"/>
      <c r="G144" s="137">
        <v>63.3</v>
      </c>
      <c r="H144" s="44">
        <f t="shared" si="13"/>
        <v>63.3</v>
      </c>
      <c r="I144" s="44"/>
      <c r="J144" s="44">
        <v>101.9</v>
      </c>
      <c r="K144" s="44">
        <f t="shared" si="14"/>
        <v>101.9</v>
      </c>
    </row>
    <row r="145" spans="1:11" x14ac:dyDescent="0.3">
      <c r="A145" s="171" t="s">
        <v>876</v>
      </c>
      <c r="B145" s="25" t="s">
        <v>61</v>
      </c>
      <c r="C145" s="25">
        <v>13</v>
      </c>
      <c r="D145" s="9" t="s">
        <v>112</v>
      </c>
      <c r="E145" s="25" t="s">
        <v>64</v>
      </c>
      <c r="F145" s="44">
        <f>F146+F154+F151+F157</f>
        <v>15008.5</v>
      </c>
      <c r="G145" s="44">
        <f>G146+G154+G151+G157</f>
        <v>0</v>
      </c>
      <c r="H145" s="44">
        <f t="shared" si="13"/>
        <v>15008.5</v>
      </c>
      <c r="I145" s="44">
        <f>I146+I154+I151+I157</f>
        <v>14176.7</v>
      </c>
      <c r="J145" s="44">
        <f>J146+J154+J151+J157</f>
        <v>0</v>
      </c>
      <c r="K145" s="44">
        <f t="shared" si="14"/>
        <v>14176.7</v>
      </c>
    </row>
    <row r="146" spans="1:11" ht="62.25" customHeight="1" x14ac:dyDescent="0.3">
      <c r="A146" s="13" t="s">
        <v>931</v>
      </c>
      <c r="B146" s="25" t="s">
        <v>61</v>
      </c>
      <c r="C146" s="25">
        <v>13</v>
      </c>
      <c r="D146" s="9" t="s">
        <v>129</v>
      </c>
      <c r="E146" s="25" t="s">
        <v>64</v>
      </c>
      <c r="F146" s="44">
        <f>F147+F149</f>
        <v>7190.0999999999995</v>
      </c>
      <c r="G146" s="44">
        <f>G147+G149</f>
        <v>0</v>
      </c>
      <c r="H146" s="44">
        <f t="shared" si="13"/>
        <v>7190.0999999999995</v>
      </c>
      <c r="I146" s="44">
        <f>I147+I149</f>
        <v>7217.0999999999995</v>
      </c>
      <c r="J146" s="44">
        <f>J147+J149</f>
        <v>0</v>
      </c>
      <c r="K146" s="44">
        <f t="shared" si="14"/>
        <v>7217.0999999999995</v>
      </c>
    </row>
    <row r="147" spans="1:11" ht="75" x14ac:dyDescent="0.3">
      <c r="A147" s="171" t="s">
        <v>73</v>
      </c>
      <c r="B147" s="25" t="s">
        <v>61</v>
      </c>
      <c r="C147" s="25">
        <v>13</v>
      </c>
      <c r="D147" s="9" t="s">
        <v>129</v>
      </c>
      <c r="E147" s="25">
        <v>100</v>
      </c>
      <c r="F147" s="44">
        <f>F148</f>
        <v>6437.2</v>
      </c>
      <c r="G147" s="44">
        <f>G148</f>
        <v>0</v>
      </c>
      <c r="H147" s="44">
        <f t="shared" si="13"/>
        <v>6437.2</v>
      </c>
      <c r="I147" s="44">
        <f>I148</f>
        <v>6437.2</v>
      </c>
      <c r="J147" s="44">
        <f>J148</f>
        <v>0</v>
      </c>
      <c r="K147" s="44">
        <f t="shared" si="14"/>
        <v>6437.2</v>
      </c>
    </row>
    <row r="148" spans="1:11" x14ac:dyDescent="0.3">
      <c r="A148" s="171" t="s">
        <v>130</v>
      </c>
      <c r="B148" s="25" t="s">
        <v>61</v>
      </c>
      <c r="C148" s="25">
        <v>13</v>
      </c>
      <c r="D148" s="9" t="s">
        <v>129</v>
      </c>
      <c r="E148" s="25">
        <v>110</v>
      </c>
      <c r="F148" s="44">
        <v>6437.2</v>
      </c>
      <c r="G148" s="44"/>
      <c r="H148" s="44">
        <f t="shared" si="13"/>
        <v>6437.2</v>
      </c>
      <c r="I148" s="44">
        <v>6437.2</v>
      </c>
      <c r="J148" s="44"/>
      <c r="K148" s="44">
        <f t="shared" si="14"/>
        <v>6437.2</v>
      </c>
    </row>
    <row r="149" spans="1:11" ht="30" x14ac:dyDescent="0.3">
      <c r="A149" s="171" t="s">
        <v>85</v>
      </c>
      <c r="B149" s="25" t="s">
        <v>61</v>
      </c>
      <c r="C149" s="25">
        <v>13</v>
      </c>
      <c r="D149" s="9" t="s">
        <v>129</v>
      </c>
      <c r="E149" s="25">
        <v>200</v>
      </c>
      <c r="F149" s="44">
        <f>F150</f>
        <v>752.9</v>
      </c>
      <c r="G149" s="44">
        <f>G150</f>
        <v>0</v>
      </c>
      <c r="H149" s="44">
        <f t="shared" si="13"/>
        <v>752.9</v>
      </c>
      <c r="I149" s="44">
        <f>I150</f>
        <v>779.9</v>
      </c>
      <c r="J149" s="44">
        <f>J150</f>
        <v>0</v>
      </c>
      <c r="K149" s="44">
        <f t="shared" si="14"/>
        <v>779.9</v>
      </c>
    </row>
    <row r="150" spans="1:11" ht="30" x14ac:dyDescent="0.3">
      <c r="A150" s="171" t="s">
        <v>86</v>
      </c>
      <c r="B150" s="25" t="s">
        <v>61</v>
      </c>
      <c r="C150" s="25">
        <v>13</v>
      </c>
      <c r="D150" s="9" t="s">
        <v>129</v>
      </c>
      <c r="E150" s="25">
        <v>240</v>
      </c>
      <c r="F150" s="44">
        <v>752.9</v>
      </c>
      <c r="G150" s="44"/>
      <c r="H150" s="44">
        <f t="shared" si="13"/>
        <v>752.9</v>
      </c>
      <c r="I150" s="44">
        <v>779.9</v>
      </c>
      <c r="J150" s="44"/>
      <c r="K150" s="44">
        <f t="shared" si="14"/>
        <v>779.9</v>
      </c>
    </row>
    <row r="151" spans="1:11" ht="60" x14ac:dyDescent="0.3">
      <c r="A151" s="171" t="s">
        <v>610</v>
      </c>
      <c r="B151" s="25" t="s">
        <v>61</v>
      </c>
      <c r="C151" s="25" t="s">
        <v>132</v>
      </c>
      <c r="D151" s="25" t="s">
        <v>131</v>
      </c>
      <c r="E151" s="25" t="s">
        <v>64</v>
      </c>
      <c r="F151" s="26">
        <f>F152</f>
        <v>512.1</v>
      </c>
      <c r="G151" s="26">
        <f>G152</f>
        <v>0</v>
      </c>
      <c r="H151" s="44">
        <f t="shared" si="13"/>
        <v>512.1</v>
      </c>
      <c r="I151" s="26">
        <f>I152</f>
        <v>537.70000000000005</v>
      </c>
      <c r="J151" s="26">
        <f>J152</f>
        <v>0</v>
      </c>
      <c r="K151" s="44">
        <f t="shared" si="14"/>
        <v>537.70000000000005</v>
      </c>
    </row>
    <row r="152" spans="1:11" ht="31.9" customHeight="1" x14ac:dyDescent="0.3">
      <c r="A152" s="171" t="s">
        <v>561</v>
      </c>
      <c r="B152" s="25" t="s">
        <v>61</v>
      </c>
      <c r="C152" s="25" t="s">
        <v>132</v>
      </c>
      <c r="D152" s="25" t="s">
        <v>131</v>
      </c>
      <c r="E152" s="25" t="s">
        <v>475</v>
      </c>
      <c r="F152" s="26">
        <f>F153</f>
        <v>512.1</v>
      </c>
      <c r="G152" s="26">
        <f>G153</f>
        <v>0</v>
      </c>
      <c r="H152" s="44">
        <f t="shared" si="13"/>
        <v>512.1</v>
      </c>
      <c r="I152" s="26">
        <f>I153</f>
        <v>537.70000000000005</v>
      </c>
      <c r="J152" s="26">
        <f>J153</f>
        <v>0</v>
      </c>
      <c r="K152" s="44">
        <f t="shared" si="14"/>
        <v>537.70000000000005</v>
      </c>
    </row>
    <row r="153" spans="1:11" ht="28.9" customHeight="1" x14ac:dyDescent="0.3">
      <c r="A153" s="171" t="s">
        <v>86</v>
      </c>
      <c r="B153" s="25" t="s">
        <v>61</v>
      </c>
      <c r="C153" s="25" t="s">
        <v>132</v>
      </c>
      <c r="D153" s="25" t="s">
        <v>131</v>
      </c>
      <c r="E153" s="25" t="s">
        <v>471</v>
      </c>
      <c r="F153" s="26">
        <v>512.1</v>
      </c>
      <c r="G153" s="26"/>
      <c r="H153" s="44">
        <f t="shared" si="13"/>
        <v>512.1</v>
      </c>
      <c r="I153" s="26">
        <v>537.70000000000005</v>
      </c>
      <c r="J153" s="26"/>
      <c r="K153" s="44">
        <f t="shared" si="14"/>
        <v>537.70000000000005</v>
      </c>
    </row>
    <row r="154" spans="1:11" ht="33.75" customHeight="1" x14ac:dyDescent="0.3">
      <c r="A154" s="171" t="s">
        <v>531</v>
      </c>
      <c r="B154" s="25" t="s">
        <v>61</v>
      </c>
      <c r="C154" s="25" t="s">
        <v>132</v>
      </c>
      <c r="D154" s="9" t="s">
        <v>532</v>
      </c>
      <c r="E154" s="25" t="s">
        <v>64</v>
      </c>
      <c r="F154" s="44">
        <f>F155</f>
        <v>1312.3</v>
      </c>
      <c r="G154" s="44">
        <f>G155</f>
        <v>0</v>
      </c>
      <c r="H154" s="44">
        <f t="shared" si="13"/>
        <v>1312.3</v>
      </c>
      <c r="I154" s="44">
        <f>I155</f>
        <v>1327.9</v>
      </c>
      <c r="J154" s="44">
        <f>J155</f>
        <v>0</v>
      </c>
      <c r="K154" s="44">
        <f t="shared" si="14"/>
        <v>1327.9</v>
      </c>
    </row>
    <row r="155" spans="1:11" ht="33" customHeight="1" x14ac:dyDescent="0.3">
      <c r="A155" s="171" t="s">
        <v>85</v>
      </c>
      <c r="B155" s="25" t="s">
        <v>61</v>
      </c>
      <c r="C155" s="25" t="s">
        <v>132</v>
      </c>
      <c r="D155" s="9" t="s">
        <v>532</v>
      </c>
      <c r="E155" s="25">
        <v>200</v>
      </c>
      <c r="F155" s="44">
        <f>F156</f>
        <v>1312.3</v>
      </c>
      <c r="G155" s="44">
        <f>G156</f>
        <v>0</v>
      </c>
      <c r="H155" s="44">
        <f t="shared" si="13"/>
        <v>1312.3</v>
      </c>
      <c r="I155" s="44">
        <f>I156</f>
        <v>1327.9</v>
      </c>
      <c r="J155" s="44">
        <f>J156</f>
        <v>0</v>
      </c>
      <c r="K155" s="44">
        <f t="shared" si="14"/>
        <v>1327.9</v>
      </c>
    </row>
    <row r="156" spans="1:11" ht="44.25" customHeight="1" x14ac:dyDescent="0.3">
      <c r="A156" s="171" t="s">
        <v>86</v>
      </c>
      <c r="B156" s="25" t="s">
        <v>61</v>
      </c>
      <c r="C156" s="25" t="s">
        <v>132</v>
      </c>
      <c r="D156" s="9" t="s">
        <v>532</v>
      </c>
      <c r="E156" s="25">
        <v>240</v>
      </c>
      <c r="F156" s="44">
        <v>1312.3</v>
      </c>
      <c r="G156" s="44"/>
      <c r="H156" s="44">
        <f t="shared" si="13"/>
        <v>1312.3</v>
      </c>
      <c r="I156" s="44">
        <v>1327.9</v>
      </c>
      <c r="J156" s="44"/>
      <c r="K156" s="44">
        <f t="shared" si="14"/>
        <v>1327.9</v>
      </c>
    </row>
    <row r="157" spans="1:11" ht="45" x14ac:dyDescent="0.3">
      <c r="A157" s="13" t="s">
        <v>925</v>
      </c>
      <c r="B157" s="68" t="s">
        <v>61</v>
      </c>
      <c r="C157" s="68" t="s">
        <v>132</v>
      </c>
      <c r="D157" s="63" t="s">
        <v>924</v>
      </c>
      <c r="E157" s="68" t="s">
        <v>64</v>
      </c>
      <c r="F157" s="44">
        <f>F158</f>
        <v>5994</v>
      </c>
      <c r="G157" s="44">
        <f>G158</f>
        <v>0</v>
      </c>
      <c r="H157" s="44">
        <f t="shared" si="13"/>
        <v>5994</v>
      </c>
      <c r="I157" s="44">
        <f>I158</f>
        <v>5094</v>
      </c>
      <c r="J157" s="44">
        <f>J158</f>
        <v>0</v>
      </c>
      <c r="K157" s="44">
        <f t="shared" si="14"/>
        <v>5094</v>
      </c>
    </row>
    <row r="158" spans="1:11" ht="30" x14ac:dyDescent="0.3">
      <c r="A158" s="13" t="s">
        <v>85</v>
      </c>
      <c r="B158" s="68" t="s">
        <v>61</v>
      </c>
      <c r="C158" s="68" t="s">
        <v>132</v>
      </c>
      <c r="D158" s="63" t="s">
        <v>924</v>
      </c>
      <c r="E158" s="68">
        <v>200</v>
      </c>
      <c r="F158" s="44">
        <f>F159</f>
        <v>5994</v>
      </c>
      <c r="G158" s="44">
        <f>G159</f>
        <v>0</v>
      </c>
      <c r="H158" s="44">
        <f t="shared" si="13"/>
        <v>5994</v>
      </c>
      <c r="I158" s="44">
        <f>I159</f>
        <v>5094</v>
      </c>
      <c r="J158" s="44">
        <f>J159</f>
        <v>0</v>
      </c>
      <c r="K158" s="44">
        <f t="shared" si="14"/>
        <v>5094</v>
      </c>
    </row>
    <row r="159" spans="1:11" ht="47.25" customHeight="1" x14ac:dyDescent="0.3">
      <c r="A159" s="13" t="s">
        <v>86</v>
      </c>
      <c r="B159" s="68" t="s">
        <v>61</v>
      </c>
      <c r="C159" s="68" t="s">
        <v>132</v>
      </c>
      <c r="D159" s="63" t="s">
        <v>924</v>
      </c>
      <c r="E159" s="68">
        <v>240</v>
      </c>
      <c r="F159" s="44">
        <v>5994</v>
      </c>
      <c r="G159" s="44"/>
      <c r="H159" s="44">
        <f t="shared" si="13"/>
        <v>5994</v>
      </c>
      <c r="I159" s="44">
        <v>5094</v>
      </c>
      <c r="J159" s="44"/>
      <c r="K159" s="44">
        <f t="shared" si="14"/>
        <v>5094</v>
      </c>
    </row>
    <row r="160" spans="1:11" s="33" customFormat="1" ht="12.75" x14ac:dyDescent="0.2">
      <c r="A160" s="52" t="s">
        <v>133</v>
      </c>
      <c r="B160" s="42" t="s">
        <v>66</v>
      </c>
      <c r="C160" s="42" t="s">
        <v>62</v>
      </c>
      <c r="D160" s="43" t="s">
        <v>63</v>
      </c>
      <c r="E160" s="42" t="s">
        <v>64</v>
      </c>
      <c r="F160" s="41">
        <f t="shared" ref="F160:K165" si="15">F161</f>
        <v>4192.3</v>
      </c>
      <c r="G160" s="41">
        <f t="shared" si="15"/>
        <v>0</v>
      </c>
      <c r="H160" s="41">
        <f t="shared" si="15"/>
        <v>4192.3</v>
      </c>
      <c r="I160" s="41">
        <f t="shared" si="15"/>
        <v>4578.5</v>
      </c>
      <c r="J160" s="41">
        <f t="shared" si="15"/>
        <v>0</v>
      </c>
      <c r="K160" s="41">
        <f t="shared" si="15"/>
        <v>4578.5</v>
      </c>
    </row>
    <row r="161" spans="1:11" x14ac:dyDescent="0.3">
      <c r="A161" s="171" t="s">
        <v>134</v>
      </c>
      <c r="B161" s="25" t="s">
        <v>66</v>
      </c>
      <c r="C161" s="25" t="s">
        <v>78</v>
      </c>
      <c r="D161" s="9" t="s">
        <v>63</v>
      </c>
      <c r="E161" s="25" t="s">
        <v>64</v>
      </c>
      <c r="F161" s="44">
        <f t="shared" si="15"/>
        <v>4192.3</v>
      </c>
      <c r="G161" s="44">
        <f t="shared" si="15"/>
        <v>0</v>
      </c>
      <c r="H161" s="44">
        <f t="shared" si="13"/>
        <v>4192.3</v>
      </c>
      <c r="I161" s="44">
        <f t="shared" si="15"/>
        <v>4578.5</v>
      </c>
      <c r="J161" s="44">
        <f t="shared" si="15"/>
        <v>0</v>
      </c>
      <c r="K161" s="44">
        <f t="shared" si="14"/>
        <v>4578.5</v>
      </c>
    </row>
    <row r="162" spans="1:11" ht="33" customHeight="1" x14ac:dyDescent="0.3">
      <c r="A162" s="171" t="s">
        <v>109</v>
      </c>
      <c r="B162" s="25" t="s">
        <v>66</v>
      </c>
      <c r="C162" s="25" t="s">
        <v>78</v>
      </c>
      <c r="D162" s="9" t="s">
        <v>110</v>
      </c>
      <c r="E162" s="25" t="s">
        <v>64</v>
      </c>
      <c r="F162" s="44">
        <f t="shared" si="15"/>
        <v>4192.3</v>
      </c>
      <c r="G162" s="44">
        <f t="shared" si="15"/>
        <v>0</v>
      </c>
      <c r="H162" s="44">
        <f t="shared" si="13"/>
        <v>4192.3</v>
      </c>
      <c r="I162" s="44">
        <f t="shared" si="15"/>
        <v>4578.5</v>
      </c>
      <c r="J162" s="44">
        <f t="shared" si="15"/>
        <v>0</v>
      </c>
      <c r="K162" s="44">
        <f t="shared" si="14"/>
        <v>4578.5</v>
      </c>
    </row>
    <row r="163" spans="1:11" ht="30" x14ac:dyDescent="0.3">
      <c r="A163" s="171" t="s">
        <v>125</v>
      </c>
      <c r="B163" s="25" t="s">
        <v>66</v>
      </c>
      <c r="C163" s="25" t="s">
        <v>78</v>
      </c>
      <c r="D163" s="9" t="s">
        <v>126</v>
      </c>
      <c r="E163" s="25" t="s">
        <v>64</v>
      </c>
      <c r="F163" s="44">
        <f t="shared" si="15"/>
        <v>4192.3</v>
      </c>
      <c r="G163" s="44">
        <f t="shared" si="15"/>
        <v>0</v>
      </c>
      <c r="H163" s="44">
        <f t="shared" si="13"/>
        <v>4192.3</v>
      </c>
      <c r="I163" s="44">
        <f t="shared" si="15"/>
        <v>4578.5</v>
      </c>
      <c r="J163" s="44">
        <f t="shared" si="15"/>
        <v>0</v>
      </c>
      <c r="K163" s="44">
        <f t="shared" si="14"/>
        <v>4578.5</v>
      </c>
    </row>
    <row r="164" spans="1:11" ht="32.450000000000003" customHeight="1" x14ac:dyDescent="0.3">
      <c r="A164" s="171" t="s">
        <v>135</v>
      </c>
      <c r="B164" s="25" t="s">
        <v>66</v>
      </c>
      <c r="C164" s="25" t="s">
        <v>78</v>
      </c>
      <c r="D164" s="9" t="s">
        <v>136</v>
      </c>
      <c r="E164" s="25" t="s">
        <v>64</v>
      </c>
      <c r="F164" s="44">
        <f t="shared" si="15"/>
        <v>4192.3</v>
      </c>
      <c r="G164" s="44">
        <f t="shared" si="15"/>
        <v>0</v>
      </c>
      <c r="H164" s="44">
        <f t="shared" si="13"/>
        <v>4192.3</v>
      </c>
      <c r="I164" s="44">
        <f t="shared" si="15"/>
        <v>4578.5</v>
      </c>
      <c r="J164" s="44">
        <f t="shared" si="15"/>
        <v>0</v>
      </c>
      <c r="K164" s="44">
        <f t="shared" si="14"/>
        <v>4578.5</v>
      </c>
    </row>
    <row r="165" spans="1:11" x14ac:dyDescent="0.3">
      <c r="A165" s="171" t="s">
        <v>137</v>
      </c>
      <c r="B165" s="25" t="s">
        <v>66</v>
      </c>
      <c r="C165" s="25" t="s">
        <v>78</v>
      </c>
      <c r="D165" s="9" t="s">
        <v>136</v>
      </c>
      <c r="E165" s="25">
        <v>500</v>
      </c>
      <c r="F165" s="44">
        <f t="shared" si="15"/>
        <v>4192.3</v>
      </c>
      <c r="G165" s="44">
        <f t="shared" si="15"/>
        <v>0</v>
      </c>
      <c r="H165" s="44">
        <f t="shared" si="13"/>
        <v>4192.3</v>
      </c>
      <c r="I165" s="44">
        <f t="shared" si="15"/>
        <v>4578.5</v>
      </c>
      <c r="J165" s="44">
        <f t="shared" si="15"/>
        <v>0</v>
      </c>
      <c r="K165" s="44">
        <f t="shared" si="14"/>
        <v>4578.5</v>
      </c>
    </row>
    <row r="166" spans="1:11" x14ac:dyDescent="0.3">
      <c r="A166" s="171" t="s">
        <v>138</v>
      </c>
      <c r="B166" s="25" t="s">
        <v>66</v>
      </c>
      <c r="C166" s="25" t="s">
        <v>78</v>
      </c>
      <c r="D166" s="9" t="s">
        <v>136</v>
      </c>
      <c r="E166" s="25">
        <v>530</v>
      </c>
      <c r="F166" s="44">
        <v>4192.3</v>
      </c>
      <c r="G166" s="44"/>
      <c r="H166" s="44">
        <f t="shared" si="13"/>
        <v>4192.3</v>
      </c>
      <c r="I166" s="44">
        <v>4578.5</v>
      </c>
      <c r="J166" s="44"/>
      <c r="K166" s="44">
        <f t="shared" si="14"/>
        <v>4578.5</v>
      </c>
    </row>
    <row r="167" spans="1:11" ht="33.75" customHeight="1" x14ac:dyDescent="0.3">
      <c r="A167" s="52" t="s">
        <v>139</v>
      </c>
      <c r="B167" s="42" t="s">
        <v>78</v>
      </c>
      <c r="C167" s="42" t="s">
        <v>62</v>
      </c>
      <c r="D167" s="43" t="s">
        <v>63</v>
      </c>
      <c r="E167" s="42" t="s">
        <v>64</v>
      </c>
      <c r="F167" s="41">
        <f t="shared" ref="F167:K167" si="16">F168+F190</f>
        <v>8972.9</v>
      </c>
      <c r="G167" s="41">
        <f t="shared" si="16"/>
        <v>0</v>
      </c>
      <c r="H167" s="41">
        <f t="shared" si="16"/>
        <v>8972.9</v>
      </c>
      <c r="I167" s="41">
        <f t="shared" si="16"/>
        <v>7288.6</v>
      </c>
      <c r="J167" s="41">
        <f t="shared" si="16"/>
        <v>0</v>
      </c>
      <c r="K167" s="41">
        <f t="shared" si="16"/>
        <v>7288.6</v>
      </c>
    </row>
    <row r="168" spans="1:11" ht="45" x14ac:dyDescent="0.3">
      <c r="A168" s="171" t="s">
        <v>140</v>
      </c>
      <c r="B168" s="25" t="s">
        <v>78</v>
      </c>
      <c r="C168" s="25" t="s">
        <v>141</v>
      </c>
      <c r="D168" s="9" t="s">
        <v>63</v>
      </c>
      <c r="E168" s="25" t="s">
        <v>64</v>
      </c>
      <c r="F168" s="44">
        <f>F169</f>
        <v>5317.6</v>
      </c>
      <c r="G168" s="44">
        <f>G169</f>
        <v>0</v>
      </c>
      <c r="H168" s="44">
        <f t="shared" si="13"/>
        <v>5317.6</v>
      </c>
      <c r="I168" s="44">
        <f>I169</f>
        <v>5214.4000000000005</v>
      </c>
      <c r="J168" s="44">
        <f>J169</f>
        <v>0</v>
      </c>
      <c r="K168" s="44">
        <f t="shared" si="14"/>
        <v>5214.4000000000005</v>
      </c>
    </row>
    <row r="169" spans="1:11" ht="78" customHeight="1" x14ac:dyDescent="0.3">
      <c r="A169" s="171" t="s">
        <v>674</v>
      </c>
      <c r="B169" s="25" t="s">
        <v>78</v>
      </c>
      <c r="C169" s="25" t="s">
        <v>141</v>
      </c>
      <c r="D169" s="9" t="s">
        <v>142</v>
      </c>
      <c r="E169" s="25" t="s">
        <v>64</v>
      </c>
      <c r="F169" s="44">
        <f>F170+F181</f>
        <v>5317.6</v>
      </c>
      <c r="G169" s="44">
        <f>G170+G181</f>
        <v>0</v>
      </c>
      <c r="H169" s="44">
        <f t="shared" si="13"/>
        <v>5317.6</v>
      </c>
      <c r="I169" s="44">
        <f>I170+I181</f>
        <v>5214.4000000000005</v>
      </c>
      <c r="J169" s="44">
        <f>J170+J181</f>
        <v>0</v>
      </c>
      <c r="K169" s="44">
        <f t="shared" si="14"/>
        <v>5214.4000000000005</v>
      </c>
    </row>
    <row r="170" spans="1:11" ht="78.75" customHeight="1" x14ac:dyDescent="0.3">
      <c r="A170" s="171" t="s">
        <v>384</v>
      </c>
      <c r="B170" s="25" t="s">
        <v>78</v>
      </c>
      <c r="C170" s="25" t="s">
        <v>141</v>
      </c>
      <c r="D170" s="9" t="s">
        <v>143</v>
      </c>
      <c r="E170" s="25" t="s">
        <v>64</v>
      </c>
      <c r="F170" s="44">
        <f>F171</f>
        <v>520</v>
      </c>
      <c r="G170" s="44">
        <f>G171</f>
        <v>0</v>
      </c>
      <c r="H170" s="44">
        <f t="shared" si="13"/>
        <v>520</v>
      </c>
      <c r="I170" s="44">
        <f>I171</f>
        <v>437</v>
      </c>
      <c r="J170" s="44">
        <f>J171</f>
        <v>0</v>
      </c>
      <c r="K170" s="44">
        <f t="shared" si="14"/>
        <v>437</v>
      </c>
    </row>
    <row r="171" spans="1:11" ht="45" customHeight="1" x14ac:dyDescent="0.3">
      <c r="A171" s="171" t="s">
        <v>144</v>
      </c>
      <c r="B171" s="25" t="s">
        <v>78</v>
      </c>
      <c r="C171" s="25" t="s">
        <v>141</v>
      </c>
      <c r="D171" s="9" t="s">
        <v>145</v>
      </c>
      <c r="E171" s="25" t="s">
        <v>64</v>
      </c>
      <c r="F171" s="44">
        <f>F172+F175+F178</f>
        <v>520</v>
      </c>
      <c r="G171" s="44">
        <f>G172+G175+G178</f>
        <v>0</v>
      </c>
      <c r="H171" s="44">
        <f t="shared" si="13"/>
        <v>520</v>
      </c>
      <c r="I171" s="44">
        <f>I172+I175+I178</f>
        <v>437</v>
      </c>
      <c r="J171" s="44">
        <f>J172+J175+J178</f>
        <v>0</v>
      </c>
      <c r="K171" s="44">
        <f t="shared" si="14"/>
        <v>437</v>
      </c>
    </row>
    <row r="172" spans="1:11" ht="36" customHeight="1" x14ac:dyDescent="0.3">
      <c r="A172" s="171" t="s">
        <v>146</v>
      </c>
      <c r="B172" s="25" t="s">
        <v>78</v>
      </c>
      <c r="C172" s="25" t="s">
        <v>141</v>
      </c>
      <c r="D172" s="9" t="s">
        <v>147</v>
      </c>
      <c r="E172" s="25" t="s">
        <v>64</v>
      </c>
      <c r="F172" s="44">
        <f>F173</f>
        <v>478.5</v>
      </c>
      <c r="G172" s="44">
        <f>G173</f>
        <v>0</v>
      </c>
      <c r="H172" s="44">
        <f t="shared" si="13"/>
        <v>478.5</v>
      </c>
      <c r="I172" s="44">
        <f>I173</f>
        <v>0</v>
      </c>
      <c r="J172" s="44">
        <f>J173</f>
        <v>0</v>
      </c>
      <c r="K172" s="44">
        <f t="shared" si="14"/>
        <v>0</v>
      </c>
    </row>
    <row r="173" spans="1:11" ht="30" x14ac:dyDescent="0.3">
      <c r="A173" s="171" t="s">
        <v>85</v>
      </c>
      <c r="B173" s="25" t="s">
        <v>78</v>
      </c>
      <c r="C173" s="25" t="s">
        <v>141</v>
      </c>
      <c r="D173" s="9" t="s">
        <v>147</v>
      </c>
      <c r="E173" s="25">
        <v>200</v>
      </c>
      <c r="F173" s="44">
        <f>F174</f>
        <v>478.5</v>
      </c>
      <c r="G173" s="44">
        <f>G174</f>
        <v>0</v>
      </c>
      <c r="H173" s="44">
        <f t="shared" si="13"/>
        <v>478.5</v>
      </c>
      <c r="I173" s="44">
        <f>I174</f>
        <v>0</v>
      </c>
      <c r="J173" s="44">
        <f>J174</f>
        <v>0</v>
      </c>
      <c r="K173" s="44">
        <f t="shared" si="14"/>
        <v>0</v>
      </c>
    </row>
    <row r="174" spans="1:11" ht="33" customHeight="1" x14ac:dyDescent="0.3">
      <c r="A174" s="171" t="s">
        <v>86</v>
      </c>
      <c r="B174" s="25" t="s">
        <v>78</v>
      </c>
      <c r="C174" s="25" t="s">
        <v>141</v>
      </c>
      <c r="D174" s="9" t="s">
        <v>147</v>
      </c>
      <c r="E174" s="25">
        <v>240</v>
      </c>
      <c r="F174" s="44">
        <v>478.5</v>
      </c>
      <c r="G174" s="44"/>
      <c r="H174" s="44">
        <f t="shared" si="13"/>
        <v>478.5</v>
      </c>
      <c r="I174" s="44">
        <v>0</v>
      </c>
      <c r="J174" s="44">
        <v>0</v>
      </c>
      <c r="K174" s="44">
        <f t="shared" si="14"/>
        <v>0</v>
      </c>
    </row>
    <row r="175" spans="1:11" ht="60" x14ac:dyDescent="0.3">
      <c r="A175" s="171" t="s">
        <v>148</v>
      </c>
      <c r="B175" s="25" t="s">
        <v>78</v>
      </c>
      <c r="C175" s="25" t="s">
        <v>141</v>
      </c>
      <c r="D175" s="9" t="s">
        <v>149</v>
      </c>
      <c r="E175" s="25" t="s">
        <v>64</v>
      </c>
      <c r="F175" s="44">
        <f>F176</f>
        <v>41.5</v>
      </c>
      <c r="G175" s="44">
        <f>G176</f>
        <v>0</v>
      </c>
      <c r="H175" s="44">
        <f t="shared" si="13"/>
        <v>41.5</v>
      </c>
      <c r="I175" s="44">
        <f>I176</f>
        <v>0</v>
      </c>
      <c r="J175" s="44">
        <f>J176</f>
        <v>0</v>
      </c>
      <c r="K175" s="44">
        <f t="shared" si="14"/>
        <v>0</v>
      </c>
    </row>
    <row r="176" spans="1:11" ht="30" x14ac:dyDescent="0.3">
      <c r="A176" s="171" t="s">
        <v>85</v>
      </c>
      <c r="B176" s="25" t="s">
        <v>78</v>
      </c>
      <c r="C176" s="25" t="s">
        <v>141</v>
      </c>
      <c r="D176" s="9" t="s">
        <v>149</v>
      </c>
      <c r="E176" s="25">
        <v>200</v>
      </c>
      <c r="F176" s="44">
        <f>F177</f>
        <v>41.5</v>
      </c>
      <c r="G176" s="44">
        <f>G177</f>
        <v>0</v>
      </c>
      <c r="H176" s="44">
        <f t="shared" si="13"/>
        <v>41.5</v>
      </c>
      <c r="I176" s="44">
        <f>I177</f>
        <v>0</v>
      </c>
      <c r="J176" s="44">
        <f>J177</f>
        <v>0</v>
      </c>
      <c r="K176" s="44">
        <f t="shared" si="14"/>
        <v>0</v>
      </c>
    </row>
    <row r="177" spans="1:11" ht="30" x14ac:dyDescent="0.3">
      <c r="A177" s="171" t="s">
        <v>86</v>
      </c>
      <c r="B177" s="25" t="s">
        <v>78</v>
      </c>
      <c r="C177" s="25" t="s">
        <v>141</v>
      </c>
      <c r="D177" s="9" t="s">
        <v>149</v>
      </c>
      <c r="E177" s="25">
        <v>240</v>
      </c>
      <c r="F177" s="44">
        <v>41.5</v>
      </c>
      <c r="G177" s="44"/>
      <c r="H177" s="44">
        <f t="shared" si="13"/>
        <v>41.5</v>
      </c>
      <c r="I177" s="44">
        <v>0</v>
      </c>
      <c r="J177" s="44">
        <v>0</v>
      </c>
      <c r="K177" s="44">
        <f t="shared" si="14"/>
        <v>0</v>
      </c>
    </row>
    <row r="178" spans="1:11" ht="43.9" customHeight="1" x14ac:dyDescent="0.3">
      <c r="A178" s="55" t="s">
        <v>817</v>
      </c>
      <c r="B178" s="25" t="s">
        <v>78</v>
      </c>
      <c r="C178" s="25" t="s">
        <v>141</v>
      </c>
      <c r="D178" s="25" t="s">
        <v>151</v>
      </c>
      <c r="E178" s="25" t="s">
        <v>64</v>
      </c>
      <c r="F178" s="44">
        <f>F179</f>
        <v>0</v>
      </c>
      <c r="G178" s="44">
        <f>G179</f>
        <v>0</v>
      </c>
      <c r="H178" s="44">
        <f t="shared" si="13"/>
        <v>0</v>
      </c>
      <c r="I178" s="44">
        <f>I179</f>
        <v>437</v>
      </c>
      <c r="J178" s="44">
        <f>J179</f>
        <v>0</v>
      </c>
      <c r="K178" s="44">
        <f t="shared" si="14"/>
        <v>437</v>
      </c>
    </row>
    <row r="179" spans="1:11" ht="36.75" customHeight="1" x14ac:dyDescent="0.3">
      <c r="A179" s="171" t="s">
        <v>85</v>
      </c>
      <c r="B179" s="25" t="s">
        <v>78</v>
      </c>
      <c r="C179" s="25" t="s">
        <v>141</v>
      </c>
      <c r="D179" s="25" t="s">
        <v>151</v>
      </c>
      <c r="E179" s="25">
        <v>200</v>
      </c>
      <c r="F179" s="44">
        <f>F180</f>
        <v>0</v>
      </c>
      <c r="G179" s="44">
        <f>G180</f>
        <v>0</v>
      </c>
      <c r="H179" s="44">
        <f t="shared" si="13"/>
        <v>0</v>
      </c>
      <c r="I179" s="44">
        <f>I180</f>
        <v>437</v>
      </c>
      <c r="J179" s="44">
        <f>J180</f>
        <v>0</v>
      </c>
      <c r="K179" s="44">
        <f t="shared" si="14"/>
        <v>437</v>
      </c>
    </row>
    <row r="180" spans="1:11" ht="36.75" customHeight="1" x14ac:dyDescent="0.3">
      <c r="A180" s="171" t="s">
        <v>86</v>
      </c>
      <c r="B180" s="25" t="s">
        <v>78</v>
      </c>
      <c r="C180" s="25" t="s">
        <v>141</v>
      </c>
      <c r="D180" s="25" t="s">
        <v>151</v>
      </c>
      <c r="E180" s="25">
        <v>240</v>
      </c>
      <c r="F180" s="44">
        <v>0</v>
      </c>
      <c r="G180" s="44"/>
      <c r="H180" s="44">
        <f t="shared" si="13"/>
        <v>0</v>
      </c>
      <c r="I180" s="44">
        <v>437</v>
      </c>
      <c r="J180" s="44"/>
      <c r="K180" s="44">
        <f t="shared" si="14"/>
        <v>437</v>
      </c>
    </row>
    <row r="181" spans="1:11" ht="77.25" customHeight="1" x14ac:dyDescent="0.3">
      <c r="A181" s="171" t="s">
        <v>668</v>
      </c>
      <c r="B181" s="25" t="s">
        <v>78</v>
      </c>
      <c r="C181" s="25" t="s">
        <v>141</v>
      </c>
      <c r="D181" s="9" t="s">
        <v>152</v>
      </c>
      <c r="E181" s="25" t="s">
        <v>64</v>
      </c>
      <c r="F181" s="44">
        <f>F182</f>
        <v>4797.6000000000004</v>
      </c>
      <c r="G181" s="44">
        <f>G182</f>
        <v>0</v>
      </c>
      <c r="H181" s="44">
        <f t="shared" si="13"/>
        <v>4797.6000000000004</v>
      </c>
      <c r="I181" s="44">
        <f>I182</f>
        <v>4777.4000000000005</v>
      </c>
      <c r="J181" s="44">
        <f>J182</f>
        <v>0</v>
      </c>
      <c r="K181" s="44">
        <f t="shared" si="14"/>
        <v>4777.4000000000005</v>
      </c>
    </row>
    <row r="182" spans="1:11" ht="48.75" customHeight="1" x14ac:dyDescent="0.3">
      <c r="A182" s="171" t="s">
        <v>153</v>
      </c>
      <c r="B182" s="25" t="s">
        <v>78</v>
      </c>
      <c r="C182" s="25" t="s">
        <v>141</v>
      </c>
      <c r="D182" s="9" t="s">
        <v>154</v>
      </c>
      <c r="E182" s="25" t="s">
        <v>64</v>
      </c>
      <c r="F182" s="44">
        <f>F183</f>
        <v>4797.6000000000004</v>
      </c>
      <c r="G182" s="44">
        <f>G183</f>
        <v>0</v>
      </c>
      <c r="H182" s="44">
        <f t="shared" si="13"/>
        <v>4797.6000000000004</v>
      </c>
      <c r="I182" s="44">
        <f>I183</f>
        <v>4777.4000000000005</v>
      </c>
      <c r="J182" s="44">
        <f>J183</f>
        <v>0</v>
      </c>
      <c r="K182" s="44">
        <f t="shared" si="14"/>
        <v>4777.4000000000005</v>
      </c>
    </row>
    <row r="183" spans="1:11" ht="30" x14ac:dyDescent="0.3">
      <c r="A183" s="171" t="s">
        <v>155</v>
      </c>
      <c r="B183" s="25" t="s">
        <v>78</v>
      </c>
      <c r="C183" s="25" t="s">
        <v>141</v>
      </c>
      <c r="D183" s="9" t="s">
        <v>156</v>
      </c>
      <c r="E183" s="25" t="s">
        <v>64</v>
      </c>
      <c r="F183" s="44">
        <f>F184+F186+F188</f>
        <v>4797.6000000000004</v>
      </c>
      <c r="G183" s="44">
        <f>G184+G186+G188</f>
        <v>0</v>
      </c>
      <c r="H183" s="44">
        <f t="shared" si="13"/>
        <v>4797.6000000000004</v>
      </c>
      <c r="I183" s="44">
        <f>I184+I186+I188</f>
        <v>4777.4000000000005</v>
      </c>
      <c r="J183" s="44">
        <f>J184+J186+J188</f>
        <v>0</v>
      </c>
      <c r="K183" s="44">
        <f t="shared" si="14"/>
        <v>4777.4000000000005</v>
      </c>
    </row>
    <row r="184" spans="1:11" ht="75" x14ac:dyDescent="0.3">
      <c r="A184" s="171" t="s">
        <v>157</v>
      </c>
      <c r="B184" s="25" t="s">
        <v>78</v>
      </c>
      <c r="C184" s="25" t="s">
        <v>141</v>
      </c>
      <c r="D184" s="9" t="s">
        <v>156</v>
      </c>
      <c r="E184" s="25">
        <v>100</v>
      </c>
      <c r="F184" s="44">
        <f>F185</f>
        <v>4432.8</v>
      </c>
      <c r="G184" s="44">
        <f>G185</f>
        <v>0</v>
      </c>
      <c r="H184" s="44">
        <f t="shared" si="13"/>
        <v>4432.8</v>
      </c>
      <c r="I184" s="44">
        <f>I185</f>
        <v>4397.6000000000004</v>
      </c>
      <c r="J184" s="44">
        <f>J185</f>
        <v>0</v>
      </c>
      <c r="K184" s="44">
        <f t="shared" si="14"/>
        <v>4397.6000000000004</v>
      </c>
    </row>
    <row r="185" spans="1:11" ht="32.25" customHeight="1" x14ac:dyDescent="0.3">
      <c r="A185" s="171" t="s">
        <v>130</v>
      </c>
      <c r="B185" s="25" t="s">
        <v>78</v>
      </c>
      <c r="C185" s="25" t="s">
        <v>141</v>
      </c>
      <c r="D185" s="9" t="s">
        <v>156</v>
      </c>
      <c r="E185" s="25">
        <v>110</v>
      </c>
      <c r="F185" s="44">
        <v>4432.8</v>
      </c>
      <c r="G185" s="44"/>
      <c r="H185" s="44">
        <f t="shared" si="13"/>
        <v>4432.8</v>
      </c>
      <c r="I185" s="44">
        <v>4397.6000000000004</v>
      </c>
      <c r="J185" s="44"/>
      <c r="K185" s="44">
        <f t="shared" si="14"/>
        <v>4397.6000000000004</v>
      </c>
    </row>
    <row r="186" spans="1:11" ht="30" x14ac:dyDescent="0.3">
      <c r="A186" s="171" t="s">
        <v>85</v>
      </c>
      <c r="B186" s="25" t="s">
        <v>78</v>
      </c>
      <c r="C186" s="25" t="s">
        <v>141</v>
      </c>
      <c r="D186" s="9" t="s">
        <v>156</v>
      </c>
      <c r="E186" s="25">
        <v>200</v>
      </c>
      <c r="F186" s="44">
        <f>F187</f>
        <v>363.8</v>
      </c>
      <c r="G186" s="44">
        <f>G187</f>
        <v>0</v>
      </c>
      <c r="H186" s="44">
        <f t="shared" si="13"/>
        <v>363.8</v>
      </c>
      <c r="I186" s="44">
        <f>I187</f>
        <v>378.8</v>
      </c>
      <c r="J186" s="44">
        <f>J187</f>
        <v>0</v>
      </c>
      <c r="K186" s="44">
        <f t="shared" si="14"/>
        <v>378.8</v>
      </c>
    </row>
    <row r="187" spans="1:11" ht="30.6" customHeight="1" x14ac:dyDescent="0.3">
      <c r="A187" s="171" t="s">
        <v>86</v>
      </c>
      <c r="B187" s="25" t="s">
        <v>78</v>
      </c>
      <c r="C187" s="25" t="s">
        <v>141</v>
      </c>
      <c r="D187" s="9" t="s">
        <v>156</v>
      </c>
      <c r="E187" s="25">
        <v>240</v>
      </c>
      <c r="F187" s="44">
        <v>363.8</v>
      </c>
      <c r="G187" s="44"/>
      <c r="H187" s="44">
        <f t="shared" si="13"/>
        <v>363.8</v>
      </c>
      <c r="I187" s="44">
        <v>378.8</v>
      </c>
      <c r="J187" s="44"/>
      <c r="K187" s="44">
        <f t="shared" si="14"/>
        <v>378.8</v>
      </c>
    </row>
    <row r="188" spans="1:11" x14ac:dyDescent="0.3">
      <c r="A188" s="171" t="s">
        <v>87</v>
      </c>
      <c r="B188" s="25" t="s">
        <v>78</v>
      </c>
      <c r="C188" s="25" t="s">
        <v>141</v>
      </c>
      <c r="D188" s="9" t="s">
        <v>156</v>
      </c>
      <c r="E188" s="25">
        <v>800</v>
      </c>
      <c r="F188" s="44">
        <f>F189</f>
        <v>1</v>
      </c>
      <c r="G188" s="44">
        <f>G189</f>
        <v>0</v>
      </c>
      <c r="H188" s="44">
        <f t="shared" si="13"/>
        <v>1</v>
      </c>
      <c r="I188" s="44">
        <f>I189</f>
        <v>1</v>
      </c>
      <c r="J188" s="44">
        <f>J189</f>
        <v>0</v>
      </c>
      <c r="K188" s="44">
        <f t="shared" si="14"/>
        <v>1</v>
      </c>
    </row>
    <row r="189" spans="1:11" x14ac:dyDescent="0.3">
      <c r="A189" s="171" t="s">
        <v>88</v>
      </c>
      <c r="B189" s="25" t="s">
        <v>78</v>
      </c>
      <c r="C189" s="25" t="s">
        <v>141</v>
      </c>
      <c r="D189" s="9" t="s">
        <v>156</v>
      </c>
      <c r="E189" s="25">
        <v>850</v>
      </c>
      <c r="F189" s="44">
        <v>1</v>
      </c>
      <c r="G189" s="44"/>
      <c r="H189" s="44">
        <f t="shared" si="13"/>
        <v>1</v>
      </c>
      <c r="I189" s="44">
        <v>1</v>
      </c>
      <c r="J189" s="44"/>
      <c r="K189" s="44">
        <f t="shared" si="14"/>
        <v>1</v>
      </c>
    </row>
    <row r="190" spans="1:11" ht="33" customHeight="1" x14ac:dyDescent="0.3">
      <c r="A190" s="171" t="s">
        <v>158</v>
      </c>
      <c r="B190" s="25" t="s">
        <v>78</v>
      </c>
      <c r="C190" s="25" t="s">
        <v>159</v>
      </c>
      <c r="D190" s="9" t="s">
        <v>63</v>
      </c>
      <c r="E190" s="25" t="s">
        <v>64</v>
      </c>
      <c r="F190" s="44">
        <f>F191+F202+F207+F216</f>
        <v>3655.2999999999997</v>
      </c>
      <c r="G190" s="44">
        <f>G191+G202+G207+G216</f>
        <v>0</v>
      </c>
      <c r="H190" s="44">
        <f t="shared" si="13"/>
        <v>3655.2999999999997</v>
      </c>
      <c r="I190" s="44">
        <f>I191+I202+I207+I216</f>
        <v>2074.2000000000003</v>
      </c>
      <c r="J190" s="44">
        <f>J191+J202+J207+J216</f>
        <v>0</v>
      </c>
      <c r="K190" s="44">
        <f t="shared" si="14"/>
        <v>2074.2000000000003</v>
      </c>
    </row>
    <row r="191" spans="1:11" ht="45" x14ac:dyDescent="0.3">
      <c r="A191" s="171" t="s">
        <v>644</v>
      </c>
      <c r="B191" s="25" t="s">
        <v>78</v>
      </c>
      <c r="C191" s="25" t="s">
        <v>159</v>
      </c>
      <c r="D191" s="9" t="s">
        <v>160</v>
      </c>
      <c r="E191" s="25" t="s">
        <v>64</v>
      </c>
      <c r="F191" s="44">
        <f>F192+F197</f>
        <v>2934.2</v>
      </c>
      <c r="G191" s="44">
        <f>G192+G197</f>
        <v>0</v>
      </c>
      <c r="H191" s="44">
        <f t="shared" si="13"/>
        <v>2934.2</v>
      </c>
      <c r="I191" s="44">
        <f>I192+I197</f>
        <v>1349.4</v>
      </c>
      <c r="J191" s="44">
        <f>J192+J197</f>
        <v>0</v>
      </c>
      <c r="K191" s="44">
        <f t="shared" si="14"/>
        <v>1349.4</v>
      </c>
    </row>
    <row r="192" spans="1:11" ht="46.5" customHeight="1" x14ac:dyDescent="0.3">
      <c r="A192" s="171" t="s">
        <v>161</v>
      </c>
      <c r="B192" s="25" t="s">
        <v>78</v>
      </c>
      <c r="C192" s="25" t="s">
        <v>159</v>
      </c>
      <c r="D192" s="9" t="s">
        <v>162</v>
      </c>
      <c r="E192" s="25" t="s">
        <v>64</v>
      </c>
      <c r="F192" s="44">
        <f t="shared" ref="F192:J195" si="17">F193</f>
        <v>2914.2</v>
      </c>
      <c r="G192" s="44">
        <f t="shared" si="17"/>
        <v>0</v>
      </c>
      <c r="H192" s="44">
        <f t="shared" si="13"/>
        <v>2914.2</v>
      </c>
      <c r="I192" s="44">
        <f t="shared" si="17"/>
        <v>1329.4</v>
      </c>
      <c r="J192" s="44">
        <f t="shared" si="17"/>
        <v>0</v>
      </c>
      <c r="K192" s="44">
        <f t="shared" si="14"/>
        <v>1329.4</v>
      </c>
    </row>
    <row r="193" spans="1:11" ht="45.6" customHeight="1" x14ac:dyDescent="0.3">
      <c r="A193" s="171" t="s">
        <v>163</v>
      </c>
      <c r="B193" s="25" t="s">
        <v>78</v>
      </c>
      <c r="C193" s="25" t="s">
        <v>159</v>
      </c>
      <c r="D193" s="9" t="s">
        <v>164</v>
      </c>
      <c r="E193" s="25" t="s">
        <v>64</v>
      </c>
      <c r="F193" s="44">
        <f t="shared" si="17"/>
        <v>2914.2</v>
      </c>
      <c r="G193" s="44">
        <f t="shared" si="17"/>
        <v>0</v>
      </c>
      <c r="H193" s="44">
        <f t="shared" si="13"/>
        <v>2914.2</v>
      </c>
      <c r="I193" s="44">
        <f t="shared" si="17"/>
        <v>1329.4</v>
      </c>
      <c r="J193" s="44">
        <f t="shared" si="17"/>
        <v>0</v>
      </c>
      <c r="K193" s="44">
        <f t="shared" si="14"/>
        <v>1329.4</v>
      </c>
    </row>
    <row r="194" spans="1:11" ht="45" x14ac:dyDescent="0.3">
      <c r="A194" s="171" t="s">
        <v>165</v>
      </c>
      <c r="B194" s="25" t="s">
        <v>78</v>
      </c>
      <c r="C194" s="25" t="s">
        <v>159</v>
      </c>
      <c r="D194" s="9" t="s">
        <v>166</v>
      </c>
      <c r="E194" s="25" t="s">
        <v>64</v>
      </c>
      <c r="F194" s="44">
        <f t="shared" si="17"/>
        <v>2914.2</v>
      </c>
      <c r="G194" s="44">
        <f t="shared" si="17"/>
        <v>0</v>
      </c>
      <c r="H194" s="44">
        <f t="shared" si="13"/>
        <v>2914.2</v>
      </c>
      <c r="I194" s="44">
        <f t="shared" si="17"/>
        <v>1329.4</v>
      </c>
      <c r="J194" s="44">
        <f t="shared" si="17"/>
        <v>0</v>
      </c>
      <c r="K194" s="44">
        <f t="shared" si="14"/>
        <v>1329.4</v>
      </c>
    </row>
    <row r="195" spans="1:11" ht="33" customHeight="1" x14ac:dyDescent="0.3">
      <c r="A195" s="171" t="s">
        <v>167</v>
      </c>
      <c r="B195" s="25" t="s">
        <v>78</v>
      </c>
      <c r="C195" s="25" t="s">
        <v>159</v>
      </c>
      <c r="D195" s="9" t="s">
        <v>166</v>
      </c>
      <c r="E195" s="25">
        <v>600</v>
      </c>
      <c r="F195" s="44">
        <f t="shared" si="17"/>
        <v>2914.2</v>
      </c>
      <c r="G195" s="44">
        <f t="shared" si="17"/>
        <v>0</v>
      </c>
      <c r="H195" s="44">
        <f t="shared" si="13"/>
        <v>2914.2</v>
      </c>
      <c r="I195" s="44">
        <f t="shared" si="17"/>
        <v>1329.4</v>
      </c>
      <c r="J195" s="44">
        <f t="shared" si="17"/>
        <v>0</v>
      </c>
      <c r="K195" s="44">
        <f t="shared" si="14"/>
        <v>1329.4</v>
      </c>
    </row>
    <row r="196" spans="1:11" x14ac:dyDescent="0.3">
      <c r="A196" s="171" t="s">
        <v>168</v>
      </c>
      <c r="B196" s="25" t="s">
        <v>78</v>
      </c>
      <c r="C196" s="25" t="s">
        <v>159</v>
      </c>
      <c r="D196" s="9" t="s">
        <v>166</v>
      </c>
      <c r="E196" s="25">
        <v>610</v>
      </c>
      <c r="F196" s="44">
        <v>2914.2</v>
      </c>
      <c r="G196" s="44"/>
      <c r="H196" s="44">
        <f t="shared" si="13"/>
        <v>2914.2</v>
      </c>
      <c r="I196" s="44">
        <v>1329.4</v>
      </c>
      <c r="J196" s="44"/>
      <c r="K196" s="44">
        <f t="shared" si="14"/>
        <v>1329.4</v>
      </c>
    </row>
    <row r="197" spans="1:11" ht="45" x14ac:dyDescent="0.3">
      <c r="A197" s="171" t="s">
        <v>472</v>
      </c>
      <c r="B197" s="25" t="s">
        <v>78</v>
      </c>
      <c r="C197" s="25" t="s">
        <v>159</v>
      </c>
      <c r="D197" s="9" t="s">
        <v>476</v>
      </c>
      <c r="E197" s="25" t="s">
        <v>64</v>
      </c>
      <c r="F197" s="44">
        <f t="shared" ref="F197:J200" si="18">F198</f>
        <v>20</v>
      </c>
      <c r="G197" s="44">
        <f t="shared" si="18"/>
        <v>0</v>
      </c>
      <c r="H197" s="44">
        <f t="shared" si="13"/>
        <v>20</v>
      </c>
      <c r="I197" s="44">
        <f t="shared" si="18"/>
        <v>20</v>
      </c>
      <c r="J197" s="44">
        <f t="shared" si="18"/>
        <v>0</v>
      </c>
      <c r="K197" s="44">
        <f t="shared" si="14"/>
        <v>20</v>
      </c>
    </row>
    <row r="198" spans="1:11" ht="30" x14ac:dyDescent="0.3">
      <c r="A198" s="171" t="s">
        <v>473</v>
      </c>
      <c r="B198" s="25" t="s">
        <v>78</v>
      </c>
      <c r="C198" s="25" t="s">
        <v>159</v>
      </c>
      <c r="D198" s="9" t="s">
        <v>477</v>
      </c>
      <c r="E198" s="25" t="s">
        <v>64</v>
      </c>
      <c r="F198" s="44">
        <f t="shared" si="18"/>
        <v>20</v>
      </c>
      <c r="G198" s="44">
        <f t="shared" si="18"/>
        <v>0</v>
      </c>
      <c r="H198" s="44">
        <f t="shared" si="13"/>
        <v>20</v>
      </c>
      <c r="I198" s="44">
        <f t="shared" si="18"/>
        <v>20</v>
      </c>
      <c r="J198" s="44">
        <f t="shared" si="18"/>
        <v>0</v>
      </c>
      <c r="K198" s="44">
        <f t="shared" si="14"/>
        <v>20</v>
      </c>
    </row>
    <row r="199" spans="1:11" ht="45" x14ac:dyDescent="0.3">
      <c r="A199" s="171" t="s">
        <v>474</v>
      </c>
      <c r="B199" s="25" t="s">
        <v>78</v>
      </c>
      <c r="C199" s="25" t="s">
        <v>159</v>
      </c>
      <c r="D199" s="9" t="s">
        <v>478</v>
      </c>
      <c r="E199" s="25" t="s">
        <v>64</v>
      </c>
      <c r="F199" s="44">
        <f t="shared" si="18"/>
        <v>20</v>
      </c>
      <c r="G199" s="44">
        <f t="shared" si="18"/>
        <v>0</v>
      </c>
      <c r="H199" s="44">
        <f t="shared" si="13"/>
        <v>20</v>
      </c>
      <c r="I199" s="44">
        <f t="shared" si="18"/>
        <v>20</v>
      </c>
      <c r="J199" s="44">
        <f t="shared" si="18"/>
        <v>0</v>
      </c>
      <c r="K199" s="44">
        <f t="shared" si="14"/>
        <v>20</v>
      </c>
    </row>
    <row r="200" spans="1:11" ht="30" x14ac:dyDescent="0.3">
      <c r="A200" s="171" t="s">
        <v>85</v>
      </c>
      <c r="B200" s="25" t="s">
        <v>78</v>
      </c>
      <c r="C200" s="25" t="s">
        <v>159</v>
      </c>
      <c r="D200" s="9" t="s">
        <v>478</v>
      </c>
      <c r="E200" s="25" t="s">
        <v>475</v>
      </c>
      <c r="F200" s="44">
        <f t="shared" si="18"/>
        <v>20</v>
      </c>
      <c r="G200" s="44">
        <f t="shared" si="18"/>
        <v>0</v>
      </c>
      <c r="H200" s="44">
        <f t="shared" si="13"/>
        <v>20</v>
      </c>
      <c r="I200" s="44">
        <f t="shared" si="18"/>
        <v>20</v>
      </c>
      <c r="J200" s="44">
        <f t="shared" si="18"/>
        <v>0</v>
      </c>
      <c r="K200" s="44">
        <f t="shared" si="14"/>
        <v>20</v>
      </c>
    </row>
    <row r="201" spans="1:11" ht="30.75" customHeight="1" x14ac:dyDescent="0.3">
      <c r="A201" s="171" t="s">
        <v>86</v>
      </c>
      <c r="B201" s="25" t="s">
        <v>78</v>
      </c>
      <c r="C201" s="25" t="s">
        <v>159</v>
      </c>
      <c r="D201" s="9" t="s">
        <v>478</v>
      </c>
      <c r="E201" s="25" t="s">
        <v>471</v>
      </c>
      <c r="F201" s="44">
        <v>20</v>
      </c>
      <c r="G201" s="44"/>
      <c r="H201" s="44">
        <f t="shared" si="13"/>
        <v>20</v>
      </c>
      <c r="I201" s="44">
        <v>20</v>
      </c>
      <c r="J201" s="44"/>
      <c r="K201" s="44">
        <f t="shared" si="14"/>
        <v>20</v>
      </c>
    </row>
    <row r="202" spans="1:11" ht="45" x14ac:dyDescent="0.3">
      <c r="A202" s="171" t="s">
        <v>694</v>
      </c>
      <c r="B202" s="25" t="s">
        <v>78</v>
      </c>
      <c r="C202" s="25" t="s">
        <v>159</v>
      </c>
      <c r="D202" s="9" t="s">
        <v>533</v>
      </c>
      <c r="E202" s="25" t="s">
        <v>64</v>
      </c>
      <c r="F202" s="44">
        <f t="shared" ref="F202:J205" si="19">F203</f>
        <v>20.9</v>
      </c>
      <c r="G202" s="44">
        <f t="shared" si="19"/>
        <v>0</v>
      </c>
      <c r="H202" s="44">
        <f t="shared" si="13"/>
        <v>20.9</v>
      </c>
      <c r="I202" s="44">
        <f t="shared" si="19"/>
        <v>21.9</v>
      </c>
      <c r="J202" s="44">
        <f t="shared" si="19"/>
        <v>0</v>
      </c>
      <c r="K202" s="44">
        <f t="shared" si="14"/>
        <v>21.9</v>
      </c>
    </row>
    <row r="203" spans="1:11" ht="75" x14ac:dyDescent="0.3">
      <c r="A203" s="171" t="s">
        <v>849</v>
      </c>
      <c r="B203" s="25" t="s">
        <v>78</v>
      </c>
      <c r="C203" s="25" t="s">
        <v>159</v>
      </c>
      <c r="D203" s="9" t="s">
        <v>535</v>
      </c>
      <c r="E203" s="25" t="s">
        <v>64</v>
      </c>
      <c r="F203" s="44">
        <f t="shared" si="19"/>
        <v>20.9</v>
      </c>
      <c r="G203" s="44">
        <f t="shared" si="19"/>
        <v>0</v>
      </c>
      <c r="H203" s="44">
        <f t="shared" si="13"/>
        <v>20.9</v>
      </c>
      <c r="I203" s="44">
        <f t="shared" si="19"/>
        <v>21.9</v>
      </c>
      <c r="J203" s="44">
        <f t="shared" si="19"/>
        <v>0</v>
      </c>
      <c r="K203" s="44">
        <f t="shared" si="14"/>
        <v>21.9</v>
      </c>
    </row>
    <row r="204" spans="1:11" ht="48.75" customHeight="1" x14ac:dyDescent="0.3">
      <c r="A204" s="171" t="s">
        <v>536</v>
      </c>
      <c r="B204" s="25" t="s">
        <v>78</v>
      </c>
      <c r="C204" s="25" t="s">
        <v>159</v>
      </c>
      <c r="D204" s="9" t="s">
        <v>537</v>
      </c>
      <c r="E204" s="25" t="s">
        <v>64</v>
      </c>
      <c r="F204" s="44">
        <f t="shared" si="19"/>
        <v>20.9</v>
      </c>
      <c r="G204" s="44">
        <f t="shared" si="19"/>
        <v>0</v>
      </c>
      <c r="H204" s="44">
        <f t="shared" si="13"/>
        <v>20.9</v>
      </c>
      <c r="I204" s="44">
        <f t="shared" si="19"/>
        <v>21.9</v>
      </c>
      <c r="J204" s="44">
        <f t="shared" si="19"/>
        <v>0</v>
      </c>
      <c r="K204" s="44">
        <f t="shared" si="14"/>
        <v>21.9</v>
      </c>
    </row>
    <row r="205" spans="1:11" ht="30" x14ac:dyDescent="0.3">
      <c r="A205" s="171" t="s">
        <v>85</v>
      </c>
      <c r="B205" s="25" t="s">
        <v>78</v>
      </c>
      <c r="C205" s="25" t="s">
        <v>159</v>
      </c>
      <c r="D205" s="9" t="s">
        <v>537</v>
      </c>
      <c r="E205" s="25" t="s">
        <v>475</v>
      </c>
      <c r="F205" s="44">
        <f t="shared" si="19"/>
        <v>20.9</v>
      </c>
      <c r="G205" s="44">
        <f t="shared" si="19"/>
        <v>0</v>
      </c>
      <c r="H205" s="44">
        <f t="shared" ref="H205:H276" si="20">F205+G205</f>
        <v>20.9</v>
      </c>
      <c r="I205" s="44">
        <f t="shared" si="19"/>
        <v>21.9</v>
      </c>
      <c r="J205" s="44">
        <f t="shared" si="19"/>
        <v>0</v>
      </c>
      <c r="K205" s="44">
        <f t="shared" ref="K205:K276" si="21">I205+J205</f>
        <v>21.9</v>
      </c>
    </row>
    <row r="206" spans="1:11" ht="31.9" customHeight="1" x14ac:dyDescent="0.3">
      <c r="A206" s="171" t="s">
        <v>86</v>
      </c>
      <c r="B206" s="25" t="s">
        <v>78</v>
      </c>
      <c r="C206" s="25" t="s">
        <v>159</v>
      </c>
      <c r="D206" s="9" t="s">
        <v>537</v>
      </c>
      <c r="E206" s="25" t="s">
        <v>471</v>
      </c>
      <c r="F206" s="44">
        <v>20.9</v>
      </c>
      <c r="G206" s="44"/>
      <c r="H206" s="44">
        <f t="shared" si="20"/>
        <v>20.9</v>
      </c>
      <c r="I206" s="44">
        <v>21.9</v>
      </c>
      <c r="J206" s="44"/>
      <c r="K206" s="44">
        <f t="shared" si="21"/>
        <v>21.9</v>
      </c>
    </row>
    <row r="207" spans="1:11" ht="59.25" customHeight="1" x14ac:dyDescent="0.3">
      <c r="A207" s="171" t="s">
        <v>730</v>
      </c>
      <c r="B207" s="25" t="s">
        <v>78</v>
      </c>
      <c r="C207" s="25" t="s">
        <v>159</v>
      </c>
      <c r="D207" s="9" t="s">
        <v>539</v>
      </c>
      <c r="E207" s="25" t="s">
        <v>64</v>
      </c>
      <c r="F207" s="44">
        <f t="shared" ref="F207:J210" si="22">F208</f>
        <v>52.2</v>
      </c>
      <c r="G207" s="44">
        <f t="shared" si="22"/>
        <v>0</v>
      </c>
      <c r="H207" s="44">
        <f t="shared" si="20"/>
        <v>52.2</v>
      </c>
      <c r="I207" s="44">
        <f t="shared" si="22"/>
        <v>54.9</v>
      </c>
      <c r="J207" s="44">
        <f t="shared" si="22"/>
        <v>0</v>
      </c>
      <c r="K207" s="44">
        <f t="shared" si="21"/>
        <v>54.9</v>
      </c>
    </row>
    <row r="208" spans="1:11" ht="73.900000000000006" customHeight="1" x14ac:dyDescent="0.3">
      <c r="A208" s="171" t="s">
        <v>538</v>
      </c>
      <c r="B208" s="25" t="s">
        <v>78</v>
      </c>
      <c r="C208" s="25" t="s">
        <v>159</v>
      </c>
      <c r="D208" s="9" t="s">
        <v>540</v>
      </c>
      <c r="E208" s="25" t="s">
        <v>64</v>
      </c>
      <c r="F208" s="44">
        <f t="shared" si="22"/>
        <v>52.2</v>
      </c>
      <c r="G208" s="44">
        <f t="shared" si="22"/>
        <v>0</v>
      </c>
      <c r="H208" s="44">
        <f t="shared" si="20"/>
        <v>52.2</v>
      </c>
      <c r="I208" s="44">
        <f t="shared" si="22"/>
        <v>54.9</v>
      </c>
      <c r="J208" s="44">
        <f t="shared" si="22"/>
        <v>0</v>
      </c>
      <c r="K208" s="44">
        <f t="shared" si="21"/>
        <v>54.9</v>
      </c>
    </row>
    <row r="209" spans="1:11" ht="57.6" customHeight="1" x14ac:dyDescent="0.3">
      <c r="A209" s="171" t="s">
        <v>541</v>
      </c>
      <c r="B209" s="25" t="s">
        <v>78</v>
      </c>
      <c r="C209" s="25" t="s">
        <v>159</v>
      </c>
      <c r="D209" s="9" t="s">
        <v>542</v>
      </c>
      <c r="E209" s="25" t="s">
        <v>64</v>
      </c>
      <c r="F209" s="44">
        <f t="shared" si="22"/>
        <v>52.2</v>
      </c>
      <c r="G209" s="44">
        <f t="shared" si="22"/>
        <v>0</v>
      </c>
      <c r="H209" s="44">
        <f t="shared" si="20"/>
        <v>52.2</v>
      </c>
      <c r="I209" s="44">
        <f t="shared" si="22"/>
        <v>54.9</v>
      </c>
      <c r="J209" s="44">
        <f t="shared" si="22"/>
        <v>0</v>
      </c>
      <c r="K209" s="44">
        <f t="shared" si="21"/>
        <v>54.9</v>
      </c>
    </row>
    <row r="210" spans="1:11" ht="33" customHeight="1" x14ac:dyDescent="0.3">
      <c r="A210" s="171" t="s">
        <v>85</v>
      </c>
      <c r="B210" s="25" t="s">
        <v>78</v>
      </c>
      <c r="C210" s="25" t="s">
        <v>159</v>
      </c>
      <c r="D210" s="9" t="s">
        <v>542</v>
      </c>
      <c r="E210" s="25" t="s">
        <v>475</v>
      </c>
      <c r="F210" s="44">
        <f t="shared" si="22"/>
        <v>52.2</v>
      </c>
      <c r="G210" s="44">
        <f t="shared" si="22"/>
        <v>0</v>
      </c>
      <c r="H210" s="44">
        <f t="shared" si="20"/>
        <v>52.2</v>
      </c>
      <c r="I210" s="44">
        <f t="shared" si="22"/>
        <v>54.9</v>
      </c>
      <c r="J210" s="44">
        <f t="shared" si="22"/>
        <v>0</v>
      </c>
      <c r="K210" s="44">
        <f t="shared" si="21"/>
        <v>54.9</v>
      </c>
    </row>
    <row r="211" spans="1:11" ht="33" customHeight="1" x14ac:dyDescent="0.3">
      <c r="A211" s="171" t="s">
        <v>86</v>
      </c>
      <c r="B211" s="25" t="s">
        <v>78</v>
      </c>
      <c r="C211" s="25" t="s">
        <v>159</v>
      </c>
      <c r="D211" s="9" t="s">
        <v>542</v>
      </c>
      <c r="E211" s="25" t="s">
        <v>471</v>
      </c>
      <c r="F211" s="44">
        <v>52.2</v>
      </c>
      <c r="G211" s="44"/>
      <c r="H211" s="44">
        <f t="shared" si="20"/>
        <v>52.2</v>
      </c>
      <c r="I211" s="44">
        <v>54.9</v>
      </c>
      <c r="J211" s="44"/>
      <c r="K211" s="44">
        <f t="shared" si="21"/>
        <v>54.9</v>
      </c>
    </row>
    <row r="212" spans="1:11" ht="18" customHeight="1" x14ac:dyDescent="0.3">
      <c r="A212" s="171" t="s">
        <v>373</v>
      </c>
      <c r="B212" s="25" t="s">
        <v>78</v>
      </c>
      <c r="C212" s="25" t="s">
        <v>159</v>
      </c>
      <c r="D212" s="9" t="s">
        <v>110</v>
      </c>
      <c r="E212" s="25" t="s">
        <v>64</v>
      </c>
      <c r="F212" s="44">
        <f t="shared" ref="F212:J215" si="23">F213</f>
        <v>648</v>
      </c>
      <c r="G212" s="44">
        <f t="shared" si="23"/>
        <v>0</v>
      </c>
      <c r="H212" s="44">
        <f t="shared" si="20"/>
        <v>648</v>
      </c>
      <c r="I212" s="44">
        <f t="shared" si="23"/>
        <v>648</v>
      </c>
      <c r="J212" s="44">
        <f t="shared" si="23"/>
        <v>0</v>
      </c>
      <c r="K212" s="44">
        <f t="shared" si="21"/>
        <v>648</v>
      </c>
    </row>
    <row r="213" spans="1:11" ht="19.899999999999999" customHeight="1" x14ac:dyDescent="0.3">
      <c r="A213" s="171" t="s">
        <v>876</v>
      </c>
      <c r="B213" s="25" t="s">
        <v>78</v>
      </c>
      <c r="C213" s="25" t="s">
        <v>159</v>
      </c>
      <c r="D213" s="9" t="s">
        <v>112</v>
      </c>
      <c r="E213" s="25" t="s">
        <v>64</v>
      </c>
      <c r="F213" s="44">
        <f t="shared" si="23"/>
        <v>648</v>
      </c>
      <c r="G213" s="44">
        <f t="shared" si="23"/>
        <v>0</v>
      </c>
      <c r="H213" s="44">
        <f t="shared" si="20"/>
        <v>648</v>
      </c>
      <c r="I213" s="44">
        <f t="shared" si="23"/>
        <v>648</v>
      </c>
      <c r="J213" s="44">
        <f t="shared" si="23"/>
        <v>0</v>
      </c>
      <c r="K213" s="44">
        <f t="shared" si="21"/>
        <v>648</v>
      </c>
    </row>
    <row r="214" spans="1:11" ht="28.15" customHeight="1" x14ac:dyDescent="0.3">
      <c r="A214" s="58" t="s">
        <v>655</v>
      </c>
      <c r="B214" s="25" t="s">
        <v>78</v>
      </c>
      <c r="C214" s="25">
        <v>14</v>
      </c>
      <c r="D214" s="46" t="s">
        <v>656</v>
      </c>
      <c r="E214" s="25" t="s">
        <v>64</v>
      </c>
      <c r="F214" s="27">
        <f t="shared" si="23"/>
        <v>648</v>
      </c>
      <c r="G214" s="27">
        <f t="shared" si="23"/>
        <v>0</v>
      </c>
      <c r="H214" s="44">
        <f t="shared" si="20"/>
        <v>648</v>
      </c>
      <c r="I214" s="27">
        <f t="shared" si="23"/>
        <v>648</v>
      </c>
      <c r="J214" s="27">
        <f t="shared" si="23"/>
        <v>0</v>
      </c>
      <c r="K214" s="44">
        <f t="shared" si="21"/>
        <v>648</v>
      </c>
    </row>
    <row r="215" spans="1:11" ht="33" customHeight="1" x14ac:dyDescent="0.3">
      <c r="A215" s="171" t="s">
        <v>167</v>
      </c>
      <c r="B215" s="25" t="s">
        <v>78</v>
      </c>
      <c r="C215" s="25">
        <v>14</v>
      </c>
      <c r="D215" s="46" t="s">
        <v>656</v>
      </c>
      <c r="E215" s="25">
        <v>600</v>
      </c>
      <c r="F215" s="27">
        <f t="shared" si="23"/>
        <v>648</v>
      </c>
      <c r="G215" s="27">
        <f t="shared" si="23"/>
        <v>0</v>
      </c>
      <c r="H215" s="44">
        <f t="shared" si="20"/>
        <v>648</v>
      </c>
      <c r="I215" s="27">
        <f t="shared" si="23"/>
        <v>648</v>
      </c>
      <c r="J215" s="27">
        <f t="shared" si="23"/>
        <v>0</v>
      </c>
      <c r="K215" s="44">
        <f t="shared" si="21"/>
        <v>648</v>
      </c>
    </row>
    <row r="216" spans="1:11" ht="18.600000000000001" customHeight="1" x14ac:dyDescent="0.3">
      <c r="A216" s="171" t="s">
        <v>175</v>
      </c>
      <c r="B216" s="25" t="s">
        <v>78</v>
      </c>
      <c r="C216" s="25">
        <v>14</v>
      </c>
      <c r="D216" s="46" t="s">
        <v>656</v>
      </c>
      <c r="E216" s="25">
        <v>610</v>
      </c>
      <c r="F216" s="27">
        <v>648</v>
      </c>
      <c r="G216" s="27"/>
      <c r="H216" s="44">
        <f t="shared" si="20"/>
        <v>648</v>
      </c>
      <c r="I216" s="27">
        <v>648</v>
      </c>
      <c r="J216" s="27"/>
      <c r="K216" s="44">
        <f t="shared" si="21"/>
        <v>648</v>
      </c>
    </row>
    <row r="217" spans="1:11" ht="18.600000000000001" customHeight="1" x14ac:dyDescent="0.3">
      <c r="A217" s="52" t="s">
        <v>169</v>
      </c>
      <c r="B217" s="42" t="s">
        <v>90</v>
      </c>
      <c r="C217" s="42" t="s">
        <v>62</v>
      </c>
      <c r="D217" s="43" t="s">
        <v>63</v>
      </c>
      <c r="E217" s="42" t="s">
        <v>64</v>
      </c>
      <c r="F217" s="41">
        <f t="shared" ref="F217:K217" si="24">F218+F242+F269+F234</f>
        <v>83341.5</v>
      </c>
      <c r="G217" s="41">
        <f t="shared" si="24"/>
        <v>0</v>
      </c>
      <c r="H217" s="41">
        <f t="shared" si="24"/>
        <v>83341.5</v>
      </c>
      <c r="I217" s="41">
        <f t="shared" si="24"/>
        <v>86991.800000000017</v>
      </c>
      <c r="J217" s="41">
        <f t="shared" si="24"/>
        <v>0</v>
      </c>
      <c r="K217" s="41">
        <f t="shared" si="24"/>
        <v>86991.800000000017</v>
      </c>
    </row>
    <row r="218" spans="1:11" x14ac:dyDescent="0.3">
      <c r="A218" s="171" t="s">
        <v>170</v>
      </c>
      <c r="B218" s="25" t="s">
        <v>90</v>
      </c>
      <c r="C218" s="25" t="s">
        <v>61</v>
      </c>
      <c r="D218" s="9" t="s">
        <v>63</v>
      </c>
      <c r="E218" s="25" t="s">
        <v>64</v>
      </c>
      <c r="F218" s="44">
        <f>F219+F226</f>
        <v>2430.9</v>
      </c>
      <c r="G218" s="44">
        <f>G219+G226</f>
        <v>0</v>
      </c>
      <c r="H218" s="44">
        <f t="shared" si="20"/>
        <v>2430.9</v>
      </c>
      <c r="I218" s="44">
        <f>I219+I226</f>
        <v>3277.1</v>
      </c>
      <c r="J218" s="44">
        <f>J219+J226</f>
        <v>0</v>
      </c>
      <c r="K218" s="44">
        <f t="shared" si="21"/>
        <v>3277.1</v>
      </c>
    </row>
    <row r="219" spans="1:11" ht="30" x14ac:dyDescent="0.3">
      <c r="A219" s="171" t="s">
        <v>646</v>
      </c>
      <c r="B219" s="25" t="s">
        <v>90</v>
      </c>
      <c r="C219" s="25" t="s">
        <v>61</v>
      </c>
      <c r="D219" s="9" t="s">
        <v>171</v>
      </c>
      <c r="E219" s="25" t="s">
        <v>64</v>
      </c>
      <c r="F219" s="44">
        <f>F220</f>
        <v>2300.9</v>
      </c>
      <c r="G219" s="44">
        <f>G220</f>
        <v>0</v>
      </c>
      <c r="H219" s="44">
        <f t="shared" si="20"/>
        <v>2300.9</v>
      </c>
      <c r="I219" s="44">
        <f>I220</f>
        <v>3147.1</v>
      </c>
      <c r="J219" s="44">
        <f>J220</f>
        <v>0</v>
      </c>
      <c r="K219" s="44">
        <f t="shared" si="21"/>
        <v>3147.1</v>
      </c>
    </row>
    <row r="220" spans="1:11" ht="28.15" customHeight="1" x14ac:dyDescent="0.3">
      <c r="A220" s="171" t="s">
        <v>173</v>
      </c>
      <c r="B220" s="25" t="s">
        <v>90</v>
      </c>
      <c r="C220" s="25" t="s">
        <v>61</v>
      </c>
      <c r="D220" s="9" t="s">
        <v>549</v>
      </c>
      <c r="E220" s="25" t="s">
        <v>64</v>
      </c>
      <c r="F220" s="44">
        <f>F221</f>
        <v>2300.9</v>
      </c>
      <c r="G220" s="44">
        <f>G221</f>
        <v>0</v>
      </c>
      <c r="H220" s="44">
        <f t="shared" si="20"/>
        <v>2300.9</v>
      </c>
      <c r="I220" s="44">
        <f>I221</f>
        <v>3147.1</v>
      </c>
      <c r="J220" s="44">
        <f>J221</f>
        <v>0</v>
      </c>
      <c r="K220" s="44">
        <f t="shared" si="21"/>
        <v>3147.1</v>
      </c>
    </row>
    <row r="221" spans="1:11" ht="32.25" customHeight="1" x14ac:dyDescent="0.3">
      <c r="A221" s="171" t="s">
        <v>174</v>
      </c>
      <c r="B221" s="25" t="s">
        <v>90</v>
      </c>
      <c r="C221" s="25" t="s">
        <v>61</v>
      </c>
      <c r="D221" s="9" t="s">
        <v>759</v>
      </c>
      <c r="E221" s="25" t="s">
        <v>64</v>
      </c>
      <c r="F221" s="44">
        <f>F222+F224</f>
        <v>2300.9</v>
      </c>
      <c r="G221" s="44">
        <f>G222+G224</f>
        <v>0</v>
      </c>
      <c r="H221" s="44">
        <f t="shared" si="20"/>
        <v>2300.9</v>
      </c>
      <c r="I221" s="44">
        <f>I222+I224</f>
        <v>3147.1</v>
      </c>
      <c r="J221" s="44">
        <f>J222+J224</f>
        <v>0</v>
      </c>
      <c r="K221" s="44">
        <f t="shared" si="21"/>
        <v>3147.1</v>
      </c>
    </row>
    <row r="222" spans="1:11" ht="32.25" customHeight="1" x14ac:dyDescent="0.3">
      <c r="A222" s="171" t="s">
        <v>85</v>
      </c>
      <c r="B222" s="25" t="s">
        <v>90</v>
      </c>
      <c r="C222" s="25" t="s">
        <v>61</v>
      </c>
      <c r="D222" s="9" t="s">
        <v>759</v>
      </c>
      <c r="E222" s="25" t="s">
        <v>475</v>
      </c>
      <c r="F222" s="44">
        <f>F223</f>
        <v>1500</v>
      </c>
      <c r="G222" s="44">
        <f>G223</f>
        <v>0</v>
      </c>
      <c r="H222" s="44">
        <f t="shared" si="20"/>
        <v>1500</v>
      </c>
      <c r="I222" s="44">
        <f>I223</f>
        <v>2000</v>
      </c>
      <c r="J222" s="44">
        <f>J223</f>
        <v>0</v>
      </c>
      <c r="K222" s="44">
        <f t="shared" si="21"/>
        <v>2000</v>
      </c>
    </row>
    <row r="223" spans="1:11" ht="32.25" customHeight="1" x14ac:dyDescent="0.3">
      <c r="A223" s="171" t="s">
        <v>86</v>
      </c>
      <c r="B223" s="25" t="s">
        <v>90</v>
      </c>
      <c r="C223" s="25" t="s">
        <v>61</v>
      </c>
      <c r="D223" s="9" t="s">
        <v>759</v>
      </c>
      <c r="E223" s="25" t="s">
        <v>471</v>
      </c>
      <c r="F223" s="44">
        <v>1500</v>
      </c>
      <c r="G223" s="44"/>
      <c r="H223" s="44">
        <f t="shared" si="20"/>
        <v>1500</v>
      </c>
      <c r="I223" s="44">
        <v>2000</v>
      </c>
      <c r="J223" s="44"/>
      <c r="K223" s="44">
        <f t="shared" si="21"/>
        <v>2000</v>
      </c>
    </row>
    <row r="224" spans="1:11" ht="30.6" customHeight="1" x14ac:dyDescent="0.3">
      <c r="A224" s="171" t="s">
        <v>167</v>
      </c>
      <c r="B224" s="25" t="s">
        <v>90</v>
      </c>
      <c r="C224" s="25" t="s">
        <v>61</v>
      </c>
      <c r="D224" s="9" t="s">
        <v>759</v>
      </c>
      <c r="E224" s="25">
        <v>600</v>
      </c>
      <c r="F224" s="44">
        <f>F225</f>
        <v>800.9</v>
      </c>
      <c r="G224" s="44">
        <f>G225</f>
        <v>0</v>
      </c>
      <c r="H224" s="44">
        <f t="shared" si="20"/>
        <v>800.9</v>
      </c>
      <c r="I224" s="44">
        <f>I225</f>
        <v>1147.0999999999999</v>
      </c>
      <c r="J224" s="44">
        <f>J225</f>
        <v>0</v>
      </c>
      <c r="K224" s="44">
        <f t="shared" si="21"/>
        <v>1147.0999999999999</v>
      </c>
    </row>
    <row r="225" spans="1:11" x14ac:dyDescent="0.3">
      <c r="A225" s="171" t="s">
        <v>175</v>
      </c>
      <c r="B225" s="25" t="s">
        <v>90</v>
      </c>
      <c r="C225" s="25" t="s">
        <v>61</v>
      </c>
      <c r="D225" s="9" t="s">
        <v>759</v>
      </c>
      <c r="E225" s="25">
        <v>610</v>
      </c>
      <c r="F225" s="44">
        <v>800.9</v>
      </c>
      <c r="G225" s="44"/>
      <c r="H225" s="44">
        <f t="shared" si="20"/>
        <v>800.9</v>
      </c>
      <c r="I225" s="44">
        <v>1147.0999999999999</v>
      </c>
      <c r="J225" s="44"/>
      <c r="K225" s="44">
        <f t="shared" si="21"/>
        <v>1147.0999999999999</v>
      </c>
    </row>
    <row r="226" spans="1:11" ht="45" x14ac:dyDescent="0.3">
      <c r="A226" s="171" t="s">
        <v>671</v>
      </c>
      <c r="B226" s="25" t="s">
        <v>90</v>
      </c>
      <c r="C226" s="25" t="s">
        <v>61</v>
      </c>
      <c r="D226" s="9" t="s">
        <v>176</v>
      </c>
      <c r="E226" s="25" t="s">
        <v>64</v>
      </c>
      <c r="F226" s="44">
        <f t="shared" ref="F226:J230" si="25">F227</f>
        <v>130</v>
      </c>
      <c r="G226" s="44">
        <f t="shared" si="25"/>
        <v>0</v>
      </c>
      <c r="H226" s="44">
        <f t="shared" si="20"/>
        <v>130</v>
      </c>
      <c r="I226" s="44">
        <f t="shared" si="25"/>
        <v>130</v>
      </c>
      <c r="J226" s="44">
        <f t="shared" si="25"/>
        <v>0</v>
      </c>
      <c r="K226" s="44">
        <f t="shared" si="21"/>
        <v>130</v>
      </c>
    </row>
    <row r="227" spans="1:11" ht="45" x14ac:dyDescent="0.3">
      <c r="A227" s="171" t="s">
        <v>177</v>
      </c>
      <c r="B227" s="25" t="s">
        <v>90</v>
      </c>
      <c r="C227" s="25" t="s">
        <v>61</v>
      </c>
      <c r="D227" s="9" t="s">
        <v>178</v>
      </c>
      <c r="E227" s="25" t="s">
        <v>64</v>
      </c>
      <c r="F227" s="44">
        <f t="shared" si="25"/>
        <v>130</v>
      </c>
      <c r="G227" s="44">
        <f t="shared" si="25"/>
        <v>0</v>
      </c>
      <c r="H227" s="44">
        <f t="shared" si="20"/>
        <v>130</v>
      </c>
      <c r="I227" s="44">
        <f t="shared" si="25"/>
        <v>130</v>
      </c>
      <c r="J227" s="44">
        <f t="shared" si="25"/>
        <v>0</v>
      </c>
      <c r="K227" s="44">
        <f t="shared" si="21"/>
        <v>130</v>
      </c>
    </row>
    <row r="228" spans="1:11" ht="30" x14ac:dyDescent="0.3">
      <c r="A228" s="171" t="s">
        <v>179</v>
      </c>
      <c r="B228" s="25" t="s">
        <v>90</v>
      </c>
      <c r="C228" s="25" t="s">
        <v>61</v>
      </c>
      <c r="D228" s="9" t="s">
        <v>180</v>
      </c>
      <c r="E228" s="25" t="s">
        <v>64</v>
      </c>
      <c r="F228" s="44">
        <f t="shared" si="25"/>
        <v>130</v>
      </c>
      <c r="G228" s="44">
        <f t="shared" si="25"/>
        <v>0</v>
      </c>
      <c r="H228" s="44">
        <f t="shared" si="20"/>
        <v>130</v>
      </c>
      <c r="I228" s="44">
        <f t="shared" si="25"/>
        <v>130</v>
      </c>
      <c r="J228" s="44">
        <f t="shared" si="25"/>
        <v>0</v>
      </c>
      <c r="K228" s="44">
        <f t="shared" si="21"/>
        <v>130</v>
      </c>
    </row>
    <row r="229" spans="1:11" ht="45" x14ac:dyDescent="0.3">
      <c r="A229" s="171" t="s">
        <v>181</v>
      </c>
      <c r="B229" s="25" t="s">
        <v>90</v>
      </c>
      <c r="C229" s="25" t="s">
        <v>61</v>
      </c>
      <c r="D229" s="9" t="s">
        <v>182</v>
      </c>
      <c r="E229" s="25" t="s">
        <v>64</v>
      </c>
      <c r="F229" s="44">
        <f t="shared" si="25"/>
        <v>130</v>
      </c>
      <c r="G229" s="44">
        <f>G230+G232</f>
        <v>0</v>
      </c>
      <c r="H229" s="44">
        <f t="shared" si="20"/>
        <v>130</v>
      </c>
      <c r="I229" s="44">
        <f t="shared" si="25"/>
        <v>130</v>
      </c>
      <c r="J229" s="44">
        <f>J230+J232</f>
        <v>0</v>
      </c>
      <c r="K229" s="44">
        <f t="shared" si="21"/>
        <v>130</v>
      </c>
    </row>
    <row r="230" spans="1:11" ht="14.45" customHeight="1" x14ac:dyDescent="0.3">
      <c r="A230" s="171" t="s">
        <v>307</v>
      </c>
      <c r="B230" s="25" t="s">
        <v>90</v>
      </c>
      <c r="C230" s="25" t="s">
        <v>61</v>
      </c>
      <c r="D230" s="9" t="s">
        <v>182</v>
      </c>
      <c r="E230" s="25" t="s">
        <v>575</v>
      </c>
      <c r="F230" s="44">
        <f t="shared" si="25"/>
        <v>130</v>
      </c>
      <c r="G230" s="44">
        <f t="shared" si="25"/>
        <v>-130</v>
      </c>
      <c r="H230" s="44">
        <f t="shared" si="20"/>
        <v>0</v>
      </c>
      <c r="I230" s="44">
        <f t="shared" si="25"/>
        <v>130</v>
      </c>
      <c r="J230" s="44">
        <f t="shared" si="25"/>
        <v>-130</v>
      </c>
      <c r="K230" s="44">
        <f t="shared" si="21"/>
        <v>0</v>
      </c>
    </row>
    <row r="231" spans="1:11" x14ac:dyDescent="0.3">
      <c r="A231" s="171" t="s">
        <v>183</v>
      </c>
      <c r="B231" s="25" t="s">
        <v>90</v>
      </c>
      <c r="C231" s="25" t="s">
        <v>61</v>
      </c>
      <c r="D231" s="9" t="s">
        <v>182</v>
      </c>
      <c r="E231" s="25" t="s">
        <v>1000</v>
      </c>
      <c r="F231" s="44">
        <v>130</v>
      </c>
      <c r="G231" s="137">
        <v>-130</v>
      </c>
      <c r="H231" s="44">
        <f t="shared" si="20"/>
        <v>0</v>
      </c>
      <c r="I231" s="44">
        <v>130</v>
      </c>
      <c r="J231" s="44">
        <v>-130</v>
      </c>
      <c r="K231" s="44">
        <f t="shared" si="21"/>
        <v>0</v>
      </c>
    </row>
    <row r="232" spans="1:11" ht="30" x14ac:dyDescent="0.3">
      <c r="A232" s="171" t="s">
        <v>167</v>
      </c>
      <c r="B232" s="25" t="s">
        <v>90</v>
      </c>
      <c r="C232" s="25" t="s">
        <v>61</v>
      </c>
      <c r="D232" s="9" t="s">
        <v>182</v>
      </c>
      <c r="E232" s="25" t="s">
        <v>488</v>
      </c>
      <c r="F232" s="44"/>
      <c r="G232" s="137">
        <f>G233</f>
        <v>130</v>
      </c>
      <c r="H232" s="44">
        <f t="shared" si="20"/>
        <v>130</v>
      </c>
      <c r="I232" s="44"/>
      <c r="J232" s="44">
        <f>J233</f>
        <v>130</v>
      </c>
      <c r="K232" s="44">
        <f t="shared" si="21"/>
        <v>130</v>
      </c>
    </row>
    <row r="233" spans="1:11" x14ac:dyDescent="0.3">
      <c r="A233" s="171" t="s">
        <v>175</v>
      </c>
      <c r="B233" s="25" t="s">
        <v>90</v>
      </c>
      <c r="C233" s="25" t="s">
        <v>61</v>
      </c>
      <c r="D233" s="9" t="s">
        <v>182</v>
      </c>
      <c r="E233" s="25" t="s">
        <v>489</v>
      </c>
      <c r="F233" s="44"/>
      <c r="G233" s="137">
        <v>130</v>
      </c>
      <c r="H233" s="44">
        <f t="shared" si="20"/>
        <v>130</v>
      </c>
      <c r="I233" s="44"/>
      <c r="J233" s="44">
        <v>130</v>
      </c>
      <c r="K233" s="44">
        <f t="shared" si="21"/>
        <v>130</v>
      </c>
    </row>
    <row r="234" spans="1:11" hidden="1" x14ac:dyDescent="0.3">
      <c r="A234" s="13" t="s">
        <v>907</v>
      </c>
      <c r="B234" s="68" t="s">
        <v>90</v>
      </c>
      <c r="C234" s="68" t="s">
        <v>208</v>
      </c>
      <c r="D234" s="67" t="s">
        <v>63</v>
      </c>
      <c r="E234" s="68" t="s">
        <v>64</v>
      </c>
      <c r="F234" s="44">
        <f t="shared" ref="F234:J240" si="26">F235</f>
        <v>0</v>
      </c>
      <c r="G234" s="44">
        <f t="shared" si="26"/>
        <v>0</v>
      </c>
      <c r="H234" s="44">
        <f t="shared" si="20"/>
        <v>0</v>
      </c>
      <c r="I234" s="44">
        <f t="shared" si="26"/>
        <v>0</v>
      </c>
      <c r="J234" s="44">
        <f t="shared" si="26"/>
        <v>0</v>
      </c>
      <c r="K234" s="44">
        <f t="shared" si="21"/>
        <v>0</v>
      </c>
    </row>
    <row r="235" spans="1:11" ht="58.15" hidden="1" customHeight="1" x14ac:dyDescent="0.3">
      <c r="A235" s="13" t="s">
        <v>908</v>
      </c>
      <c r="B235" s="25" t="s">
        <v>90</v>
      </c>
      <c r="C235" s="25" t="s">
        <v>208</v>
      </c>
      <c r="D235" s="77" t="s">
        <v>904</v>
      </c>
      <c r="E235" s="68" t="s">
        <v>64</v>
      </c>
      <c r="F235" s="44">
        <f t="shared" si="26"/>
        <v>0</v>
      </c>
      <c r="G235" s="44">
        <f t="shared" si="26"/>
        <v>0</v>
      </c>
      <c r="H235" s="44">
        <f t="shared" si="20"/>
        <v>0</v>
      </c>
      <c r="I235" s="44">
        <f t="shared" si="26"/>
        <v>0</v>
      </c>
      <c r="J235" s="44">
        <f t="shared" si="26"/>
        <v>0</v>
      </c>
      <c r="K235" s="44">
        <f t="shared" si="21"/>
        <v>0</v>
      </c>
    </row>
    <row r="236" spans="1:11" ht="53.45" hidden="1" customHeight="1" x14ac:dyDescent="0.3">
      <c r="A236" s="13" t="s">
        <v>909</v>
      </c>
      <c r="B236" s="25" t="s">
        <v>90</v>
      </c>
      <c r="C236" s="25" t="s">
        <v>208</v>
      </c>
      <c r="D236" s="77" t="s">
        <v>905</v>
      </c>
      <c r="E236" s="68" t="s">
        <v>64</v>
      </c>
      <c r="F236" s="44">
        <f t="shared" si="26"/>
        <v>0</v>
      </c>
      <c r="G236" s="44">
        <f t="shared" si="26"/>
        <v>0</v>
      </c>
      <c r="H236" s="44">
        <f t="shared" si="20"/>
        <v>0</v>
      </c>
      <c r="I236" s="44">
        <f t="shared" si="26"/>
        <v>0</v>
      </c>
      <c r="J236" s="44">
        <f t="shared" si="26"/>
        <v>0</v>
      </c>
      <c r="K236" s="44">
        <f t="shared" si="21"/>
        <v>0</v>
      </c>
    </row>
    <row r="237" spans="1:11" ht="31.9" hidden="1" customHeight="1" x14ac:dyDescent="0.3">
      <c r="A237" s="13" t="s">
        <v>910</v>
      </c>
      <c r="B237" s="25" t="s">
        <v>90</v>
      </c>
      <c r="C237" s="25" t="s">
        <v>208</v>
      </c>
      <c r="D237" s="77" t="s">
        <v>906</v>
      </c>
      <c r="E237" s="68" t="s">
        <v>64</v>
      </c>
      <c r="F237" s="44">
        <f>F240</f>
        <v>0</v>
      </c>
      <c r="G237" s="44">
        <f>G240</f>
        <v>0</v>
      </c>
      <c r="H237" s="44">
        <f t="shared" si="20"/>
        <v>0</v>
      </c>
      <c r="I237" s="44">
        <f>I240</f>
        <v>0</v>
      </c>
      <c r="J237" s="44">
        <f>J240</f>
        <v>0</v>
      </c>
      <c r="K237" s="44">
        <f t="shared" si="21"/>
        <v>0</v>
      </c>
    </row>
    <row r="238" spans="1:11" ht="25.15" hidden="1" customHeight="1" x14ac:dyDescent="0.3">
      <c r="A238" s="171" t="s">
        <v>85</v>
      </c>
      <c r="B238" s="25" t="s">
        <v>90</v>
      </c>
      <c r="C238" s="25" t="s">
        <v>208</v>
      </c>
      <c r="D238" s="77" t="s">
        <v>906</v>
      </c>
      <c r="E238" s="68" t="s">
        <v>475</v>
      </c>
      <c r="F238" s="44">
        <f>F239</f>
        <v>0</v>
      </c>
      <c r="G238" s="44">
        <f>G239</f>
        <v>0</v>
      </c>
      <c r="H238" s="44">
        <f t="shared" si="20"/>
        <v>0</v>
      </c>
      <c r="I238" s="44">
        <f>I239</f>
        <v>0</v>
      </c>
      <c r="J238" s="44">
        <f>J239</f>
        <v>0</v>
      </c>
      <c r="K238" s="44">
        <f t="shared" si="21"/>
        <v>0</v>
      </c>
    </row>
    <row r="239" spans="1:11" ht="28.15" hidden="1" customHeight="1" x14ac:dyDescent="0.3">
      <c r="A239" s="171" t="s">
        <v>86</v>
      </c>
      <c r="B239" s="25" t="s">
        <v>90</v>
      </c>
      <c r="C239" s="25" t="s">
        <v>208</v>
      </c>
      <c r="D239" s="77" t="s">
        <v>906</v>
      </c>
      <c r="E239" s="68" t="s">
        <v>471</v>
      </c>
      <c r="F239" s="44">
        <v>0</v>
      </c>
      <c r="G239" s="44">
        <v>0</v>
      </c>
      <c r="H239" s="44">
        <f t="shared" si="20"/>
        <v>0</v>
      </c>
      <c r="I239" s="44">
        <v>0</v>
      </c>
      <c r="J239" s="44"/>
      <c r="K239" s="44">
        <f t="shared" si="21"/>
        <v>0</v>
      </c>
    </row>
    <row r="240" spans="1:11" ht="30" hidden="1" x14ac:dyDescent="0.3">
      <c r="A240" s="13" t="s">
        <v>752</v>
      </c>
      <c r="B240" s="25" t="s">
        <v>90</v>
      </c>
      <c r="C240" s="25" t="s">
        <v>208</v>
      </c>
      <c r="D240" s="77" t="s">
        <v>906</v>
      </c>
      <c r="E240" s="68" t="s">
        <v>753</v>
      </c>
      <c r="F240" s="44">
        <f t="shared" si="26"/>
        <v>0</v>
      </c>
      <c r="G240" s="44">
        <f t="shared" si="26"/>
        <v>0</v>
      </c>
      <c r="H240" s="44">
        <f t="shared" si="20"/>
        <v>0</v>
      </c>
      <c r="I240" s="44">
        <f t="shared" si="26"/>
        <v>0</v>
      </c>
      <c r="J240" s="44">
        <f t="shared" si="26"/>
        <v>0</v>
      </c>
      <c r="K240" s="44">
        <f t="shared" si="21"/>
        <v>0</v>
      </c>
    </row>
    <row r="241" spans="1:11" hidden="1" x14ac:dyDescent="0.3">
      <c r="A241" s="13" t="s">
        <v>754</v>
      </c>
      <c r="B241" s="25" t="s">
        <v>90</v>
      </c>
      <c r="C241" s="25" t="s">
        <v>208</v>
      </c>
      <c r="D241" s="77" t="s">
        <v>906</v>
      </c>
      <c r="E241" s="68" t="s">
        <v>755</v>
      </c>
      <c r="F241" s="44"/>
      <c r="G241" s="44"/>
      <c r="H241" s="44">
        <f t="shared" si="20"/>
        <v>0</v>
      </c>
      <c r="I241" s="44"/>
      <c r="J241" s="44"/>
      <c r="K241" s="44">
        <f t="shared" si="21"/>
        <v>0</v>
      </c>
    </row>
    <row r="242" spans="1:11" x14ac:dyDescent="0.3">
      <c r="A242" s="171" t="s">
        <v>186</v>
      </c>
      <c r="B242" s="25" t="s">
        <v>90</v>
      </c>
      <c r="C242" s="25" t="s">
        <v>141</v>
      </c>
      <c r="D242" s="9" t="s">
        <v>63</v>
      </c>
      <c r="E242" s="25" t="s">
        <v>64</v>
      </c>
      <c r="F242" s="44">
        <f>F243</f>
        <v>77415.600000000006</v>
      </c>
      <c r="G242" s="44">
        <f>G243</f>
        <v>0</v>
      </c>
      <c r="H242" s="44">
        <f t="shared" si="20"/>
        <v>77415.600000000006</v>
      </c>
      <c r="I242" s="44">
        <f>I243</f>
        <v>80222.700000000012</v>
      </c>
      <c r="J242" s="44">
        <f>J243</f>
        <v>0</v>
      </c>
      <c r="K242" s="44">
        <f t="shared" si="21"/>
        <v>80222.700000000012</v>
      </c>
    </row>
    <row r="243" spans="1:11" ht="45" x14ac:dyDescent="0.3">
      <c r="A243" s="171" t="s">
        <v>664</v>
      </c>
      <c r="B243" s="25" t="s">
        <v>90</v>
      </c>
      <c r="C243" s="25" t="s">
        <v>141</v>
      </c>
      <c r="D243" s="9" t="s">
        <v>187</v>
      </c>
      <c r="E243" s="25" t="s">
        <v>64</v>
      </c>
      <c r="F243" s="44">
        <f>F244</f>
        <v>77415.600000000006</v>
      </c>
      <c r="G243" s="44">
        <f>G244</f>
        <v>0</v>
      </c>
      <c r="H243" s="44">
        <f t="shared" si="20"/>
        <v>77415.600000000006</v>
      </c>
      <c r="I243" s="44">
        <f>I244</f>
        <v>80222.700000000012</v>
      </c>
      <c r="J243" s="44">
        <f>J244</f>
        <v>0</v>
      </c>
      <c r="K243" s="44">
        <f t="shared" si="21"/>
        <v>80222.700000000012</v>
      </c>
    </row>
    <row r="244" spans="1:11" ht="30" x14ac:dyDescent="0.3">
      <c r="A244" s="171" t="s">
        <v>189</v>
      </c>
      <c r="B244" s="25" t="s">
        <v>90</v>
      </c>
      <c r="C244" s="25" t="s">
        <v>141</v>
      </c>
      <c r="D244" s="9" t="s">
        <v>551</v>
      </c>
      <c r="E244" s="25" t="s">
        <v>64</v>
      </c>
      <c r="F244" s="44">
        <f>F245+F248+F251+F254+F263+F266</f>
        <v>77415.600000000006</v>
      </c>
      <c r="G244" s="44">
        <f>G245+G248+G251+G254+G263+G266+G257+G260</f>
        <v>0</v>
      </c>
      <c r="H244" s="44">
        <f t="shared" si="20"/>
        <v>77415.600000000006</v>
      </c>
      <c r="I244" s="44">
        <f>I245+I248+I251+I254+I263+I266</f>
        <v>80222.700000000012</v>
      </c>
      <c r="J244" s="44">
        <f>J245+J248+J251+J254+J263+J266+J257+J260</f>
        <v>0</v>
      </c>
      <c r="K244" s="44">
        <f t="shared" si="21"/>
        <v>80222.700000000012</v>
      </c>
    </row>
    <row r="245" spans="1:11" ht="30" x14ac:dyDescent="0.3">
      <c r="A245" s="171" t="s">
        <v>190</v>
      </c>
      <c r="B245" s="25" t="s">
        <v>90</v>
      </c>
      <c r="C245" s="25" t="s">
        <v>141</v>
      </c>
      <c r="D245" s="9" t="s">
        <v>552</v>
      </c>
      <c r="E245" s="25" t="s">
        <v>64</v>
      </c>
      <c r="F245" s="44">
        <f>F246</f>
        <v>36168.1</v>
      </c>
      <c r="G245" s="44">
        <f>G246</f>
        <v>0</v>
      </c>
      <c r="H245" s="44">
        <f t="shared" si="20"/>
        <v>36168.1</v>
      </c>
      <c r="I245" s="44">
        <f>I246</f>
        <v>38975.199999999997</v>
      </c>
      <c r="J245" s="44">
        <f>J246</f>
        <v>0</v>
      </c>
      <c r="K245" s="44">
        <f t="shared" si="21"/>
        <v>38975.199999999997</v>
      </c>
    </row>
    <row r="246" spans="1:11" ht="30" x14ac:dyDescent="0.3">
      <c r="A246" s="171" t="s">
        <v>85</v>
      </c>
      <c r="B246" s="25" t="s">
        <v>90</v>
      </c>
      <c r="C246" s="25" t="s">
        <v>141</v>
      </c>
      <c r="D246" s="9" t="s">
        <v>552</v>
      </c>
      <c r="E246" s="25">
        <v>200</v>
      </c>
      <c r="F246" s="44">
        <f>F247</f>
        <v>36168.1</v>
      </c>
      <c r="G246" s="44">
        <f>G247</f>
        <v>0</v>
      </c>
      <c r="H246" s="44">
        <f t="shared" si="20"/>
        <v>36168.1</v>
      </c>
      <c r="I246" s="44">
        <f>I247</f>
        <v>38975.199999999997</v>
      </c>
      <c r="J246" s="44">
        <f>J247</f>
        <v>0</v>
      </c>
      <c r="K246" s="44">
        <f t="shared" si="21"/>
        <v>38975.199999999997</v>
      </c>
    </row>
    <row r="247" spans="1:11" ht="30.75" customHeight="1" x14ac:dyDescent="0.3">
      <c r="A247" s="171" t="s">
        <v>86</v>
      </c>
      <c r="B247" s="25" t="s">
        <v>90</v>
      </c>
      <c r="C247" s="25" t="s">
        <v>141</v>
      </c>
      <c r="D247" s="9" t="s">
        <v>552</v>
      </c>
      <c r="E247" s="25">
        <v>240</v>
      </c>
      <c r="F247" s="44">
        <v>36168.1</v>
      </c>
      <c r="G247" s="44"/>
      <c r="H247" s="44">
        <f t="shared" si="20"/>
        <v>36168.1</v>
      </c>
      <c r="I247" s="44">
        <v>38975.199999999997</v>
      </c>
      <c r="J247" s="44"/>
      <c r="K247" s="44">
        <f t="shared" si="21"/>
        <v>38975.199999999997</v>
      </c>
    </row>
    <row r="248" spans="1:11" ht="30" x14ac:dyDescent="0.3">
      <c r="A248" s="171" t="s">
        <v>191</v>
      </c>
      <c r="B248" s="25" t="s">
        <v>90</v>
      </c>
      <c r="C248" s="25" t="s">
        <v>141</v>
      </c>
      <c r="D248" s="9" t="s">
        <v>553</v>
      </c>
      <c r="E248" s="25" t="s">
        <v>64</v>
      </c>
      <c r="F248" s="44">
        <f>F249</f>
        <v>2080</v>
      </c>
      <c r="G248" s="44">
        <f>G249</f>
        <v>0</v>
      </c>
      <c r="H248" s="44">
        <f t="shared" si="20"/>
        <v>2080</v>
      </c>
      <c r="I248" s="44">
        <f>I249</f>
        <v>2080</v>
      </c>
      <c r="J248" s="44">
        <f>J249</f>
        <v>0</v>
      </c>
      <c r="K248" s="44">
        <f t="shared" si="21"/>
        <v>2080</v>
      </c>
    </row>
    <row r="249" spans="1:11" ht="30" x14ac:dyDescent="0.3">
      <c r="A249" s="171" t="s">
        <v>85</v>
      </c>
      <c r="B249" s="25" t="s">
        <v>90</v>
      </c>
      <c r="C249" s="25" t="s">
        <v>141</v>
      </c>
      <c r="D249" s="9" t="s">
        <v>553</v>
      </c>
      <c r="E249" s="25">
        <v>200</v>
      </c>
      <c r="F249" s="44">
        <f>F250</f>
        <v>2080</v>
      </c>
      <c r="G249" s="44">
        <f>G250</f>
        <v>0</v>
      </c>
      <c r="H249" s="44">
        <f t="shared" si="20"/>
        <v>2080</v>
      </c>
      <c r="I249" s="44">
        <f>I250</f>
        <v>2080</v>
      </c>
      <c r="J249" s="44">
        <f>J250</f>
        <v>0</v>
      </c>
      <c r="K249" s="44">
        <f t="shared" si="21"/>
        <v>2080</v>
      </c>
    </row>
    <row r="250" spans="1:11" ht="31.15" customHeight="1" x14ac:dyDescent="0.3">
      <c r="A250" s="171" t="s">
        <v>86</v>
      </c>
      <c r="B250" s="25" t="s">
        <v>90</v>
      </c>
      <c r="C250" s="25" t="s">
        <v>141</v>
      </c>
      <c r="D250" s="9" t="s">
        <v>553</v>
      </c>
      <c r="E250" s="25">
        <v>240</v>
      </c>
      <c r="F250" s="44">
        <v>2080</v>
      </c>
      <c r="G250" s="44"/>
      <c r="H250" s="44">
        <f t="shared" si="20"/>
        <v>2080</v>
      </c>
      <c r="I250" s="44">
        <v>2080</v>
      </c>
      <c r="J250" s="44"/>
      <c r="K250" s="44">
        <f t="shared" si="21"/>
        <v>2080</v>
      </c>
    </row>
    <row r="251" spans="1:11" ht="30" x14ac:dyDescent="0.3">
      <c r="A251" s="171" t="s">
        <v>192</v>
      </c>
      <c r="B251" s="25" t="s">
        <v>90</v>
      </c>
      <c r="C251" s="25" t="s">
        <v>141</v>
      </c>
      <c r="D251" s="9" t="s">
        <v>554</v>
      </c>
      <c r="E251" s="25" t="s">
        <v>64</v>
      </c>
      <c r="F251" s="44">
        <f>F252</f>
        <v>1165</v>
      </c>
      <c r="G251" s="44">
        <f>G252</f>
        <v>0</v>
      </c>
      <c r="H251" s="44">
        <f t="shared" si="20"/>
        <v>1165</v>
      </c>
      <c r="I251" s="44">
        <f>I252</f>
        <v>1165</v>
      </c>
      <c r="J251" s="44">
        <f>J252</f>
        <v>0</v>
      </c>
      <c r="K251" s="44">
        <f t="shared" si="21"/>
        <v>1165</v>
      </c>
    </row>
    <row r="252" spans="1:11" ht="30" x14ac:dyDescent="0.3">
      <c r="A252" s="171" t="s">
        <v>85</v>
      </c>
      <c r="B252" s="25" t="s">
        <v>90</v>
      </c>
      <c r="C252" s="25" t="s">
        <v>141</v>
      </c>
      <c r="D252" s="9" t="s">
        <v>554</v>
      </c>
      <c r="E252" s="25">
        <v>200</v>
      </c>
      <c r="F252" s="44">
        <f>F253</f>
        <v>1165</v>
      </c>
      <c r="G252" s="44">
        <f>G253</f>
        <v>0</v>
      </c>
      <c r="H252" s="44">
        <f t="shared" si="20"/>
        <v>1165</v>
      </c>
      <c r="I252" s="44">
        <f>I253</f>
        <v>1165</v>
      </c>
      <c r="J252" s="44">
        <f>J253</f>
        <v>0</v>
      </c>
      <c r="K252" s="44">
        <f t="shared" si="21"/>
        <v>1165</v>
      </c>
    </row>
    <row r="253" spans="1:11" ht="34.9" customHeight="1" x14ac:dyDescent="0.3">
      <c r="A253" s="171" t="s">
        <v>86</v>
      </c>
      <c r="B253" s="25" t="s">
        <v>90</v>
      </c>
      <c r="C253" s="25" t="s">
        <v>141</v>
      </c>
      <c r="D253" s="9" t="s">
        <v>554</v>
      </c>
      <c r="E253" s="25">
        <v>240</v>
      </c>
      <c r="F253" s="44">
        <v>1165</v>
      </c>
      <c r="G253" s="44"/>
      <c r="H253" s="44">
        <f t="shared" si="20"/>
        <v>1165</v>
      </c>
      <c r="I253" s="44">
        <v>1165</v>
      </c>
      <c r="J253" s="44"/>
      <c r="K253" s="44">
        <f t="shared" si="21"/>
        <v>1165</v>
      </c>
    </row>
    <row r="254" spans="1:11" ht="24.6" hidden="1" customHeight="1" x14ac:dyDescent="0.3">
      <c r="A254" s="171" t="s">
        <v>865</v>
      </c>
      <c r="B254" s="25" t="s">
        <v>90</v>
      </c>
      <c r="C254" s="25" t="s">
        <v>141</v>
      </c>
      <c r="D254" s="32" t="s">
        <v>609</v>
      </c>
      <c r="E254" s="25" t="s">
        <v>64</v>
      </c>
      <c r="F254" s="26">
        <f>F255</f>
        <v>0</v>
      </c>
      <c r="G254" s="26">
        <f>G255</f>
        <v>0</v>
      </c>
      <c r="H254" s="44">
        <f t="shared" si="20"/>
        <v>0</v>
      </c>
      <c r="I254" s="26">
        <f>I255</f>
        <v>0</v>
      </c>
      <c r="J254" s="26">
        <f>J255</f>
        <v>0</v>
      </c>
      <c r="K254" s="44">
        <f t="shared" si="21"/>
        <v>0</v>
      </c>
    </row>
    <row r="255" spans="1:11" ht="24.6" hidden="1" customHeight="1" x14ac:dyDescent="0.3">
      <c r="A255" s="171" t="s">
        <v>85</v>
      </c>
      <c r="B255" s="25" t="s">
        <v>90</v>
      </c>
      <c r="C255" s="25" t="s">
        <v>141</v>
      </c>
      <c r="D255" s="32" t="s">
        <v>609</v>
      </c>
      <c r="E255" s="25" t="s">
        <v>475</v>
      </c>
      <c r="F255" s="26">
        <f>F256</f>
        <v>0</v>
      </c>
      <c r="G255" s="26">
        <f>G256</f>
        <v>0</v>
      </c>
      <c r="H255" s="44">
        <f t="shared" si="20"/>
        <v>0</v>
      </c>
      <c r="I255" s="26">
        <f>I256</f>
        <v>0</v>
      </c>
      <c r="J255" s="26">
        <f>J256</f>
        <v>0</v>
      </c>
      <c r="K255" s="44">
        <f t="shared" si="21"/>
        <v>0</v>
      </c>
    </row>
    <row r="256" spans="1:11" ht="32.25" hidden="1" customHeight="1" x14ac:dyDescent="0.3">
      <c r="A256" s="171" t="s">
        <v>86</v>
      </c>
      <c r="B256" s="25" t="s">
        <v>90</v>
      </c>
      <c r="C256" s="25" t="s">
        <v>141</v>
      </c>
      <c r="D256" s="32" t="s">
        <v>609</v>
      </c>
      <c r="E256" s="25" t="s">
        <v>471</v>
      </c>
      <c r="F256" s="26"/>
      <c r="G256" s="26"/>
      <c r="H256" s="44">
        <f t="shared" si="20"/>
        <v>0</v>
      </c>
      <c r="I256" s="26"/>
      <c r="J256" s="26"/>
      <c r="K256" s="44">
        <f t="shared" si="21"/>
        <v>0</v>
      </c>
    </row>
    <row r="257" spans="1:11" ht="60" x14ac:dyDescent="0.3">
      <c r="A257" s="134" t="s">
        <v>627</v>
      </c>
      <c r="B257" s="68" t="s">
        <v>90</v>
      </c>
      <c r="C257" s="68" t="s">
        <v>141</v>
      </c>
      <c r="D257" s="67" t="s">
        <v>1014</v>
      </c>
      <c r="E257" s="68" t="s">
        <v>64</v>
      </c>
      <c r="F257" s="26"/>
      <c r="G257" s="26">
        <f>G258</f>
        <v>36192.9</v>
      </c>
      <c r="H257" s="44">
        <f t="shared" si="20"/>
        <v>36192.9</v>
      </c>
      <c r="I257" s="26"/>
      <c r="J257" s="26">
        <f>J258</f>
        <v>36192.9</v>
      </c>
      <c r="K257" s="44">
        <f t="shared" si="21"/>
        <v>36192.9</v>
      </c>
    </row>
    <row r="258" spans="1:11" ht="32.25" customHeight="1" x14ac:dyDescent="0.3">
      <c r="A258" s="13" t="s">
        <v>85</v>
      </c>
      <c r="B258" s="68" t="s">
        <v>90</v>
      </c>
      <c r="C258" s="68" t="s">
        <v>141</v>
      </c>
      <c r="D258" s="67" t="s">
        <v>1014</v>
      </c>
      <c r="E258" s="68" t="s">
        <v>475</v>
      </c>
      <c r="F258" s="26"/>
      <c r="G258" s="26">
        <f>G259</f>
        <v>36192.9</v>
      </c>
      <c r="H258" s="44">
        <f t="shared" si="20"/>
        <v>36192.9</v>
      </c>
      <c r="I258" s="26"/>
      <c r="J258" s="26">
        <f>J259</f>
        <v>36192.9</v>
      </c>
      <c r="K258" s="44">
        <f t="shared" si="21"/>
        <v>36192.9</v>
      </c>
    </row>
    <row r="259" spans="1:11" ht="32.25" customHeight="1" x14ac:dyDescent="0.3">
      <c r="A259" s="13" t="s">
        <v>86</v>
      </c>
      <c r="B259" s="68" t="s">
        <v>90</v>
      </c>
      <c r="C259" s="68" t="s">
        <v>141</v>
      </c>
      <c r="D259" s="67" t="s">
        <v>1014</v>
      </c>
      <c r="E259" s="68" t="s">
        <v>471</v>
      </c>
      <c r="F259" s="26"/>
      <c r="G259" s="138">
        <v>36192.9</v>
      </c>
      <c r="H259" s="44">
        <f t="shared" si="20"/>
        <v>36192.9</v>
      </c>
      <c r="I259" s="26"/>
      <c r="J259" s="26">
        <v>36192.9</v>
      </c>
      <c r="K259" s="44">
        <f t="shared" si="21"/>
        <v>36192.9</v>
      </c>
    </row>
    <row r="260" spans="1:11" ht="60" x14ac:dyDescent="0.3">
      <c r="A260" s="134" t="s">
        <v>629</v>
      </c>
      <c r="B260" s="68" t="s">
        <v>90</v>
      </c>
      <c r="C260" s="68" t="s">
        <v>141</v>
      </c>
      <c r="D260" s="67" t="s">
        <v>1015</v>
      </c>
      <c r="E260" s="68" t="s">
        <v>64</v>
      </c>
      <c r="F260" s="26"/>
      <c r="G260" s="26">
        <f>G261</f>
        <v>1809.6</v>
      </c>
      <c r="H260" s="44">
        <f t="shared" si="20"/>
        <v>1809.6</v>
      </c>
      <c r="I260" s="26"/>
      <c r="J260" s="26">
        <f>J261</f>
        <v>1809.6</v>
      </c>
      <c r="K260" s="44">
        <f t="shared" si="21"/>
        <v>1809.6</v>
      </c>
    </row>
    <row r="261" spans="1:11" ht="32.25" customHeight="1" x14ac:dyDescent="0.3">
      <c r="A261" s="13" t="s">
        <v>85</v>
      </c>
      <c r="B261" s="68" t="s">
        <v>90</v>
      </c>
      <c r="C261" s="68" t="s">
        <v>141</v>
      </c>
      <c r="D261" s="67" t="s">
        <v>1015</v>
      </c>
      <c r="E261" s="68" t="s">
        <v>475</v>
      </c>
      <c r="F261" s="26"/>
      <c r="G261" s="26">
        <f>G262</f>
        <v>1809.6</v>
      </c>
      <c r="H261" s="44">
        <f t="shared" si="20"/>
        <v>1809.6</v>
      </c>
      <c r="I261" s="26"/>
      <c r="J261" s="26">
        <f>J262</f>
        <v>1809.6</v>
      </c>
      <c r="K261" s="44">
        <f t="shared" si="21"/>
        <v>1809.6</v>
      </c>
    </row>
    <row r="262" spans="1:11" ht="32.25" customHeight="1" x14ac:dyDescent="0.3">
      <c r="A262" s="13" t="s">
        <v>86</v>
      </c>
      <c r="B262" s="68" t="s">
        <v>90</v>
      </c>
      <c r="C262" s="68" t="s">
        <v>141</v>
      </c>
      <c r="D262" s="67" t="s">
        <v>1015</v>
      </c>
      <c r="E262" s="68" t="s">
        <v>471</v>
      </c>
      <c r="F262" s="26"/>
      <c r="G262" s="138">
        <v>1809.6</v>
      </c>
      <c r="H262" s="44">
        <f t="shared" si="20"/>
        <v>1809.6</v>
      </c>
      <c r="I262" s="26"/>
      <c r="J262" s="26">
        <v>1809.6</v>
      </c>
      <c r="K262" s="44">
        <f t="shared" si="21"/>
        <v>1809.6</v>
      </c>
    </row>
    <row r="263" spans="1:11" ht="60.75" hidden="1" customHeight="1" x14ac:dyDescent="0.3">
      <c r="A263" s="141" t="s">
        <v>627</v>
      </c>
      <c r="B263" s="25" t="s">
        <v>90</v>
      </c>
      <c r="C263" s="25" t="s">
        <v>141</v>
      </c>
      <c r="D263" s="32" t="s">
        <v>628</v>
      </c>
      <c r="E263" s="25" t="s">
        <v>64</v>
      </c>
      <c r="F263" s="26">
        <f>F264</f>
        <v>36192.9</v>
      </c>
      <c r="G263" s="26">
        <f>G264</f>
        <v>-36192.9</v>
      </c>
      <c r="H263" s="44">
        <f t="shared" si="20"/>
        <v>0</v>
      </c>
      <c r="I263" s="26">
        <f>I264</f>
        <v>36192.9</v>
      </c>
      <c r="J263" s="26">
        <f>J264</f>
        <v>-36192.9</v>
      </c>
      <c r="K263" s="44">
        <f t="shared" si="21"/>
        <v>0</v>
      </c>
    </row>
    <row r="264" spans="1:11" ht="30.6" hidden="1" customHeight="1" x14ac:dyDescent="0.3">
      <c r="A264" s="171" t="s">
        <v>85</v>
      </c>
      <c r="B264" s="25" t="s">
        <v>90</v>
      </c>
      <c r="C264" s="25" t="s">
        <v>141</v>
      </c>
      <c r="D264" s="32" t="s">
        <v>628</v>
      </c>
      <c r="E264" s="25" t="s">
        <v>475</v>
      </c>
      <c r="F264" s="26">
        <f>F265</f>
        <v>36192.9</v>
      </c>
      <c r="G264" s="26">
        <f>G265</f>
        <v>-36192.9</v>
      </c>
      <c r="H264" s="44">
        <f t="shared" si="20"/>
        <v>0</v>
      </c>
      <c r="I264" s="26">
        <f>I265</f>
        <v>36192.9</v>
      </c>
      <c r="J264" s="26">
        <f>J265</f>
        <v>-36192.9</v>
      </c>
      <c r="K264" s="44">
        <f t="shared" si="21"/>
        <v>0</v>
      </c>
    </row>
    <row r="265" spans="1:11" ht="48.75" hidden="1" customHeight="1" x14ac:dyDescent="0.3">
      <c r="A265" s="171" t="s">
        <v>86</v>
      </c>
      <c r="B265" s="25" t="s">
        <v>90</v>
      </c>
      <c r="C265" s="25" t="s">
        <v>141</v>
      </c>
      <c r="D265" s="32" t="s">
        <v>628</v>
      </c>
      <c r="E265" s="25" t="s">
        <v>471</v>
      </c>
      <c r="F265" s="26">
        <v>36192.9</v>
      </c>
      <c r="G265" s="138">
        <v>-36192.9</v>
      </c>
      <c r="H265" s="44">
        <f t="shared" si="20"/>
        <v>0</v>
      </c>
      <c r="I265" s="26">
        <v>36192.9</v>
      </c>
      <c r="J265" s="26">
        <v>-36192.9</v>
      </c>
      <c r="K265" s="44">
        <f t="shared" si="21"/>
        <v>0</v>
      </c>
    </row>
    <row r="266" spans="1:11" ht="79.5" hidden="1" customHeight="1" x14ac:dyDescent="0.3">
      <c r="A266" s="141" t="s">
        <v>629</v>
      </c>
      <c r="B266" s="25" t="s">
        <v>90</v>
      </c>
      <c r="C266" s="25" t="s">
        <v>141</v>
      </c>
      <c r="D266" s="32" t="s">
        <v>630</v>
      </c>
      <c r="E266" s="25" t="s">
        <v>64</v>
      </c>
      <c r="F266" s="26">
        <f>F267</f>
        <v>1809.6</v>
      </c>
      <c r="G266" s="26">
        <f>G267</f>
        <v>-1809.6</v>
      </c>
      <c r="H266" s="44">
        <f t="shared" si="20"/>
        <v>0</v>
      </c>
      <c r="I266" s="26">
        <f>I267</f>
        <v>1809.6</v>
      </c>
      <c r="J266" s="26">
        <f>J267</f>
        <v>-1809.6</v>
      </c>
      <c r="K266" s="44">
        <f t="shared" si="21"/>
        <v>0</v>
      </c>
    </row>
    <row r="267" spans="1:11" ht="31.15" hidden="1" customHeight="1" x14ac:dyDescent="0.3">
      <c r="A267" s="171" t="s">
        <v>85</v>
      </c>
      <c r="B267" s="25" t="s">
        <v>90</v>
      </c>
      <c r="C267" s="25" t="s">
        <v>141</v>
      </c>
      <c r="D267" s="32" t="s">
        <v>630</v>
      </c>
      <c r="E267" s="25" t="s">
        <v>475</v>
      </c>
      <c r="F267" s="26">
        <f>F268</f>
        <v>1809.6</v>
      </c>
      <c r="G267" s="26">
        <f>G268</f>
        <v>-1809.6</v>
      </c>
      <c r="H267" s="44">
        <f t="shared" si="20"/>
        <v>0</v>
      </c>
      <c r="I267" s="26">
        <f>I268</f>
        <v>1809.6</v>
      </c>
      <c r="J267" s="26">
        <f>J268</f>
        <v>-1809.6</v>
      </c>
      <c r="K267" s="44">
        <f t="shared" si="21"/>
        <v>0</v>
      </c>
    </row>
    <row r="268" spans="1:11" ht="30.6" hidden="1" customHeight="1" x14ac:dyDescent="0.3">
      <c r="A268" s="171" t="s">
        <v>86</v>
      </c>
      <c r="B268" s="25" t="s">
        <v>90</v>
      </c>
      <c r="C268" s="25" t="s">
        <v>141</v>
      </c>
      <c r="D268" s="32" t="s">
        <v>630</v>
      </c>
      <c r="E268" s="25" t="s">
        <v>471</v>
      </c>
      <c r="F268" s="26">
        <v>1809.6</v>
      </c>
      <c r="G268" s="138">
        <v>-1809.6</v>
      </c>
      <c r="H268" s="44">
        <f t="shared" si="20"/>
        <v>0</v>
      </c>
      <c r="I268" s="26">
        <v>1809.6</v>
      </c>
      <c r="J268" s="26">
        <v>-1809.6</v>
      </c>
      <c r="K268" s="44">
        <f t="shared" si="21"/>
        <v>0</v>
      </c>
    </row>
    <row r="269" spans="1:11" ht="15.75" customHeight="1" x14ac:dyDescent="0.3">
      <c r="A269" s="171" t="s">
        <v>193</v>
      </c>
      <c r="B269" s="25" t="s">
        <v>90</v>
      </c>
      <c r="C269" s="25" t="s">
        <v>194</v>
      </c>
      <c r="D269" s="9" t="s">
        <v>63</v>
      </c>
      <c r="E269" s="25" t="s">
        <v>64</v>
      </c>
      <c r="F269" s="44">
        <f>F270+F280+F275+F285+F292</f>
        <v>3495</v>
      </c>
      <c r="G269" s="44">
        <f>G270+G280+G275+G285+G292</f>
        <v>0</v>
      </c>
      <c r="H269" s="44">
        <f t="shared" si="20"/>
        <v>3495</v>
      </c>
      <c r="I269" s="44">
        <f>I270+I280+I275+I285+I292</f>
        <v>3492</v>
      </c>
      <c r="J269" s="44">
        <f>J270+J280+J275+J285+J292</f>
        <v>0</v>
      </c>
      <c r="K269" s="44">
        <f t="shared" si="21"/>
        <v>3492</v>
      </c>
    </row>
    <row r="270" spans="1:11" ht="44.45" customHeight="1" x14ac:dyDescent="0.3">
      <c r="A270" s="171" t="s">
        <v>662</v>
      </c>
      <c r="B270" s="25" t="s">
        <v>90</v>
      </c>
      <c r="C270" s="25" t="s">
        <v>194</v>
      </c>
      <c r="D270" s="9" t="s">
        <v>195</v>
      </c>
      <c r="E270" s="25" t="s">
        <v>64</v>
      </c>
      <c r="F270" s="44">
        <f t="shared" ref="F270:J273" si="27">F271</f>
        <v>2000</v>
      </c>
      <c r="G270" s="44">
        <f t="shared" si="27"/>
        <v>0</v>
      </c>
      <c r="H270" s="44">
        <f t="shared" si="20"/>
        <v>2000</v>
      </c>
      <c r="I270" s="44">
        <f t="shared" si="27"/>
        <v>2000</v>
      </c>
      <c r="J270" s="44">
        <f t="shared" si="27"/>
        <v>0</v>
      </c>
      <c r="K270" s="44">
        <f t="shared" si="21"/>
        <v>2000</v>
      </c>
    </row>
    <row r="271" spans="1:11" ht="30" x14ac:dyDescent="0.3">
      <c r="A271" s="171" t="s">
        <v>196</v>
      </c>
      <c r="B271" s="25" t="s">
        <v>90</v>
      </c>
      <c r="C271" s="25" t="s">
        <v>194</v>
      </c>
      <c r="D271" s="9" t="s">
        <v>555</v>
      </c>
      <c r="E271" s="25" t="s">
        <v>64</v>
      </c>
      <c r="F271" s="44">
        <f t="shared" si="27"/>
        <v>2000</v>
      </c>
      <c r="G271" s="44">
        <f t="shared" si="27"/>
        <v>0</v>
      </c>
      <c r="H271" s="44">
        <f t="shared" si="20"/>
        <v>2000</v>
      </c>
      <c r="I271" s="44">
        <f t="shared" si="27"/>
        <v>2000</v>
      </c>
      <c r="J271" s="44">
        <f t="shared" si="27"/>
        <v>0</v>
      </c>
      <c r="K271" s="44">
        <f t="shared" si="21"/>
        <v>2000</v>
      </c>
    </row>
    <row r="272" spans="1:11" ht="30" x14ac:dyDescent="0.3">
      <c r="A272" s="171" t="s">
        <v>197</v>
      </c>
      <c r="B272" s="25" t="s">
        <v>90</v>
      </c>
      <c r="C272" s="25" t="s">
        <v>194</v>
      </c>
      <c r="D272" s="9" t="s">
        <v>556</v>
      </c>
      <c r="E272" s="25" t="s">
        <v>64</v>
      </c>
      <c r="F272" s="44">
        <f t="shared" si="27"/>
        <v>2000</v>
      </c>
      <c r="G272" s="44">
        <f t="shared" si="27"/>
        <v>0</v>
      </c>
      <c r="H272" s="44">
        <f t="shared" si="20"/>
        <v>2000</v>
      </c>
      <c r="I272" s="44">
        <f t="shared" si="27"/>
        <v>2000</v>
      </c>
      <c r="J272" s="44">
        <f t="shared" si="27"/>
        <v>0</v>
      </c>
      <c r="K272" s="44">
        <f t="shared" si="21"/>
        <v>2000</v>
      </c>
    </row>
    <row r="273" spans="1:11" x14ac:dyDescent="0.3">
      <c r="A273" s="171" t="s">
        <v>87</v>
      </c>
      <c r="B273" s="25" t="s">
        <v>90</v>
      </c>
      <c r="C273" s="25" t="s">
        <v>194</v>
      </c>
      <c r="D273" s="9" t="s">
        <v>556</v>
      </c>
      <c r="E273" s="25">
        <v>800</v>
      </c>
      <c r="F273" s="44">
        <f t="shared" si="27"/>
        <v>2000</v>
      </c>
      <c r="G273" s="44">
        <f t="shared" si="27"/>
        <v>0</v>
      </c>
      <c r="H273" s="44">
        <f t="shared" si="20"/>
        <v>2000</v>
      </c>
      <c r="I273" s="44">
        <f t="shared" si="27"/>
        <v>2000</v>
      </c>
      <c r="J273" s="44">
        <f t="shared" si="27"/>
        <v>0</v>
      </c>
      <c r="K273" s="44">
        <f t="shared" si="21"/>
        <v>2000</v>
      </c>
    </row>
    <row r="274" spans="1:11" ht="60" x14ac:dyDescent="0.3">
      <c r="A274" s="171" t="s">
        <v>185</v>
      </c>
      <c r="B274" s="25" t="s">
        <v>90</v>
      </c>
      <c r="C274" s="25" t="s">
        <v>194</v>
      </c>
      <c r="D274" s="9" t="s">
        <v>556</v>
      </c>
      <c r="E274" s="25">
        <v>810</v>
      </c>
      <c r="F274" s="44">
        <v>2000</v>
      </c>
      <c r="G274" s="44"/>
      <c r="H274" s="44">
        <f t="shared" si="20"/>
        <v>2000</v>
      </c>
      <c r="I274" s="44">
        <v>2000</v>
      </c>
      <c r="J274" s="44"/>
      <c r="K274" s="44">
        <f t="shared" si="21"/>
        <v>2000</v>
      </c>
    </row>
    <row r="275" spans="1:11" ht="47.25" customHeight="1" x14ac:dyDescent="0.3">
      <c r="A275" s="171" t="s">
        <v>699</v>
      </c>
      <c r="B275" s="25" t="s">
        <v>90</v>
      </c>
      <c r="C275" s="25" t="s">
        <v>194</v>
      </c>
      <c r="D275" s="9" t="s">
        <v>216</v>
      </c>
      <c r="E275" s="25" t="s">
        <v>64</v>
      </c>
      <c r="F275" s="44">
        <f t="shared" ref="F275:J278" si="28">F276</f>
        <v>715</v>
      </c>
      <c r="G275" s="44">
        <f t="shared" si="28"/>
        <v>0</v>
      </c>
      <c r="H275" s="44">
        <f t="shared" si="20"/>
        <v>715</v>
      </c>
      <c r="I275" s="44">
        <f t="shared" si="28"/>
        <v>712</v>
      </c>
      <c r="J275" s="44">
        <f t="shared" si="28"/>
        <v>0</v>
      </c>
      <c r="K275" s="44">
        <f t="shared" si="21"/>
        <v>712</v>
      </c>
    </row>
    <row r="276" spans="1:11" ht="57.75" customHeight="1" x14ac:dyDescent="0.3">
      <c r="A276" s="171" t="s">
        <v>700</v>
      </c>
      <c r="B276" s="25" t="s">
        <v>90</v>
      </c>
      <c r="C276" s="25" t="s">
        <v>194</v>
      </c>
      <c r="D276" s="9" t="s">
        <v>523</v>
      </c>
      <c r="E276" s="25" t="s">
        <v>64</v>
      </c>
      <c r="F276" s="44">
        <f t="shared" si="28"/>
        <v>715</v>
      </c>
      <c r="G276" s="44">
        <f t="shared" si="28"/>
        <v>0</v>
      </c>
      <c r="H276" s="44">
        <f t="shared" si="20"/>
        <v>715</v>
      </c>
      <c r="I276" s="44">
        <f t="shared" si="28"/>
        <v>712</v>
      </c>
      <c r="J276" s="44">
        <f t="shared" si="28"/>
        <v>0</v>
      </c>
      <c r="K276" s="44">
        <f t="shared" si="21"/>
        <v>712</v>
      </c>
    </row>
    <row r="277" spans="1:11" ht="31.15" customHeight="1" x14ac:dyDescent="0.3">
      <c r="A277" s="171" t="s">
        <v>565</v>
      </c>
      <c r="B277" s="25" t="s">
        <v>90</v>
      </c>
      <c r="C277" s="25" t="s">
        <v>194</v>
      </c>
      <c r="D277" s="9" t="s">
        <v>566</v>
      </c>
      <c r="E277" s="25" t="s">
        <v>64</v>
      </c>
      <c r="F277" s="44">
        <f t="shared" si="28"/>
        <v>715</v>
      </c>
      <c r="G277" s="44">
        <f t="shared" si="28"/>
        <v>0</v>
      </c>
      <c r="H277" s="44">
        <f t="shared" ref="H277:H346" si="29">F277+G277</f>
        <v>715</v>
      </c>
      <c r="I277" s="44">
        <f t="shared" si="28"/>
        <v>712</v>
      </c>
      <c r="J277" s="44">
        <f t="shared" si="28"/>
        <v>0</v>
      </c>
      <c r="K277" s="44">
        <f t="shared" ref="K277:K346" si="30">I277+J277</f>
        <v>712</v>
      </c>
    </row>
    <row r="278" spans="1:11" ht="31.15" customHeight="1" x14ac:dyDescent="0.3">
      <c r="A278" s="171" t="s">
        <v>85</v>
      </c>
      <c r="B278" s="25" t="s">
        <v>90</v>
      </c>
      <c r="C278" s="25" t="s">
        <v>194</v>
      </c>
      <c r="D278" s="9" t="s">
        <v>566</v>
      </c>
      <c r="E278" s="25" t="s">
        <v>475</v>
      </c>
      <c r="F278" s="44">
        <f t="shared" si="28"/>
        <v>715</v>
      </c>
      <c r="G278" s="44">
        <f t="shared" si="28"/>
        <v>0</v>
      </c>
      <c r="H278" s="44">
        <f t="shared" si="29"/>
        <v>715</v>
      </c>
      <c r="I278" s="44">
        <f t="shared" si="28"/>
        <v>712</v>
      </c>
      <c r="J278" s="44">
        <f t="shared" si="28"/>
        <v>0</v>
      </c>
      <c r="K278" s="44">
        <f t="shared" si="30"/>
        <v>712</v>
      </c>
    </row>
    <row r="279" spans="1:11" ht="31.15" customHeight="1" x14ac:dyDescent="0.3">
      <c r="A279" s="171" t="s">
        <v>86</v>
      </c>
      <c r="B279" s="25" t="s">
        <v>90</v>
      </c>
      <c r="C279" s="25" t="s">
        <v>194</v>
      </c>
      <c r="D279" s="9" t="s">
        <v>566</v>
      </c>
      <c r="E279" s="25" t="s">
        <v>471</v>
      </c>
      <c r="F279" s="44">
        <v>715</v>
      </c>
      <c r="G279" s="44"/>
      <c r="H279" s="44">
        <f t="shared" si="29"/>
        <v>715</v>
      </c>
      <c r="I279" s="44">
        <v>712</v>
      </c>
      <c r="J279" s="44"/>
      <c r="K279" s="44">
        <f t="shared" si="30"/>
        <v>712</v>
      </c>
    </row>
    <row r="280" spans="1:11" ht="59.25" customHeight="1" x14ac:dyDescent="0.3">
      <c r="A280" s="171" t="s">
        <v>698</v>
      </c>
      <c r="B280" s="25" t="s">
        <v>90</v>
      </c>
      <c r="C280" s="25" t="s">
        <v>194</v>
      </c>
      <c r="D280" s="9" t="s">
        <v>543</v>
      </c>
      <c r="E280" s="25" t="s">
        <v>64</v>
      </c>
      <c r="F280" s="44">
        <f t="shared" ref="F280:J283" si="31">F281</f>
        <v>190</v>
      </c>
      <c r="G280" s="44">
        <f t="shared" si="31"/>
        <v>0</v>
      </c>
      <c r="H280" s="44">
        <f t="shared" si="29"/>
        <v>190</v>
      </c>
      <c r="I280" s="44">
        <f t="shared" si="31"/>
        <v>190</v>
      </c>
      <c r="J280" s="44">
        <f t="shared" si="31"/>
        <v>0</v>
      </c>
      <c r="K280" s="44">
        <f t="shared" si="30"/>
        <v>190</v>
      </c>
    </row>
    <row r="281" spans="1:11" ht="80.25" customHeight="1" x14ac:dyDescent="0.3">
      <c r="A281" s="171" t="s">
        <v>696</v>
      </c>
      <c r="B281" s="25" t="s">
        <v>90</v>
      </c>
      <c r="C281" s="25" t="s">
        <v>194</v>
      </c>
      <c r="D281" s="9" t="s">
        <v>544</v>
      </c>
      <c r="E281" s="25" t="s">
        <v>64</v>
      </c>
      <c r="F281" s="44">
        <f t="shared" si="31"/>
        <v>190</v>
      </c>
      <c r="G281" s="44">
        <f t="shared" si="31"/>
        <v>0</v>
      </c>
      <c r="H281" s="44">
        <f t="shared" si="29"/>
        <v>190</v>
      </c>
      <c r="I281" s="44">
        <f t="shared" si="31"/>
        <v>190</v>
      </c>
      <c r="J281" s="44">
        <f t="shared" si="31"/>
        <v>0</v>
      </c>
      <c r="K281" s="44">
        <f t="shared" si="30"/>
        <v>190</v>
      </c>
    </row>
    <row r="282" spans="1:11" ht="66.75" customHeight="1" x14ac:dyDescent="0.3">
      <c r="A282" s="171" t="s">
        <v>545</v>
      </c>
      <c r="B282" s="25" t="s">
        <v>90</v>
      </c>
      <c r="C282" s="25" t="s">
        <v>194</v>
      </c>
      <c r="D282" s="9" t="s">
        <v>546</v>
      </c>
      <c r="E282" s="25" t="s">
        <v>64</v>
      </c>
      <c r="F282" s="44">
        <f t="shared" si="31"/>
        <v>190</v>
      </c>
      <c r="G282" s="44">
        <f t="shared" si="31"/>
        <v>0</v>
      </c>
      <c r="H282" s="44">
        <f t="shared" si="29"/>
        <v>190</v>
      </c>
      <c r="I282" s="44">
        <f t="shared" si="31"/>
        <v>190</v>
      </c>
      <c r="J282" s="44">
        <f t="shared" si="31"/>
        <v>0</v>
      </c>
      <c r="K282" s="44">
        <f t="shared" si="30"/>
        <v>190</v>
      </c>
    </row>
    <row r="283" spans="1:11" ht="47.25" customHeight="1" x14ac:dyDescent="0.3">
      <c r="A283" s="171" t="s">
        <v>167</v>
      </c>
      <c r="B283" s="25" t="s">
        <v>90</v>
      </c>
      <c r="C283" s="25" t="s">
        <v>194</v>
      </c>
      <c r="D283" s="9" t="s">
        <v>546</v>
      </c>
      <c r="E283" s="25" t="s">
        <v>488</v>
      </c>
      <c r="F283" s="44">
        <f t="shared" si="31"/>
        <v>190</v>
      </c>
      <c r="G283" s="44">
        <f t="shared" si="31"/>
        <v>0</v>
      </c>
      <c r="H283" s="44">
        <f t="shared" si="29"/>
        <v>190</v>
      </c>
      <c r="I283" s="44">
        <f t="shared" si="31"/>
        <v>190</v>
      </c>
      <c r="J283" s="44">
        <f t="shared" si="31"/>
        <v>0</v>
      </c>
      <c r="K283" s="44">
        <f t="shared" si="30"/>
        <v>190</v>
      </c>
    </row>
    <row r="284" spans="1:11" ht="18" customHeight="1" x14ac:dyDescent="0.3">
      <c r="A284" s="171" t="s">
        <v>175</v>
      </c>
      <c r="B284" s="25" t="s">
        <v>90</v>
      </c>
      <c r="C284" s="25" t="s">
        <v>194</v>
      </c>
      <c r="D284" s="9" t="s">
        <v>546</v>
      </c>
      <c r="E284" s="25" t="s">
        <v>489</v>
      </c>
      <c r="F284" s="44">
        <v>190</v>
      </c>
      <c r="G284" s="44"/>
      <c r="H284" s="44">
        <f t="shared" si="29"/>
        <v>190</v>
      </c>
      <c r="I284" s="44">
        <v>190</v>
      </c>
      <c r="J284" s="44"/>
      <c r="K284" s="44">
        <f t="shared" si="30"/>
        <v>190</v>
      </c>
    </row>
    <row r="285" spans="1:11" ht="78" customHeight="1" x14ac:dyDescent="0.3">
      <c r="A285" s="171" t="s">
        <v>702</v>
      </c>
      <c r="B285" s="25" t="s">
        <v>90</v>
      </c>
      <c r="C285" s="25" t="s">
        <v>194</v>
      </c>
      <c r="D285" s="9" t="s">
        <v>567</v>
      </c>
      <c r="E285" s="25" t="s">
        <v>64</v>
      </c>
      <c r="F285" s="44">
        <f t="shared" ref="F285:J288" si="32">F286</f>
        <v>450</v>
      </c>
      <c r="G285" s="44">
        <f t="shared" si="32"/>
        <v>0</v>
      </c>
      <c r="H285" s="44">
        <f t="shared" si="29"/>
        <v>450</v>
      </c>
      <c r="I285" s="44">
        <f t="shared" si="32"/>
        <v>450</v>
      </c>
      <c r="J285" s="44">
        <f t="shared" si="32"/>
        <v>0</v>
      </c>
      <c r="K285" s="44">
        <f t="shared" si="30"/>
        <v>450</v>
      </c>
    </row>
    <row r="286" spans="1:11" ht="111" customHeight="1" x14ac:dyDescent="0.3">
      <c r="A286" s="171" t="s">
        <v>701</v>
      </c>
      <c r="B286" s="25" t="s">
        <v>90</v>
      </c>
      <c r="C286" s="25" t="s">
        <v>194</v>
      </c>
      <c r="D286" s="9" t="s">
        <v>569</v>
      </c>
      <c r="E286" s="25" t="s">
        <v>64</v>
      </c>
      <c r="F286" s="44">
        <f t="shared" si="32"/>
        <v>450</v>
      </c>
      <c r="G286" s="44">
        <f t="shared" si="32"/>
        <v>0</v>
      </c>
      <c r="H286" s="44">
        <f t="shared" si="29"/>
        <v>450</v>
      </c>
      <c r="I286" s="44">
        <f t="shared" si="32"/>
        <v>450</v>
      </c>
      <c r="J286" s="44">
        <f t="shared" si="32"/>
        <v>0</v>
      </c>
      <c r="K286" s="44">
        <f t="shared" si="30"/>
        <v>450</v>
      </c>
    </row>
    <row r="287" spans="1:11" ht="43.5" customHeight="1" x14ac:dyDescent="0.3">
      <c r="A287" s="171" t="s">
        <v>570</v>
      </c>
      <c r="B287" s="25" t="s">
        <v>90</v>
      </c>
      <c r="C287" s="25" t="s">
        <v>194</v>
      </c>
      <c r="D287" s="9" t="s">
        <v>568</v>
      </c>
      <c r="E287" s="25" t="s">
        <v>64</v>
      </c>
      <c r="F287" s="44">
        <f t="shared" si="32"/>
        <v>450</v>
      </c>
      <c r="G287" s="44">
        <f t="shared" si="32"/>
        <v>0</v>
      </c>
      <c r="H287" s="44">
        <f t="shared" si="29"/>
        <v>450</v>
      </c>
      <c r="I287" s="44">
        <f t="shared" si="32"/>
        <v>450</v>
      </c>
      <c r="J287" s="44">
        <f t="shared" si="32"/>
        <v>0</v>
      </c>
      <c r="K287" s="44">
        <f t="shared" si="30"/>
        <v>450</v>
      </c>
    </row>
    <row r="288" spans="1:11" ht="30.6" customHeight="1" x14ac:dyDescent="0.3">
      <c r="A288" s="171" t="s">
        <v>85</v>
      </c>
      <c r="B288" s="25" t="s">
        <v>90</v>
      </c>
      <c r="C288" s="25" t="s">
        <v>194</v>
      </c>
      <c r="D288" s="9" t="s">
        <v>568</v>
      </c>
      <c r="E288" s="25" t="s">
        <v>475</v>
      </c>
      <c r="F288" s="44">
        <f t="shared" si="32"/>
        <v>450</v>
      </c>
      <c r="G288" s="44">
        <f t="shared" si="32"/>
        <v>0</v>
      </c>
      <c r="H288" s="44">
        <f t="shared" si="29"/>
        <v>450</v>
      </c>
      <c r="I288" s="44">
        <f t="shared" si="32"/>
        <v>450</v>
      </c>
      <c r="J288" s="44">
        <f t="shared" si="32"/>
        <v>0</v>
      </c>
      <c r="K288" s="44">
        <f t="shared" si="30"/>
        <v>450</v>
      </c>
    </row>
    <row r="289" spans="1:11" ht="28.9" customHeight="1" x14ac:dyDescent="0.3">
      <c r="A289" s="171" t="s">
        <v>86</v>
      </c>
      <c r="B289" s="25" t="s">
        <v>90</v>
      </c>
      <c r="C289" s="25" t="s">
        <v>194</v>
      </c>
      <c r="D289" s="9" t="s">
        <v>568</v>
      </c>
      <c r="E289" s="25" t="s">
        <v>471</v>
      </c>
      <c r="F289" s="44">
        <v>450</v>
      </c>
      <c r="G289" s="44"/>
      <c r="H289" s="44">
        <f t="shared" si="29"/>
        <v>450</v>
      </c>
      <c r="I289" s="44">
        <v>450</v>
      </c>
      <c r="J289" s="44"/>
      <c r="K289" s="44">
        <f t="shared" si="30"/>
        <v>450</v>
      </c>
    </row>
    <row r="290" spans="1:11" ht="17.45" customHeight="1" x14ac:dyDescent="0.3">
      <c r="A290" s="171" t="s">
        <v>373</v>
      </c>
      <c r="B290" s="25" t="s">
        <v>90</v>
      </c>
      <c r="C290" s="25" t="s">
        <v>194</v>
      </c>
      <c r="D290" s="9" t="s">
        <v>110</v>
      </c>
      <c r="E290" s="25" t="s">
        <v>64</v>
      </c>
      <c r="F290" s="44">
        <f t="shared" ref="F290:J293" si="33">F291</f>
        <v>140</v>
      </c>
      <c r="G290" s="44">
        <f t="shared" si="33"/>
        <v>0</v>
      </c>
      <c r="H290" s="44">
        <f t="shared" si="29"/>
        <v>140</v>
      </c>
      <c r="I290" s="44">
        <f t="shared" si="33"/>
        <v>140</v>
      </c>
      <c r="J290" s="44">
        <f t="shared" si="33"/>
        <v>0</v>
      </c>
      <c r="K290" s="44">
        <f t="shared" si="30"/>
        <v>140</v>
      </c>
    </row>
    <row r="291" spans="1:11" ht="18" customHeight="1" x14ac:dyDescent="0.3">
      <c r="A291" s="171" t="s">
        <v>876</v>
      </c>
      <c r="B291" s="25" t="s">
        <v>90</v>
      </c>
      <c r="C291" s="25" t="s">
        <v>194</v>
      </c>
      <c r="D291" s="9" t="s">
        <v>112</v>
      </c>
      <c r="E291" s="25" t="s">
        <v>64</v>
      </c>
      <c r="F291" s="44">
        <f t="shared" si="33"/>
        <v>140</v>
      </c>
      <c r="G291" s="44">
        <f t="shared" si="33"/>
        <v>0</v>
      </c>
      <c r="H291" s="44">
        <f t="shared" si="29"/>
        <v>140</v>
      </c>
      <c r="I291" s="44">
        <f t="shared" si="33"/>
        <v>140</v>
      </c>
      <c r="J291" s="44">
        <f t="shared" si="33"/>
        <v>0</v>
      </c>
      <c r="K291" s="44">
        <f t="shared" si="30"/>
        <v>140</v>
      </c>
    </row>
    <row r="292" spans="1:11" ht="45" customHeight="1" x14ac:dyDescent="0.3">
      <c r="A292" s="13" t="s">
        <v>934</v>
      </c>
      <c r="B292" s="25" t="s">
        <v>90</v>
      </c>
      <c r="C292" s="25" t="s">
        <v>194</v>
      </c>
      <c r="D292" s="25" t="s">
        <v>218</v>
      </c>
      <c r="E292" s="25" t="s">
        <v>64</v>
      </c>
      <c r="F292" s="26">
        <f t="shared" si="33"/>
        <v>140</v>
      </c>
      <c r="G292" s="26">
        <f t="shared" si="33"/>
        <v>0</v>
      </c>
      <c r="H292" s="44">
        <f t="shared" si="29"/>
        <v>140</v>
      </c>
      <c r="I292" s="26">
        <f t="shared" si="33"/>
        <v>140</v>
      </c>
      <c r="J292" s="26">
        <f t="shared" si="33"/>
        <v>0</v>
      </c>
      <c r="K292" s="44">
        <f t="shared" si="30"/>
        <v>140</v>
      </c>
    </row>
    <row r="293" spans="1:11" ht="38.450000000000003" customHeight="1" x14ac:dyDescent="0.3">
      <c r="A293" s="171" t="s">
        <v>561</v>
      </c>
      <c r="B293" s="25" t="s">
        <v>90</v>
      </c>
      <c r="C293" s="25" t="s">
        <v>194</v>
      </c>
      <c r="D293" s="25" t="s">
        <v>218</v>
      </c>
      <c r="E293" s="25" t="s">
        <v>64</v>
      </c>
      <c r="F293" s="26">
        <f t="shared" si="33"/>
        <v>140</v>
      </c>
      <c r="G293" s="26">
        <f t="shared" si="33"/>
        <v>0</v>
      </c>
      <c r="H293" s="44">
        <f t="shared" si="29"/>
        <v>140</v>
      </c>
      <c r="I293" s="26">
        <f t="shared" si="33"/>
        <v>140</v>
      </c>
      <c r="J293" s="26">
        <f t="shared" si="33"/>
        <v>0</v>
      </c>
      <c r="K293" s="44">
        <f t="shared" si="30"/>
        <v>140</v>
      </c>
    </row>
    <row r="294" spans="1:11" ht="49.5" customHeight="1" x14ac:dyDescent="0.3">
      <c r="A294" s="171" t="s">
        <v>86</v>
      </c>
      <c r="B294" s="25" t="s">
        <v>90</v>
      </c>
      <c r="C294" s="25" t="s">
        <v>194</v>
      </c>
      <c r="D294" s="25" t="s">
        <v>218</v>
      </c>
      <c r="E294" s="25" t="s">
        <v>471</v>
      </c>
      <c r="F294" s="26">
        <v>140</v>
      </c>
      <c r="G294" s="26"/>
      <c r="H294" s="44">
        <f t="shared" si="29"/>
        <v>140</v>
      </c>
      <c r="I294" s="26">
        <v>140</v>
      </c>
      <c r="J294" s="26"/>
      <c r="K294" s="44">
        <f t="shared" si="30"/>
        <v>140</v>
      </c>
    </row>
    <row r="295" spans="1:11" x14ac:dyDescent="0.3">
      <c r="A295" s="52" t="s">
        <v>207</v>
      </c>
      <c r="B295" s="42" t="s">
        <v>208</v>
      </c>
      <c r="C295" s="42" t="s">
        <v>62</v>
      </c>
      <c r="D295" s="43" t="s">
        <v>63</v>
      </c>
      <c r="E295" s="42" t="s">
        <v>64</v>
      </c>
      <c r="F295" s="41">
        <f t="shared" ref="F295:K295" si="34">F296+F327+F346</f>
        <v>8834.7000000000007</v>
      </c>
      <c r="G295" s="41">
        <f t="shared" si="34"/>
        <v>10465.299999999999</v>
      </c>
      <c r="H295" s="41">
        <f t="shared" si="34"/>
        <v>19300</v>
      </c>
      <c r="I295" s="41">
        <f t="shared" si="34"/>
        <v>9147.7000000000007</v>
      </c>
      <c r="J295" s="41">
        <f t="shared" si="34"/>
        <v>0</v>
      </c>
      <c r="K295" s="41">
        <f t="shared" si="34"/>
        <v>9147.7000000000007</v>
      </c>
    </row>
    <row r="296" spans="1:11" x14ac:dyDescent="0.3">
      <c r="A296" s="171" t="s">
        <v>209</v>
      </c>
      <c r="B296" s="25" t="s">
        <v>208</v>
      </c>
      <c r="C296" s="25" t="s">
        <v>61</v>
      </c>
      <c r="D296" s="9" t="s">
        <v>63</v>
      </c>
      <c r="E296" s="25" t="s">
        <v>64</v>
      </c>
      <c r="F296" s="44">
        <f>F308+F297+F316</f>
        <v>4083.3</v>
      </c>
      <c r="G296" s="44">
        <f>G308+G297+G316</f>
        <v>7461.3</v>
      </c>
      <c r="H296" s="44">
        <f t="shared" si="29"/>
        <v>11544.6</v>
      </c>
      <c r="I296" s="44">
        <f>I308+I297+I316</f>
        <v>4167</v>
      </c>
      <c r="J296" s="44">
        <f>J308+J297+J316</f>
        <v>0</v>
      </c>
      <c r="K296" s="44">
        <f t="shared" si="30"/>
        <v>4167</v>
      </c>
    </row>
    <row r="297" spans="1:11" ht="60" x14ac:dyDescent="0.3">
      <c r="A297" s="171" t="s">
        <v>818</v>
      </c>
      <c r="B297" s="25" t="s">
        <v>208</v>
      </c>
      <c r="C297" s="25" t="s">
        <v>61</v>
      </c>
      <c r="D297" s="9" t="s">
        <v>313</v>
      </c>
      <c r="E297" s="25" t="s">
        <v>64</v>
      </c>
      <c r="F297" s="26">
        <f t="shared" ref="F297:J300" si="35">F298</f>
        <v>300</v>
      </c>
      <c r="G297" s="26">
        <f t="shared" si="35"/>
        <v>7461.3</v>
      </c>
      <c r="H297" s="44">
        <f t="shared" si="29"/>
        <v>7761.3</v>
      </c>
      <c r="I297" s="26">
        <f t="shared" si="35"/>
        <v>300</v>
      </c>
      <c r="J297" s="26">
        <f t="shared" si="35"/>
        <v>0</v>
      </c>
      <c r="K297" s="44">
        <f t="shared" si="30"/>
        <v>300</v>
      </c>
    </row>
    <row r="298" spans="1:11" ht="45" x14ac:dyDescent="0.3">
      <c r="A298" s="171" t="s">
        <v>750</v>
      </c>
      <c r="B298" s="25" t="s">
        <v>208</v>
      </c>
      <c r="C298" s="25" t="s">
        <v>61</v>
      </c>
      <c r="D298" s="9" t="s">
        <v>663</v>
      </c>
      <c r="E298" s="25" t="s">
        <v>64</v>
      </c>
      <c r="F298" s="26">
        <f t="shared" si="35"/>
        <v>300</v>
      </c>
      <c r="G298" s="26">
        <f>G299+G302+G305</f>
        <v>7461.3</v>
      </c>
      <c r="H298" s="44">
        <f t="shared" si="29"/>
        <v>7761.3</v>
      </c>
      <c r="I298" s="26">
        <f t="shared" si="35"/>
        <v>300</v>
      </c>
      <c r="J298" s="26">
        <f>J299+J302+J305</f>
        <v>0</v>
      </c>
      <c r="K298" s="44">
        <f t="shared" si="30"/>
        <v>300</v>
      </c>
    </row>
    <row r="299" spans="1:11" ht="60" hidden="1" x14ac:dyDescent="0.3">
      <c r="A299" s="13" t="s">
        <v>808</v>
      </c>
      <c r="B299" s="25" t="s">
        <v>208</v>
      </c>
      <c r="C299" s="25" t="s">
        <v>61</v>
      </c>
      <c r="D299" s="9" t="s">
        <v>751</v>
      </c>
      <c r="E299" s="25" t="s">
        <v>64</v>
      </c>
      <c r="F299" s="27">
        <f t="shared" si="35"/>
        <v>300</v>
      </c>
      <c r="G299" s="27">
        <f t="shared" si="35"/>
        <v>-300</v>
      </c>
      <c r="H299" s="44">
        <f t="shared" si="29"/>
        <v>0</v>
      </c>
      <c r="I299" s="27">
        <f t="shared" si="35"/>
        <v>300</v>
      </c>
      <c r="J299" s="27">
        <f t="shared" si="35"/>
        <v>-300</v>
      </c>
      <c r="K299" s="44">
        <f t="shared" si="30"/>
        <v>0</v>
      </c>
    </row>
    <row r="300" spans="1:11" ht="30" hidden="1" x14ac:dyDescent="0.3">
      <c r="A300" s="60" t="s">
        <v>752</v>
      </c>
      <c r="B300" s="25" t="s">
        <v>208</v>
      </c>
      <c r="C300" s="25" t="s">
        <v>61</v>
      </c>
      <c r="D300" s="9" t="s">
        <v>751</v>
      </c>
      <c r="E300" s="25" t="s">
        <v>753</v>
      </c>
      <c r="F300" s="27">
        <f t="shared" si="35"/>
        <v>300</v>
      </c>
      <c r="G300" s="27">
        <f t="shared" si="35"/>
        <v>-300</v>
      </c>
      <c r="H300" s="44">
        <f t="shared" si="29"/>
        <v>0</v>
      </c>
      <c r="I300" s="27">
        <f t="shared" si="35"/>
        <v>300</v>
      </c>
      <c r="J300" s="27">
        <f t="shared" si="35"/>
        <v>-300</v>
      </c>
      <c r="K300" s="44">
        <f t="shared" si="30"/>
        <v>0</v>
      </c>
    </row>
    <row r="301" spans="1:11" hidden="1" x14ac:dyDescent="0.3">
      <c r="A301" s="60" t="s">
        <v>754</v>
      </c>
      <c r="B301" s="25" t="s">
        <v>208</v>
      </c>
      <c r="C301" s="25" t="s">
        <v>61</v>
      </c>
      <c r="D301" s="9" t="s">
        <v>751</v>
      </c>
      <c r="E301" s="25" t="s">
        <v>755</v>
      </c>
      <c r="F301" s="27">
        <v>300</v>
      </c>
      <c r="G301" s="139">
        <v>-300</v>
      </c>
      <c r="H301" s="44">
        <f t="shared" si="29"/>
        <v>0</v>
      </c>
      <c r="I301" s="27">
        <v>300</v>
      </c>
      <c r="J301" s="27">
        <v>-300</v>
      </c>
      <c r="K301" s="44">
        <f t="shared" si="30"/>
        <v>0</v>
      </c>
    </row>
    <row r="302" spans="1:11" ht="60" x14ac:dyDescent="0.3">
      <c r="A302" s="82" t="s">
        <v>1018</v>
      </c>
      <c r="B302" s="68" t="s">
        <v>208</v>
      </c>
      <c r="C302" s="68" t="s">
        <v>61</v>
      </c>
      <c r="D302" s="63" t="s">
        <v>1017</v>
      </c>
      <c r="E302" s="68" t="s">
        <v>64</v>
      </c>
      <c r="F302" s="27"/>
      <c r="G302" s="139">
        <f>G303</f>
        <v>7461.3</v>
      </c>
      <c r="H302" s="44">
        <f t="shared" si="29"/>
        <v>7461.3</v>
      </c>
      <c r="I302" s="27"/>
      <c r="J302" s="27">
        <f>J303</f>
        <v>0</v>
      </c>
      <c r="K302" s="44">
        <f t="shared" si="30"/>
        <v>0</v>
      </c>
    </row>
    <row r="303" spans="1:11" ht="30" x14ac:dyDescent="0.3">
      <c r="A303" s="82" t="s">
        <v>752</v>
      </c>
      <c r="B303" s="68" t="s">
        <v>208</v>
      </c>
      <c r="C303" s="68" t="s">
        <v>61</v>
      </c>
      <c r="D303" s="63" t="s">
        <v>1017</v>
      </c>
      <c r="E303" s="68" t="s">
        <v>753</v>
      </c>
      <c r="F303" s="27"/>
      <c r="G303" s="139">
        <f>G304</f>
        <v>7461.3</v>
      </c>
      <c r="H303" s="44">
        <f t="shared" si="29"/>
        <v>7461.3</v>
      </c>
      <c r="I303" s="27"/>
      <c r="J303" s="27">
        <f>J304</f>
        <v>0</v>
      </c>
      <c r="K303" s="44">
        <f t="shared" si="30"/>
        <v>0</v>
      </c>
    </row>
    <row r="304" spans="1:11" x14ac:dyDescent="0.3">
      <c r="A304" s="82" t="s">
        <v>754</v>
      </c>
      <c r="B304" s="68" t="s">
        <v>208</v>
      </c>
      <c r="C304" s="68" t="s">
        <v>61</v>
      </c>
      <c r="D304" s="63" t="s">
        <v>1017</v>
      </c>
      <c r="E304" s="68" t="s">
        <v>755</v>
      </c>
      <c r="F304" s="27"/>
      <c r="G304" s="139">
        <v>7461.3</v>
      </c>
      <c r="H304" s="44">
        <f t="shared" si="29"/>
        <v>7461.3</v>
      </c>
      <c r="I304" s="27"/>
      <c r="J304" s="27">
        <v>0</v>
      </c>
      <c r="K304" s="44">
        <f t="shared" si="30"/>
        <v>0</v>
      </c>
    </row>
    <row r="305" spans="1:11" ht="60" x14ac:dyDescent="0.3">
      <c r="A305" s="82" t="s">
        <v>1020</v>
      </c>
      <c r="B305" s="68" t="s">
        <v>208</v>
      </c>
      <c r="C305" s="68" t="s">
        <v>61</v>
      </c>
      <c r="D305" s="63" t="s">
        <v>1019</v>
      </c>
      <c r="E305" s="68" t="s">
        <v>64</v>
      </c>
      <c r="F305" s="27"/>
      <c r="G305" s="139">
        <f>G306</f>
        <v>300</v>
      </c>
      <c r="H305" s="44">
        <f t="shared" si="29"/>
        <v>300</v>
      </c>
      <c r="I305" s="27"/>
      <c r="J305" s="27">
        <f>J306</f>
        <v>300</v>
      </c>
      <c r="K305" s="44">
        <f t="shared" si="30"/>
        <v>300</v>
      </c>
    </row>
    <row r="306" spans="1:11" ht="30" x14ac:dyDescent="0.3">
      <c r="A306" s="82" t="s">
        <v>752</v>
      </c>
      <c r="B306" s="68" t="s">
        <v>208</v>
      </c>
      <c r="C306" s="68" t="s">
        <v>61</v>
      </c>
      <c r="D306" s="63" t="s">
        <v>1019</v>
      </c>
      <c r="E306" s="68" t="s">
        <v>753</v>
      </c>
      <c r="F306" s="27"/>
      <c r="G306" s="139">
        <f>G307</f>
        <v>300</v>
      </c>
      <c r="H306" s="44">
        <f t="shared" si="29"/>
        <v>300</v>
      </c>
      <c r="I306" s="27"/>
      <c r="J306" s="27">
        <f>J307</f>
        <v>300</v>
      </c>
      <c r="K306" s="44">
        <f t="shared" si="30"/>
        <v>300</v>
      </c>
    </row>
    <row r="307" spans="1:11" x14ac:dyDescent="0.3">
      <c r="A307" s="82" t="s">
        <v>754</v>
      </c>
      <c r="B307" s="68" t="s">
        <v>208</v>
      </c>
      <c r="C307" s="68" t="s">
        <v>61</v>
      </c>
      <c r="D307" s="63" t="s">
        <v>1019</v>
      </c>
      <c r="E307" s="68" t="s">
        <v>755</v>
      </c>
      <c r="F307" s="27"/>
      <c r="G307" s="139">
        <v>300</v>
      </c>
      <c r="H307" s="44">
        <f t="shared" si="29"/>
        <v>300</v>
      </c>
      <c r="I307" s="27"/>
      <c r="J307" s="27">
        <v>300</v>
      </c>
      <c r="K307" s="44">
        <f t="shared" si="30"/>
        <v>300</v>
      </c>
    </row>
    <row r="308" spans="1:11" ht="46.9" customHeight="1" x14ac:dyDescent="0.3">
      <c r="A308" s="171" t="s">
        <v>877</v>
      </c>
      <c r="B308" s="25" t="s">
        <v>208</v>
      </c>
      <c r="C308" s="25" t="s">
        <v>61</v>
      </c>
      <c r="D308" s="25" t="s">
        <v>119</v>
      </c>
      <c r="E308" s="25" t="s">
        <v>64</v>
      </c>
      <c r="F308" s="27">
        <f t="shared" ref="F308:J312" si="36">F309</f>
        <v>3783.3</v>
      </c>
      <c r="G308" s="27">
        <f t="shared" si="36"/>
        <v>0</v>
      </c>
      <c r="H308" s="44">
        <f t="shared" si="29"/>
        <v>3783.3</v>
      </c>
      <c r="I308" s="27">
        <f t="shared" si="36"/>
        <v>3867</v>
      </c>
      <c r="J308" s="27">
        <f t="shared" si="36"/>
        <v>0</v>
      </c>
      <c r="K308" s="44">
        <f t="shared" si="30"/>
        <v>3867</v>
      </c>
    </row>
    <row r="309" spans="1:11" ht="45" customHeight="1" x14ac:dyDescent="0.3">
      <c r="A309" s="171" t="s">
        <v>745</v>
      </c>
      <c r="B309" s="25" t="s">
        <v>208</v>
      </c>
      <c r="C309" s="25" t="s">
        <v>61</v>
      </c>
      <c r="D309" s="25" t="s">
        <v>122</v>
      </c>
      <c r="E309" s="25" t="s">
        <v>64</v>
      </c>
      <c r="F309" s="27">
        <f t="shared" si="36"/>
        <v>3783.3</v>
      </c>
      <c r="G309" s="27">
        <f t="shared" si="36"/>
        <v>0</v>
      </c>
      <c r="H309" s="44">
        <f t="shared" si="29"/>
        <v>3783.3</v>
      </c>
      <c r="I309" s="27">
        <f t="shared" si="36"/>
        <v>3867</v>
      </c>
      <c r="J309" s="27">
        <f t="shared" si="36"/>
        <v>0</v>
      </c>
      <c r="K309" s="44">
        <f t="shared" si="30"/>
        <v>3867</v>
      </c>
    </row>
    <row r="310" spans="1:11" ht="48.75" customHeight="1" x14ac:dyDescent="0.3">
      <c r="A310" s="58" t="s">
        <v>647</v>
      </c>
      <c r="B310" s="25" t="s">
        <v>208</v>
      </c>
      <c r="C310" s="25" t="s">
        <v>61</v>
      </c>
      <c r="D310" s="25" t="s">
        <v>123</v>
      </c>
      <c r="E310" s="25" t="s">
        <v>64</v>
      </c>
      <c r="F310" s="27">
        <f t="shared" si="36"/>
        <v>3783.3</v>
      </c>
      <c r="G310" s="27">
        <f t="shared" si="36"/>
        <v>0</v>
      </c>
      <c r="H310" s="44">
        <f t="shared" si="29"/>
        <v>3783.3</v>
      </c>
      <c r="I310" s="27">
        <f t="shared" si="36"/>
        <v>3867</v>
      </c>
      <c r="J310" s="27">
        <f t="shared" si="36"/>
        <v>0</v>
      </c>
      <c r="K310" s="44">
        <f t="shared" si="30"/>
        <v>3867</v>
      </c>
    </row>
    <row r="311" spans="1:11" ht="45" x14ac:dyDescent="0.3">
      <c r="A311" s="58" t="s">
        <v>746</v>
      </c>
      <c r="B311" s="25" t="s">
        <v>208</v>
      </c>
      <c r="C311" s="25" t="s">
        <v>61</v>
      </c>
      <c r="D311" s="25" t="s">
        <v>124</v>
      </c>
      <c r="E311" s="25" t="s">
        <v>64</v>
      </c>
      <c r="F311" s="27">
        <f t="shared" si="36"/>
        <v>3783.3</v>
      </c>
      <c r="G311" s="27">
        <f t="shared" si="36"/>
        <v>0</v>
      </c>
      <c r="H311" s="44">
        <f t="shared" si="29"/>
        <v>3783.3</v>
      </c>
      <c r="I311" s="27">
        <f t="shared" si="36"/>
        <v>3867</v>
      </c>
      <c r="J311" s="27">
        <f t="shared" si="36"/>
        <v>0</v>
      </c>
      <c r="K311" s="44">
        <f t="shared" si="30"/>
        <v>3867</v>
      </c>
    </row>
    <row r="312" spans="1:11" ht="45" x14ac:dyDescent="0.3">
      <c r="A312" s="58" t="s">
        <v>744</v>
      </c>
      <c r="B312" s="25" t="s">
        <v>208</v>
      </c>
      <c r="C312" s="25" t="s">
        <v>61</v>
      </c>
      <c r="D312" s="25" t="s">
        <v>124</v>
      </c>
      <c r="E312" s="25" t="s">
        <v>475</v>
      </c>
      <c r="F312" s="27">
        <f t="shared" si="36"/>
        <v>3783.3</v>
      </c>
      <c r="G312" s="27">
        <f t="shared" si="36"/>
        <v>0</v>
      </c>
      <c r="H312" s="44">
        <f t="shared" si="29"/>
        <v>3783.3</v>
      </c>
      <c r="I312" s="27">
        <f t="shared" si="36"/>
        <v>3867</v>
      </c>
      <c r="J312" s="27">
        <f t="shared" si="36"/>
        <v>0</v>
      </c>
      <c r="K312" s="44">
        <f t="shared" si="30"/>
        <v>3867</v>
      </c>
    </row>
    <row r="313" spans="1:11" ht="30.75" customHeight="1" x14ac:dyDescent="0.3">
      <c r="A313" s="171" t="s">
        <v>86</v>
      </c>
      <c r="B313" s="25" t="s">
        <v>208</v>
      </c>
      <c r="C313" s="25" t="s">
        <v>61</v>
      </c>
      <c r="D313" s="25" t="s">
        <v>124</v>
      </c>
      <c r="E313" s="25" t="s">
        <v>471</v>
      </c>
      <c r="F313" s="27">
        <f>5283.3-1500</f>
        <v>3783.3</v>
      </c>
      <c r="G313" s="27"/>
      <c r="H313" s="44">
        <f t="shared" si="29"/>
        <v>3783.3</v>
      </c>
      <c r="I313" s="27">
        <f>5524-1657</f>
        <v>3867</v>
      </c>
      <c r="J313" s="27"/>
      <c r="K313" s="44">
        <f t="shared" si="30"/>
        <v>3867</v>
      </c>
    </row>
    <row r="314" spans="1:11" ht="15" hidden="1" customHeight="1" x14ac:dyDescent="0.3">
      <c r="A314" s="171" t="s">
        <v>87</v>
      </c>
      <c r="B314" s="25" t="s">
        <v>208</v>
      </c>
      <c r="C314" s="25" t="s">
        <v>61</v>
      </c>
      <c r="D314" s="25" t="s">
        <v>124</v>
      </c>
      <c r="E314" s="25" t="s">
        <v>479</v>
      </c>
      <c r="F314" s="27"/>
      <c r="G314" s="27"/>
      <c r="H314" s="44">
        <f t="shared" si="29"/>
        <v>0</v>
      </c>
      <c r="I314" s="27"/>
      <c r="J314" s="27"/>
      <c r="K314" s="44">
        <f t="shared" si="30"/>
        <v>0</v>
      </c>
    </row>
    <row r="315" spans="1:11" ht="15" hidden="1" customHeight="1" x14ac:dyDescent="0.3">
      <c r="A315" s="171" t="s">
        <v>948</v>
      </c>
      <c r="B315" s="25" t="s">
        <v>208</v>
      </c>
      <c r="C315" s="25" t="s">
        <v>61</v>
      </c>
      <c r="D315" s="25" t="s">
        <v>124</v>
      </c>
      <c r="E315" s="25" t="s">
        <v>949</v>
      </c>
      <c r="F315" s="27"/>
      <c r="G315" s="27"/>
      <c r="H315" s="44">
        <f t="shared" si="29"/>
        <v>0</v>
      </c>
      <c r="I315" s="27"/>
      <c r="J315" s="27"/>
      <c r="K315" s="44">
        <f t="shared" si="30"/>
        <v>0</v>
      </c>
    </row>
    <row r="316" spans="1:11" ht="20.45" hidden="1" customHeight="1" x14ac:dyDescent="0.3">
      <c r="A316" s="171" t="s">
        <v>373</v>
      </c>
      <c r="B316" s="25" t="s">
        <v>208</v>
      </c>
      <c r="C316" s="25" t="s">
        <v>61</v>
      </c>
      <c r="D316" s="25" t="s">
        <v>110</v>
      </c>
      <c r="E316" s="25" t="s">
        <v>64</v>
      </c>
      <c r="F316" s="27">
        <f t="shared" ref="F316:J319" si="37">F317</f>
        <v>0</v>
      </c>
      <c r="G316" s="27">
        <f t="shared" si="37"/>
        <v>0</v>
      </c>
      <c r="H316" s="44">
        <f t="shared" si="29"/>
        <v>0</v>
      </c>
      <c r="I316" s="27">
        <f t="shared" si="37"/>
        <v>0</v>
      </c>
      <c r="J316" s="27">
        <f t="shared" si="37"/>
        <v>0</v>
      </c>
      <c r="K316" s="44">
        <f t="shared" si="30"/>
        <v>0</v>
      </c>
    </row>
    <row r="317" spans="1:11" ht="30.75" hidden="1" customHeight="1" x14ac:dyDescent="0.3">
      <c r="A317" s="171" t="s">
        <v>125</v>
      </c>
      <c r="B317" s="25" t="s">
        <v>208</v>
      </c>
      <c r="C317" s="25" t="s">
        <v>61</v>
      </c>
      <c r="D317" s="25" t="s">
        <v>126</v>
      </c>
      <c r="E317" s="25" t="s">
        <v>64</v>
      </c>
      <c r="F317" s="27">
        <f t="shared" si="37"/>
        <v>0</v>
      </c>
      <c r="G317" s="27">
        <f t="shared" si="37"/>
        <v>0</v>
      </c>
      <c r="H317" s="44">
        <f t="shared" si="29"/>
        <v>0</v>
      </c>
      <c r="I317" s="27">
        <f t="shared" si="37"/>
        <v>0</v>
      </c>
      <c r="J317" s="27">
        <f t="shared" si="37"/>
        <v>0</v>
      </c>
      <c r="K317" s="44">
        <f t="shared" si="30"/>
        <v>0</v>
      </c>
    </row>
    <row r="318" spans="1:11" ht="41.45" hidden="1" customHeight="1" x14ac:dyDescent="0.3">
      <c r="A318" s="171" t="s">
        <v>868</v>
      </c>
      <c r="B318" s="25" t="s">
        <v>208</v>
      </c>
      <c r="C318" s="25" t="s">
        <v>61</v>
      </c>
      <c r="D318" s="25" t="s">
        <v>878</v>
      </c>
      <c r="E318" s="25" t="s">
        <v>64</v>
      </c>
      <c r="F318" s="27">
        <f t="shared" si="37"/>
        <v>0</v>
      </c>
      <c r="G318" s="27">
        <f t="shared" si="37"/>
        <v>0</v>
      </c>
      <c r="H318" s="44">
        <f t="shared" si="29"/>
        <v>0</v>
      </c>
      <c r="I318" s="27">
        <f t="shared" si="37"/>
        <v>0</v>
      </c>
      <c r="J318" s="27">
        <f t="shared" si="37"/>
        <v>0</v>
      </c>
      <c r="K318" s="44">
        <f t="shared" si="30"/>
        <v>0</v>
      </c>
    </row>
    <row r="319" spans="1:11" ht="21" hidden="1" customHeight="1" x14ac:dyDescent="0.3">
      <c r="A319" s="171" t="s">
        <v>137</v>
      </c>
      <c r="B319" s="25" t="s">
        <v>208</v>
      </c>
      <c r="C319" s="25" t="s">
        <v>61</v>
      </c>
      <c r="D319" s="25" t="s">
        <v>878</v>
      </c>
      <c r="E319" s="25" t="s">
        <v>510</v>
      </c>
      <c r="F319" s="27">
        <f t="shared" si="37"/>
        <v>0</v>
      </c>
      <c r="G319" s="27">
        <f t="shared" si="37"/>
        <v>0</v>
      </c>
      <c r="H319" s="44">
        <f t="shared" si="29"/>
        <v>0</v>
      </c>
      <c r="I319" s="27">
        <f t="shared" si="37"/>
        <v>0</v>
      </c>
      <c r="J319" s="27">
        <f t="shared" si="37"/>
        <v>0</v>
      </c>
      <c r="K319" s="44">
        <f t="shared" si="30"/>
        <v>0</v>
      </c>
    </row>
    <row r="320" spans="1:11" ht="19.149999999999999" hidden="1" customHeight="1" x14ac:dyDescent="0.3">
      <c r="A320" s="171" t="s">
        <v>869</v>
      </c>
      <c r="B320" s="25" t="s">
        <v>208</v>
      </c>
      <c r="C320" s="25" t="s">
        <v>61</v>
      </c>
      <c r="D320" s="25" t="s">
        <v>878</v>
      </c>
      <c r="E320" s="25" t="s">
        <v>870</v>
      </c>
      <c r="F320" s="27"/>
      <c r="G320" s="27"/>
      <c r="H320" s="44">
        <f t="shared" si="29"/>
        <v>0</v>
      </c>
      <c r="I320" s="27"/>
      <c r="J320" s="27"/>
      <c r="K320" s="44">
        <f t="shared" si="30"/>
        <v>0</v>
      </c>
    </row>
    <row r="321" spans="1:11" ht="75" hidden="1" x14ac:dyDescent="0.3">
      <c r="A321" s="70" t="s">
        <v>976</v>
      </c>
      <c r="B321" s="68" t="s">
        <v>208</v>
      </c>
      <c r="C321" s="68" t="s">
        <v>61</v>
      </c>
      <c r="D321" s="68" t="s">
        <v>977</v>
      </c>
      <c r="E321" s="68" t="s">
        <v>64</v>
      </c>
      <c r="F321" s="27"/>
      <c r="G321" s="27"/>
      <c r="H321" s="44">
        <f t="shared" si="29"/>
        <v>0</v>
      </c>
      <c r="I321" s="27"/>
      <c r="J321" s="27"/>
      <c r="K321" s="44">
        <f t="shared" si="30"/>
        <v>0</v>
      </c>
    </row>
    <row r="322" spans="1:11" hidden="1" x14ac:dyDescent="0.3">
      <c r="A322" s="70" t="s">
        <v>137</v>
      </c>
      <c r="B322" s="68" t="s">
        <v>208</v>
      </c>
      <c r="C322" s="68" t="s">
        <v>61</v>
      </c>
      <c r="D322" s="68" t="s">
        <v>977</v>
      </c>
      <c r="E322" s="68" t="s">
        <v>510</v>
      </c>
      <c r="F322" s="27"/>
      <c r="G322" s="27"/>
      <c r="H322" s="44">
        <f t="shared" si="29"/>
        <v>0</v>
      </c>
      <c r="I322" s="27"/>
      <c r="J322" s="27"/>
      <c r="K322" s="44">
        <f t="shared" si="30"/>
        <v>0</v>
      </c>
    </row>
    <row r="323" spans="1:11" hidden="1" x14ac:dyDescent="0.3">
      <c r="A323" s="70" t="s">
        <v>869</v>
      </c>
      <c r="B323" s="68" t="s">
        <v>208</v>
      </c>
      <c r="C323" s="68" t="s">
        <v>61</v>
      </c>
      <c r="D323" s="68" t="s">
        <v>977</v>
      </c>
      <c r="E323" s="68" t="s">
        <v>870</v>
      </c>
      <c r="F323" s="27"/>
      <c r="G323" s="27"/>
      <c r="H323" s="44">
        <f t="shared" si="29"/>
        <v>0</v>
      </c>
      <c r="I323" s="27"/>
      <c r="J323" s="27"/>
      <c r="K323" s="44">
        <f t="shared" si="30"/>
        <v>0</v>
      </c>
    </row>
    <row r="324" spans="1:11" ht="62.25" hidden="1" customHeight="1" x14ac:dyDescent="0.3">
      <c r="A324" s="70" t="s">
        <v>868</v>
      </c>
      <c r="B324" s="68" t="s">
        <v>208</v>
      </c>
      <c r="C324" s="68" t="s">
        <v>61</v>
      </c>
      <c r="D324" s="68" t="s">
        <v>978</v>
      </c>
      <c r="E324" s="68" t="s">
        <v>64</v>
      </c>
      <c r="F324" s="27"/>
      <c r="G324" s="27"/>
      <c r="H324" s="44">
        <f t="shared" si="29"/>
        <v>0</v>
      </c>
      <c r="I324" s="27"/>
      <c r="J324" s="27"/>
      <c r="K324" s="44">
        <f t="shared" si="30"/>
        <v>0</v>
      </c>
    </row>
    <row r="325" spans="1:11" hidden="1" x14ac:dyDescent="0.3">
      <c r="A325" s="70" t="s">
        <v>137</v>
      </c>
      <c r="B325" s="68" t="s">
        <v>208</v>
      </c>
      <c r="C325" s="68" t="s">
        <v>61</v>
      </c>
      <c r="D325" s="68" t="s">
        <v>978</v>
      </c>
      <c r="E325" s="68" t="s">
        <v>510</v>
      </c>
      <c r="F325" s="27"/>
      <c r="G325" s="27"/>
      <c r="H325" s="44">
        <f t="shared" si="29"/>
        <v>0</v>
      </c>
      <c r="I325" s="27"/>
      <c r="J325" s="27"/>
      <c r="K325" s="44">
        <f t="shared" si="30"/>
        <v>0</v>
      </c>
    </row>
    <row r="326" spans="1:11" hidden="1" x14ac:dyDescent="0.3">
      <c r="A326" s="70" t="s">
        <v>869</v>
      </c>
      <c r="B326" s="68" t="s">
        <v>208</v>
      </c>
      <c r="C326" s="68" t="s">
        <v>61</v>
      </c>
      <c r="D326" s="68" t="s">
        <v>978</v>
      </c>
      <c r="E326" s="68" t="s">
        <v>870</v>
      </c>
      <c r="F326" s="27"/>
      <c r="G326" s="27"/>
      <c r="H326" s="44">
        <f t="shared" si="29"/>
        <v>0</v>
      </c>
      <c r="I326" s="27"/>
      <c r="J326" s="27"/>
      <c r="K326" s="44">
        <f t="shared" si="30"/>
        <v>0</v>
      </c>
    </row>
    <row r="327" spans="1:11" x14ac:dyDescent="0.3">
      <c r="A327" s="171" t="s">
        <v>210</v>
      </c>
      <c r="B327" s="25" t="s">
        <v>208</v>
      </c>
      <c r="C327" s="25" t="s">
        <v>66</v>
      </c>
      <c r="D327" s="9" t="s">
        <v>63</v>
      </c>
      <c r="E327" s="25" t="s">
        <v>64</v>
      </c>
      <c r="F327" s="44">
        <f>F328+F334</f>
        <v>1094.4000000000001</v>
      </c>
      <c r="G327" s="44">
        <f>G328+G334</f>
        <v>0</v>
      </c>
      <c r="H327" s="44">
        <f t="shared" si="29"/>
        <v>1094.4000000000001</v>
      </c>
      <c r="I327" s="44">
        <f>I328+I334</f>
        <v>1323.7</v>
      </c>
      <c r="J327" s="44">
        <f>J328+J334</f>
        <v>0</v>
      </c>
      <c r="K327" s="44">
        <f t="shared" si="30"/>
        <v>1323.7</v>
      </c>
    </row>
    <row r="328" spans="1:11" ht="48.75" customHeight="1" x14ac:dyDescent="0.3">
      <c r="A328" s="171" t="s">
        <v>685</v>
      </c>
      <c r="B328" s="25" t="s">
        <v>208</v>
      </c>
      <c r="C328" s="25" t="s">
        <v>66</v>
      </c>
      <c r="D328" s="9" t="s">
        <v>211</v>
      </c>
      <c r="E328" s="25" t="s">
        <v>64</v>
      </c>
      <c r="F328" s="44">
        <f t="shared" ref="F328:J332" si="38">F329</f>
        <v>1094.4000000000001</v>
      </c>
      <c r="G328" s="44">
        <f t="shared" si="38"/>
        <v>0</v>
      </c>
      <c r="H328" s="44">
        <f t="shared" si="29"/>
        <v>1094.4000000000001</v>
      </c>
      <c r="I328" s="44">
        <f t="shared" si="38"/>
        <v>1323.7</v>
      </c>
      <c r="J328" s="44">
        <f t="shared" si="38"/>
        <v>0</v>
      </c>
      <c r="K328" s="44">
        <f t="shared" si="30"/>
        <v>1323.7</v>
      </c>
    </row>
    <row r="329" spans="1:11" ht="28.9" customHeight="1" x14ac:dyDescent="0.3">
      <c r="A329" s="171" t="s">
        <v>804</v>
      </c>
      <c r="B329" s="25" t="s">
        <v>208</v>
      </c>
      <c r="C329" s="25" t="s">
        <v>66</v>
      </c>
      <c r="D329" s="9" t="s">
        <v>325</v>
      </c>
      <c r="E329" s="25" t="s">
        <v>64</v>
      </c>
      <c r="F329" s="44">
        <f t="shared" si="38"/>
        <v>1094.4000000000001</v>
      </c>
      <c r="G329" s="44">
        <f t="shared" si="38"/>
        <v>0</v>
      </c>
      <c r="H329" s="44">
        <f t="shared" si="29"/>
        <v>1094.4000000000001</v>
      </c>
      <c r="I329" s="44">
        <f t="shared" si="38"/>
        <v>1323.7</v>
      </c>
      <c r="J329" s="44">
        <f t="shared" si="38"/>
        <v>0</v>
      </c>
      <c r="K329" s="44">
        <f t="shared" si="30"/>
        <v>1323.7</v>
      </c>
    </row>
    <row r="330" spans="1:11" ht="45.75" customHeight="1" x14ac:dyDescent="0.3">
      <c r="A330" s="171" t="s">
        <v>213</v>
      </c>
      <c r="B330" s="25" t="s">
        <v>208</v>
      </c>
      <c r="C330" s="25" t="s">
        <v>66</v>
      </c>
      <c r="D330" s="9" t="s">
        <v>327</v>
      </c>
      <c r="E330" s="25" t="s">
        <v>64</v>
      </c>
      <c r="F330" s="44">
        <f t="shared" si="38"/>
        <v>1094.4000000000001</v>
      </c>
      <c r="G330" s="44">
        <f t="shared" si="38"/>
        <v>0</v>
      </c>
      <c r="H330" s="44">
        <f t="shared" si="29"/>
        <v>1094.4000000000001</v>
      </c>
      <c r="I330" s="44">
        <f t="shared" si="38"/>
        <v>1323.7</v>
      </c>
      <c r="J330" s="44">
        <f t="shared" si="38"/>
        <v>0</v>
      </c>
      <c r="K330" s="44">
        <f t="shared" si="30"/>
        <v>1323.7</v>
      </c>
    </row>
    <row r="331" spans="1:11" ht="45" x14ac:dyDescent="0.3">
      <c r="A331" s="171" t="s">
        <v>215</v>
      </c>
      <c r="B331" s="25" t="s">
        <v>208</v>
      </c>
      <c r="C331" s="25" t="s">
        <v>66</v>
      </c>
      <c r="D331" s="9" t="s">
        <v>760</v>
      </c>
      <c r="E331" s="25" t="s">
        <v>64</v>
      </c>
      <c r="F331" s="44">
        <f t="shared" si="38"/>
        <v>1094.4000000000001</v>
      </c>
      <c r="G331" s="44">
        <f t="shared" si="38"/>
        <v>0</v>
      </c>
      <c r="H331" s="44">
        <f t="shared" si="29"/>
        <v>1094.4000000000001</v>
      </c>
      <c r="I331" s="44">
        <f t="shared" si="38"/>
        <v>1323.7</v>
      </c>
      <c r="J331" s="44">
        <f t="shared" si="38"/>
        <v>0</v>
      </c>
      <c r="K331" s="44">
        <f t="shared" si="30"/>
        <v>1323.7</v>
      </c>
    </row>
    <row r="332" spans="1:11" ht="46.5" customHeight="1" x14ac:dyDescent="0.3">
      <c r="A332" s="171" t="s">
        <v>167</v>
      </c>
      <c r="B332" s="25" t="s">
        <v>208</v>
      </c>
      <c r="C332" s="25" t="s">
        <v>66</v>
      </c>
      <c r="D332" s="9" t="s">
        <v>760</v>
      </c>
      <c r="E332" s="25">
        <v>600</v>
      </c>
      <c r="F332" s="44">
        <f t="shared" si="38"/>
        <v>1094.4000000000001</v>
      </c>
      <c r="G332" s="44">
        <f t="shared" si="38"/>
        <v>0</v>
      </c>
      <c r="H332" s="44">
        <f t="shared" si="29"/>
        <v>1094.4000000000001</v>
      </c>
      <c r="I332" s="44">
        <f t="shared" si="38"/>
        <v>1323.7</v>
      </c>
      <c r="J332" s="44">
        <f t="shared" si="38"/>
        <v>0</v>
      </c>
      <c r="K332" s="44">
        <f t="shared" si="30"/>
        <v>1323.7</v>
      </c>
    </row>
    <row r="333" spans="1:11" x14ac:dyDescent="0.3">
      <c r="A333" s="171" t="s">
        <v>175</v>
      </c>
      <c r="B333" s="25" t="s">
        <v>208</v>
      </c>
      <c r="C333" s="25" t="s">
        <v>66</v>
      </c>
      <c r="D333" s="9" t="s">
        <v>760</v>
      </c>
      <c r="E333" s="25">
        <v>610</v>
      </c>
      <c r="F333" s="44">
        <v>1094.4000000000001</v>
      </c>
      <c r="G333" s="44"/>
      <c r="H333" s="44">
        <f t="shared" si="29"/>
        <v>1094.4000000000001</v>
      </c>
      <c r="I333" s="44">
        <v>1323.7</v>
      </c>
      <c r="J333" s="44"/>
      <c r="K333" s="44">
        <f t="shared" si="30"/>
        <v>1323.7</v>
      </c>
    </row>
    <row r="334" spans="1:11" ht="30" hidden="1" x14ac:dyDescent="0.3">
      <c r="A334" s="171" t="s">
        <v>109</v>
      </c>
      <c r="B334" s="25" t="s">
        <v>208</v>
      </c>
      <c r="C334" s="25" t="s">
        <v>66</v>
      </c>
      <c r="D334" s="9" t="s">
        <v>110</v>
      </c>
      <c r="E334" s="25" t="s">
        <v>64</v>
      </c>
      <c r="F334" s="44">
        <f>F335+F342</f>
        <v>0</v>
      </c>
      <c r="G334" s="44">
        <f>G335+G342</f>
        <v>0</v>
      </c>
      <c r="H334" s="44">
        <f t="shared" si="29"/>
        <v>0</v>
      </c>
      <c r="I334" s="44">
        <f>I335+I342</f>
        <v>0</v>
      </c>
      <c r="J334" s="44">
        <f>J335+J342</f>
        <v>0</v>
      </c>
      <c r="K334" s="44">
        <f t="shared" si="30"/>
        <v>0</v>
      </c>
    </row>
    <row r="335" spans="1:11" hidden="1" x14ac:dyDescent="0.3">
      <c r="A335" s="171" t="s">
        <v>137</v>
      </c>
      <c r="B335" s="25" t="s">
        <v>208</v>
      </c>
      <c r="C335" s="25" t="s">
        <v>66</v>
      </c>
      <c r="D335" s="9" t="s">
        <v>126</v>
      </c>
      <c r="E335" s="25" t="s">
        <v>64</v>
      </c>
      <c r="F335" s="44">
        <f>F336+F339</f>
        <v>0</v>
      </c>
      <c r="G335" s="44">
        <f>G336+G339</f>
        <v>0</v>
      </c>
      <c r="H335" s="44">
        <f t="shared" si="29"/>
        <v>0</v>
      </c>
      <c r="I335" s="44">
        <f>I336+I339</f>
        <v>0</v>
      </c>
      <c r="J335" s="44">
        <f>J336+J339</f>
        <v>0</v>
      </c>
      <c r="K335" s="44">
        <f t="shared" si="30"/>
        <v>0</v>
      </c>
    </row>
    <row r="336" spans="1:11" ht="42.75" hidden="1" customHeight="1" x14ac:dyDescent="0.3">
      <c r="A336" s="171" t="s">
        <v>217</v>
      </c>
      <c r="B336" s="25" t="s">
        <v>208</v>
      </c>
      <c r="C336" s="25" t="s">
        <v>66</v>
      </c>
      <c r="D336" s="9" t="s">
        <v>483</v>
      </c>
      <c r="E336" s="25" t="s">
        <v>64</v>
      </c>
      <c r="F336" s="44">
        <f>F337</f>
        <v>0</v>
      </c>
      <c r="G336" s="44">
        <f>G337</f>
        <v>0</v>
      </c>
      <c r="H336" s="44">
        <f t="shared" si="29"/>
        <v>0</v>
      </c>
      <c r="I336" s="44">
        <f>I337</f>
        <v>0</v>
      </c>
      <c r="J336" s="44">
        <f>J337</f>
        <v>0</v>
      </c>
      <c r="K336" s="44">
        <f t="shared" si="30"/>
        <v>0</v>
      </c>
    </row>
    <row r="337" spans="1:11" hidden="1" x14ac:dyDescent="0.3">
      <c r="A337" s="171" t="s">
        <v>87</v>
      </c>
      <c r="B337" s="25" t="s">
        <v>208</v>
      </c>
      <c r="C337" s="25" t="s">
        <v>66</v>
      </c>
      <c r="D337" s="9" t="s">
        <v>483</v>
      </c>
      <c r="E337" s="25" t="s">
        <v>479</v>
      </c>
      <c r="F337" s="44">
        <f>F338</f>
        <v>0</v>
      </c>
      <c r="G337" s="44">
        <f>G338</f>
        <v>0</v>
      </c>
      <c r="H337" s="44">
        <f t="shared" si="29"/>
        <v>0</v>
      </c>
      <c r="I337" s="44">
        <f>I338</f>
        <v>0</v>
      </c>
      <c r="J337" s="44">
        <f>J338</f>
        <v>0</v>
      </c>
      <c r="K337" s="44">
        <f t="shared" si="30"/>
        <v>0</v>
      </c>
    </row>
    <row r="338" spans="1:11" ht="54" hidden="1" customHeight="1" x14ac:dyDescent="0.3">
      <c r="A338" s="171" t="s">
        <v>185</v>
      </c>
      <c r="B338" s="25" t="s">
        <v>208</v>
      </c>
      <c r="C338" s="25" t="s">
        <v>66</v>
      </c>
      <c r="D338" s="9" t="s">
        <v>483</v>
      </c>
      <c r="E338" s="25" t="s">
        <v>480</v>
      </c>
      <c r="F338" s="44"/>
      <c r="G338" s="44"/>
      <c r="H338" s="44">
        <f t="shared" si="29"/>
        <v>0</v>
      </c>
      <c r="I338" s="44"/>
      <c r="J338" s="44"/>
      <c r="K338" s="44">
        <f t="shared" si="30"/>
        <v>0</v>
      </c>
    </row>
    <row r="339" spans="1:11" ht="60" hidden="1" customHeight="1" x14ac:dyDescent="0.3">
      <c r="A339" s="171" t="s">
        <v>481</v>
      </c>
      <c r="B339" s="25" t="s">
        <v>208</v>
      </c>
      <c r="C339" s="25" t="s">
        <v>66</v>
      </c>
      <c r="D339" s="9" t="s">
        <v>484</v>
      </c>
      <c r="E339" s="25" t="s">
        <v>64</v>
      </c>
      <c r="F339" s="44">
        <f>F340</f>
        <v>0</v>
      </c>
      <c r="G339" s="44">
        <f>G340</f>
        <v>0</v>
      </c>
      <c r="H339" s="44">
        <f t="shared" si="29"/>
        <v>0</v>
      </c>
      <c r="I339" s="44">
        <f>I340</f>
        <v>0</v>
      </c>
      <c r="J339" s="44">
        <f>J340</f>
        <v>0</v>
      </c>
      <c r="K339" s="44">
        <f t="shared" si="30"/>
        <v>0</v>
      </c>
    </row>
    <row r="340" spans="1:11" hidden="1" x14ac:dyDescent="0.3">
      <c r="A340" s="171" t="s">
        <v>87</v>
      </c>
      <c r="B340" s="25" t="s">
        <v>208</v>
      </c>
      <c r="C340" s="25" t="s">
        <v>66</v>
      </c>
      <c r="D340" s="9" t="s">
        <v>484</v>
      </c>
      <c r="E340" s="25" t="s">
        <v>479</v>
      </c>
      <c r="F340" s="44">
        <f>F341</f>
        <v>0</v>
      </c>
      <c r="G340" s="44">
        <f>G341</f>
        <v>0</v>
      </c>
      <c r="H340" s="44">
        <f t="shared" si="29"/>
        <v>0</v>
      </c>
      <c r="I340" s="44">
        <f>I341</f>
        <v>0</v>
      </c>
      <c r="J340" s="44">
        <f>J341</f>
        <v>0</v>
      </c>
      <c r="K340" s="44">
        <f t="shared" si="30"/>
        <v>0</v>
      </c>
    </row>
    <row r="341" spans="1:11" ht="42.6" hidden="1" customHeight="1" x14ac:dyDescent="0.3">
      <c r="A341" s="171" t="s">
        <v>185</v>
      </c>
      <c r="B341" s="25" t="s">
        <v>208</v>
      </c>
      <c r="C341" s="25" t="s">
        <v>66</v>
      </c>
      <c r="D341" s="9" t="s">
        <v>484</v>
      </c>
      <c r="E341" s="25" t="s">
        <v>480</v>
      </c>
      <c r="F341" s="44"/>
      <c r="G341" s="44"/>
      <c r="H341" s="44">
        <f t="shared" si="29"/>
        <v>0</v>
      </c>
      <c r="I341" s="44"/>
      <c r="J341" s="44"/>
      <c r="K341" s="44">
        <f t="shared" si="30"/>
        <v>0</v>
      </c>
    </row>
    <row r="342" spans="1:11" hidden="1" x14ac:dyDescent="0.3">
      <c r="A342" s="171" t="s">
        <v>111</v>
      </c>
      <c r="B342" s="25" t="s">
        <v>208</v>
      </c>
      <c r="C342" s="25" t="s">
        <v>66</v>
      </c>
      <c r="D342" s="9" t="s">
        <v>482</v>
      </c>
      <c r="E342" s="25" t="s">
        <v>64</v>
      </c>
      <c r="F342" s="44">
        <f t="shared" ref="F342:J344" si="39">F343</f>
        <v>0</v>
      </c>
      <c r="G342" s="44">
        <f t="shared" si="39"/>
        <v>0</v>
      </c>
      <c r="H342" s="44">
        <f t="shared" si="29"/>
        <v>0</v>
      </c>
      <c r="I342" s="44">
        <f t="shared" si="39"/>
        <v>0</v>
      </c>
      <c r="J342" s="44">
        <f t="shared" si="39"/>
        <v>0</v>
      </c>
      <c r="K342" s="44">
        <f t="shared" si="30"/>
        <v>0</v>
      </c>
    </row>
    <row r="343" spans="1:11" ht="73.150000000000006" hidden="1" customHeight="1" x14ac:dyDescent="0.3">
      <c r="A343" s="171" t="s">
        <v>721</v>
      </c>
      <c r="B343" s="25" t="s">
        <v>208</v>
      </c>
      <c r="C343" s="25" t="s">
        <v>66</v>
      </c>
      <c r="D343" s="9" t="s">
        <v>218</v>
      </c>
      <c r="E343" s="25" t="s">
        <v>64</v>
      </c>
      <c r="F343" s="44">
        <f t="shared" si="39"/>
        <v>0</v>
      </c>
      <c r="G343" s="44">
        <f t="shared" si="39"/>
        <v>0</v>
      </c>
      <c r="H343" s="44">
        <f t="shared" si="29"/>
        <v>0</v>
      </c>
      <c r="I343" s="44">
        <f t="shared" si="39"/>
        <v>0</v>
      </c>
      <c r="J343" s="44">
        <f t="shared" si="39"/>
        <v>0</v>
      </c>
      <c r="K343" s="44">
        <f t="shared" si="30"/>
        <v>0</v>
      </c>
    </row>
    <row r="344" spans="1:11" ht="30" hidden="1" x14ac:dyDescent="0.3">
      <c r="A344" s="171" t="s">
        <v>85</v>
      </c>
      <c r="B344" s="25" t="s">
        <v>208</v>
      </c>
      <c r="C344" s="25" t="s">
        <v>66</v>
      </c>
      <c r="D344" s="9" t="s">
        <v>218</v>
      </c>
      <c r="E344" s="25">
        <v>200</v>
      </c>
      <c r="F344" s="44">
        <f t="shared" si="39"/>
        <v>0</v>
      </c>
      <c r="G344" s="44">
        <f t="shared" si="39"/>
        <v>0</v>
      </c>
      <c r="H344" s="44">
        <f t="shared" si="29"/>
        <v>0</v>
      </c>
      <c r="I344" s="44">
        <f t="shared" si="39"/>
        <v>0</v>
      </c>
      <c r="J344" s="44">
        <f t="shared" si="39"/>
        <v>0</v>
      </c>
      <c r="K344" s="44">
        <f t="shared" si="30"/>
        <v>0</v>
      </c>
    </row>
    <row r="345" spans="1:11" ht="30" hidden="1" customHeight="1" x14ac:dyDescent="0.3">
      <c r="A345" s="171" t="s">
        <v>86</v>
      </c>
      <c r="B345" s="25" t="s">
        <v>208</v>
      </c>
      <c r="C345" s="25" t="s">
        <v>66</v>
      </c>
      <c r="D345" s="9" t="s">
        <v>218</v>
      </c>
      <c r="E345" s="25">
        <v>240</v>
      </c>
      <c r="F345" s="44"/>
      <c r="G345" s="44"/>
      <c r="H345" s="44">
        <f t="shared" si="29"/>
        <v>0</v>
      </c>
      <c r="I345" s="44"/>
      <c r="J345" s="44"/>
      <c r="K345" s="44">
        <f t="shared" si="30"/>
        <v>0</v>
      </c>
    </row>
    <row r="346" spans="1:11" ht="15" customHeight="1" x14ac:dyDescent="0.3">
      <c r="A346" s="171" t="s">
        <v>781</v>
      </c>
      <c r="B346" s="25" t="s">
        <v>208</v>
      </c>
      <c r="C346" s="25" t="s">
        <v>78</v>
      </c>
      <c r="D346" s="9" t="s">
        <v>63</v>
      </c>
      <c r="E346" s="25" t="s">
        <v>64</v>
      </c>
      <c r="F346" s="26">
        <f>F347+F355</f>
        <v>3657</v>
      </c>
      <c r="G346" s="26">
        <f>G347+G355</f>
        <v>3004</v>
      </c>
      <c r="H346" s="44">
        <f t="shared" si="29"/>
        <v>6661</v>
      </c>
      <c r="I346" s="26">
        <f>I347+I355</f>
        <v>3657</v>
      </c>
      <c r="J346" s="26">
        <f>J347+J355</f>
        <v>0</v>
      </c>
      <c r="K346" s="44">
        <f t="shared" si="30"/>
        <v>3657</v>
      </c>
    </row>
    <row r="347" spans="1:11" ht="30.6" customHeight="1" x14ac:dyDescent="0.3">
      <c r="A347" s="13" t="s">
        <v>915</v>
      </c>
      <c r="B347" s="25" t="s">
        <v>208</v>
      </c>
      <c r="C347" s="25" t="s">
        <v>78</v>
      </c>
      <c r="D347" s="9" t="s">
        <v>783</v>
      </c>
      <c r="E347" s="25" t="s">
        <v>64</v>
      </c>
      <c r="F347" s="26">
        <f>F348</f>
        <v>800</v>
      </c>
      <c r="G347" s="26">
        <f>G348</f>
        <v>0</v>
      </c>
      <c r="H347" s="44">
        <f t="shared" ref="H347:H419" si="40">F347+G347</f>
        <v>800</v>
      </c>
      <c r="I347" s="26">
        <f>I348</f>
        <v>800</v>
      </c>
      <c r="J347" s="26">
        <f>J348</f>
        <v>0</v>
      </c>
      <c r="K347" s="44">
        <f t="shared" ref="K347:K419" si="41">I347+J347</f>
        <v>800</v>
      </c>
    </row>
    <row r="348" spans="1:11" ht="89.25" customHeight="1" x14ac:dyDescent="0.3">
      <c r="A348" s="171" t="s">
        <v>879</v>
      </c>
      <c r="B348" s="25" t="s">
        <v>208</v>
      </c>
      <c r="C348" s="25" t="s">
        <v>78</v>
      </c>
      <c r="D348" s="9" t="s">
        <v>785</v>
      </c>
      <c r="E348" s="25" t="s">
        <v>64</v>
      </c>
      <c r="F348" s="26">
        <f>F349+F352</f>
        <v>800</v>
      </c>
      <c r="G348" s="26">
        <f>G349+G352</f>
        <v>0</v>
      </c>
      <c r="H348" s="44">
        <f t="shared" si="40"/>
        <v>800</v>
      </c>
      <c r="I348" s="26">
        <f>I349+I352</f>
        <v>800</v>
      </c>
      <c r="J348" s="26">
        <f>J349+J352</f>
        <v>0</v>
      </c>
      <c r="K348" s="44">
        <f t="shared" si="41"/>
        <v>800</v>
      </c>
    </row>
    <row r="349" spans="1:11" ht="41.45" hidden="1" customHeight="1" x14ac:dyDescent="0.3">
      <c r="A349" s="171" t="s">
        <v>786</v>
      </c>
      <c r="B349" s="25" t="s">
        <v>208</v>
      </c>
      <c r="C349" s="25" t="s">
        <v>78</v>
      </c>
      <c r="D349" s="9" t="s">
        <v>787</v>
      </c>
      <c r="E349" s="25" t="s">
        <v>64</v>
      </c>
      <c r="F349" s="26">
        <f>F350</f>
        <v>0</v>
      </c>
      <c r="G349" s="26">
        <f>G350</f>
        <v>0</v>
      </c>
      <c r="H349" s="44">
        <f t="shared" si="40"/>
        <v>0</v>
      </c>
      <c r="I349" s="26">
        <f>I350</f>
        <v>0</v>
      </c>
      <c r="J349" s="26">
        <f>J350</f>
        <v>0</v>
      </c>
      <c r="K349" s="44">
        <f t="shared" si="41"/>
        <v>0</v>
      </c>
    </row>
    <row r="350" spans="1:11" ht="17.45" hidden="1" customHeight="1" x14ac:dyDescent="0.3">
      <c r="A350" s="171" t="s">
        <v>137</v>
      </c>
      <c r="B350" s="25" t="s">
        <v>208</v>
      </c>
      <c r="C350" s="25" t="s">
        <v>78</v>
      </c>
      <c r="D350" s="9" t="s">
        <v>787</v>
      </c>
      <c r="E350" s="25">
        <v>500</v>
      </c>
      <c r="F350" s="26">
        <f>F351</f>
        <v>0</v>
      </c>
      <c r="G350" s="26">
        <f>G351</f>
        <v>0</v>
      </c>
      <c r="H350" s="44">
        <f t="shared" si="40"/>
        <v>0</v>
      </c>
      <c r="I350" s="26">
        <f>I351</f>
        <v>0</v>
      </c>
      <c r="J350" s="26">
        <f>J351</f>
        <v>0</v>
      </c>
      <c r="K350" s="44">
        <f t="shared" si="41"/>
        <v>0</v>
      </c>
    </row>
    <row r="351" spans="1:11" ht="18.600000000000001" hidden="1" customHeight="1" x14ac:dyDescent="0.3">
      <c r="A351" s="171" t="s">
        <v>54</v>
      </c>
      <c r="B351" s="25" t="s">
        <v>208</v>
      </c>
      <c r="C351" s="25" t="s">
        <v>78</v>
      </c>
      <c r="D351" s="9" t="s">
        <v>787</v>
      </c>
      <c r="E351" s="25">
        <v>540</v>
      </c>
      <c r="F351" s="26"/>
      <c r="G351" s="26"/>
      <c r="H351" s="44">
        <f t="shared" si="40"/>
        <v>0</v>
      </c>
      <c r="I351" s="26"/>
      <c r="J351" s="26"/>
      <c r="K351" s="44">
        <f t="shared" si="41"/>
        <v>0</v>
      </c>
    </row>
    <row r="352" spans="1:11" ht="30.6" customHeight="1" x14ac:dyDescent="0.3">
      <c r="A352" s="17" t="s">
        <v>788</v>
      </c>
      <c r="B352" s="25" t="s">
        <v>208</v>
      </c>
      <c r="C352" s="25" t="s">
        <v>78</v>
      </c>
      <c r="D352" s="9" t="s">
        <v>789</v>
      </c>
      <c r="E352" s="25" t="s">
        <v>64</v>
      </c>
      <c r="F352" s="26">
        <f>F353</f>
        <v>800</v>
      </c>
      <c r="G352" s="26">
        <f>G353</f>
        <v>0</v>
      </c>
      <c r="H352" s="44">
        <f t="shared" si="40"/>
        <v>800</v>
      </c>
      <c r="I352" s="26">
        <f>I353</f>
        <v>800</v>
      </c>
      <c r="J352" s="26">
        <f>J353</f>
        <v>0</v>
      </c>
      <c r="K352" s="44">
        <f t="shared" si="41"/>
        <v>800</v>
      </c>
    </row>
    <row r="353" spans="1:11" ht="16.149999999999999" customHeight="1" x14ac:dyDescent="0.3">
      <c r="A353" s="171" t="s">
        <v>137</v>
      </c>
      <c r="B353" s="25" t="s">
        <v>208</v>
      </c>
      <c r="C353" s="25" t="s">
        <v>78</v>
      </c>
      <c r="D353" s="9" t="s">
        <v>789</v>
      </c>
      <c r="E353" s="25">
        <v>500</v>
      </c>
      <c r="F353" s="26">
        <f>F354</f>
        <v>800</v>
      </c>
      <c r="G353" s="26">
        <f>G354</f>
        <v>0</v>
      </c>
      <c r="H353" s="44">
        <f t="shared" si="40"/>
        <v>800</v>
      </c>
      <c r="I353" s="26">
        <f>I354</f>
        <v>800</v>
      </c>
      <c r="J353" s="26">
        <f>J354</f>
        <v>0</v>
      </c>
      <c r="K353" s="44">
        <f t="shared" si="41"/>
        <v>800</v>
      </c>
    </row>
    <row r="354" spans="1:11" ht="22.9" customHeight="1" x14ac:dyDescent="0.3">
      <c r="A354" s="171" t="s">
        <v>54</v>
      </c>
      <c r="B354" s="25" t="s">
        <v>208</v>
      </c>
      <c r="C354" s="25" t="s">
        <v>78</v>
      </c>
      <c r="D354" s="9" t="s">
        <v>789</v>
      </c>
      <c r="E354" s="25">
        <v>540</v>
      </c>
      <c r="F354" s="26">
        <v>800</v>
      </c>
      <c r="G354" s="26"/>
      <c r="H354" s="44">
        <f t="shared" si="40"/>
        <v>800</v>
      </c>
      <c r="I354" s="26">
        <v>800</v>
      </c>
      <c r="J354" s="26"/>
      <c r="K354" s="44">
        <f t="shared" si="41"/>
        <v>800</v>
      </c>
    </row>
    <row r="355" spans="1:11" ht="30" x14ac:dyDescent="0.3">
      <c r="A355" s="171" t="s">
        <v>1006</v>
      </c>
      <c r="B355" s="25" t="s">
        <v>208</v>
      </c>
      <c r="C355" s="25" t="s">
        <v>78</v>
      </c>
      <c r="D355" s="9" t="s">
        <v>1007</v>
      </c>
      <c r="E355" s="25" t="s">
        <v>64</v>
      </c>
      <c r="F355" s="26">
        <f t="shared" ref="F355:J358" si="42">F356</f>
        <v>2857</v>
      </c>
      <c r="G355" s="26">
        <f t="shared" si="42"/>
        <v>3004</v>
      </c>
      <c r="H355" s="44">
        <f t="shared" si="40"/>
        <v>5861</v>
      </c>
      <c r="I355" s="26">
        <f t="shared" si="42"/>
        <v>2857</v>
      </c>
      <c r="J355" s="26">
        <f t="shared" si="42"/>
        <v>0</v>
      </c>
      <c r="K355" s="44">
        <f t="shared" si="41"/>
        <v>2857</v>
      </c>
    </row>
    <row r="356" spans="1:11" ht="45" x14ac:dyDescent="0.3">
      <c r="A356" s="171" t="s">
        <v>1008</v>
      </c>
      <c r="B356" s="25" t="s">
        <v>208</v>
      </c>
      <c r="C356" s="25" t="s">
        <v>78</v>
      </c>
      <c r="D356" s="9" t="s">
        <v>1009</v>
      </c>
      <c r="E356" s="25" t="s">
        <v>64</v>
      </c>
      <c r="F356" s="26">
        <f t="shared" si="42"/>
        <v>2857</v>
      </c>
      <c r="G356" s="26">
        <f>G357+G360+G363</f>
        <v>3004</v>
      </c>
      <c r="H356" s="44">
        <f t="shared" si="40"/>
        <v>5861</v>
      </c>
      <c r="I356" s="26">
        <f t="shared" si="42"/>
        <v>2857</v>
      </c>
      <c r="J356" s="26">
        <f>J357+J360+J363</f>
        <v>0</v>
      </c>
      <c r="K356" s="44">
        <f t="shared" si="41"/>
        <v>2857</v>
      </c>
    </row>
    <row r="357" spans="1:11" ht="60" hidden="1" x14ac:dyDescent="0.3">
      <c r="A357" s="171" t="s">
        <v>1010</v>
      </c>
      <c r="B357" s="25" t="s">
        <v>208</v>
      </c>
      <c r="C357" s="25" t="s">
        <v>78</v>
      </c>
      <c r="D357" s="9" t="s">
        <v>1005</v>
      </c>
      <c r="E357" s="25" t="s">
        <v>64</v>
      </c>
      <c r="F357" s="26">
        <f t="shared" si="42"/>
        <v>2857</v>
      </c>
      <c r="G357" s="26">
        <f t="shared" si="42"/>
        <v>-2857</v>
      </c>
      <c r="H357" s="44">
        <f t="shared" si="40"/>
        <v>0</v>
      </c>
      <c r="I357" s="26">
        <f t="shared" si="42"/>
        <v>2857</v>
      </c>
      <c r="J357" s="26">
        <f t="shared" si="42"/>
        <v>-2857</v>
      </c>
      <c r="K357" s="44">
        <f t="shared" si="41"/>
        <v>0</v>
      </c>
    </row>
    <row r="358" spans="1:11" ht="30" hidden="1" x14ac:dyDescent="0.3">
      <c r="A358" s="171" t="s">
        <v>561</v>
      </c>
      <c r="B358" s="25" t="s">
        <v>208</v>
      </c>
      <c r="C358" s="25" t="s">
        <v>78</v>
      </c>
      <c r="D358" s="9" t="s">
        <v>1005</v>
      </c>
      <c r="E358" s="25" t="s">
        <v>475</v>
      </c>
      <c r="F358" s="26">
        <f t="shared" si="42"/>
        <v>2857</v>
      </c>
      <c r="G358" s="26">
        <f t="shared" si="42"/>
        <v>-2857</v>
      </c>
      <c r="H358" s="44">
        <f t="shared" si="40"/>
        <v>0</v>
      </c>
      <c r="I358" s="26">
        <f t="shared" si="42"/>
        <v>2857</v>
      </c>
      <c r="J358" s="26">
        <f t="shared" si="42"/>
        <v>-2857</v>
      </c>
      <c r="K358" s="44">
        <f t="shared" si="41"/>
        <v>0</v>
      </c>
    </row>
    <row r="359" spans="1:11" ht="30" hidden="1" x14ac:dyDescent="0.3">
      <c r="A359" s="171" t="s">
        <v>86</v>
      </c>
      <c r="B359" s="25" t="s">
        <v>208</v>
      </c>
      <c r="C359" s="25" t="s">
        <v>78</v>
      </c>
      <c r="D359" s="9" t="s">
        <v>1005</v>
      </c>
      <c r="E359" s="25" t="s">
        <v>471</v>
      </c>
      <c r="F359" s="26">
        <v>2857</v>
      </c>
      <c r="G359" s="138">
        <v>-2857</v>
      </c>
      <c r="H359" s="44">
        <f t="shared" si="40"/>
        <v>0</v>
      </c>
      <c r="I359" s="26">
        <v>2857</v>
      </c>
      <c r="J359" s="26">
        <v>-2857</v>
      </c>
      <c r="K359" s="44">
        <f t="shared" si="41"/>
        <v>0</v>
      </c>
    </row>
    <row r="360" spans="1:11" ht="60" x14ac:dyDescent="0.3">
      <c r="A360" s="13" t="s">
        <v>1022</v>
      </c>
      <c r="B360" s="68" t="s">
        <v>208</v>
      </c>
      <c r="C360" s="68" t="s">
        <v>78</v>
      </c>
      <c r="D360" s="63" t="s">
        <v>1021</v>
      </c>
      <c r="E360" s="68" t="s">
        <v>64</v>
      </c>
      <c r="F360" s="26"/>
      <c r="G360" s="138">
        <f>G361</f>
        <v>3004</v>
      </c>
      <c r="H360" s="44">
        <f t="shared" si="40"/>
        <v>3004</v>
      </c>
      <c r="I360" s="26"/>
      <c r="J360" s="26">
        <f>J361</f>
        <v>0</v>
      </c>
      <c r="K360" s="44">
        <f t="shared" si="41"/>
        <v>0</v>
      </c>
    </row>
    <row r="361" spans="1:11" ht="30" x14ac:dyDescent="0.3">
      <c r="A361" s="13" t="s">
        <v>85</v>
      </c>
      <c r="B361" s="68" t="s">
        <v>208</v>
      </c>
      <c r="C361" s="68" t="s">
        <v>78</v>
      </c>
      <c r="D361" s="63" t="s">
        <v>1021</v>
      </c>
      <c r="E361" s="68" t="s">
        <v>475</v>
      </c>
      <c r="F361" s="26"/>
      <c r="G361" s="138">
        <f>G362</f>
        <v>3004</v>
      </c>
      <c r="H361" s="44">
        <f t="shared" si="40"/>
        <v>3004</v>
      </c>
      <c r="I361" s="26"/>
      <c r="J361" s="26">
        <f>J362</f>
        <v>0</v>
      </c>
      <c r="K361" s="44">
        <f t="shared" si="41"/>
        <v>0</v>
      </c>
    </row>
    <row r="362" spans="1:11" ht="48" customHeight="1" x14ac:dyDescent="0.3">
      <c r="A362" s="13" t="s">
        <v>86</v>
      </c>
      <c r="B362" s="68" t="s">
        <v>208</v>
      </c>
      <c r="C362" s="68" t="s">
        <v>78</v>
      </c>
      <c r="D362" s="63" t="s">
        <v>1021</v>
      </c>
      <c r="E362" s="68" t="s">
        <v>471</v>
      </c>
      <c r="F362" s="26"/>
      <c r="G362" s="138">
        <v>3004</v>
      </c>
      <c r="H362" s="44">
        <f t="shared" si="40"/>
        <v>3004</v>
      </c>
      <c r="I362" s="26"/>
      <c r="J362" s="26">
        <v>0</v>
      </c>
      <c r="K362" s="44">
        <f t="shared" si="41"/>
        <v>0</v>
      </c>
    </row>
    <row r="363" spans="1:11" ht="60" x14ac:dyDescent="0.3">
      <c r="A363" s="13" t="s">
        <v>1010</v>
      </c>
      <c r="B363" s="68" t="s">
        <v>208</v>
      </c>
      <c r="C363" s="68" t="s">
        <v>78</v>
      </c>
      <c r="D363" s="63" t="s">
        <v>1023</v>
      </c>
      <c r="E363" s="68" t="s">
        <v>64</v>
      </c>
      <c r="F363" s="26"/>
      <c r="G363" s="138">
        <f>G364</f>
        <v>2857</v>
      </c>
      <c r="H363" s="44">
        <f t="shared" si="40"/>
        <v>2857</v>
      </c>
      <c r="I363" s="26"/>
      <c r="J363" s="26">
        <f>J364</f>
        <v>2857</v>
      </c>
      <c r="K363" s="44">
        <f t="shared" si="41"/>
        <v>2857</v>
      </c>
    </row>
    <row r="364" spans="1:11" ht="30" x14ac:dyDescent="0.3">
      <c r="A364" s="13" t="s">
        <v>85</v>
      </c>
      <c r="B364" s="68" t="s">
        <v>208</v>
      </c>
      <c r="C364" s="68" t="s">
        <v>78</v>
      </c>
      <c r="D364" s="63" t="s">
        <v>1023</v>
      </c>
      <c r="E364" s="68" t="s">
        <v>475</v>
      </c>
      <c r="F364" s="26"/>
      <c r="G364" s="138">
        <f>G365</f>
        <v>2857</v>
      </c>
      <c r="H364" s="44">
        <f t="shared" si="40"/>
        <v>2857</v>
      </c>
      <c r="I364" s="26"/>
      <c r="J364" s="26">
        <f>J365</f>
        <v>2857</v>
      </c>
      <c r="K364" s="44">
        <f t="shared" si="41"/>
        <v>2857</v>
      </c>
    </row>
    <row r="365" spans="1:11" ht="48" customHeight="1" x14ac:dyDescent="0.3">
      <c r="A365" s="13" t="s">
        <v>86</v>
      </c>
      <c r="B365" s="68" t="s">
        <v>208</v>
      </c>
      <c r="C365" s="68" t="s">
        <v>78</v>
      </c>
      <c r="D365" s="63" t="s">
        <v>1023</v>
      </c>
      <c r="E365" s="68" t="s">
        <v>471</v>
      </c>
      <c r="F365" s="26"/>
      <c r="G365" s="138">
        <v>2857</v>
      </c>
      <c r="H365" s="44">
        <f t="shared" si="40"/>
        <v>2857</v>
      </c>
      <c r="I365" s="26"/>
      <c r="J365" s="26">
        <v>2857</v>
      </c>
      <c r="K365" s="44">
        <f t="shared" si="41"/>
        <v>2857</v>
      </c>
    </row>
    <row r="366" spans="1:11" ht="30" hidden="1" x14ac:dyDescent="0.3">
      <c r="A366" s="13" t="s">
        <v>979</v>
      </c>
      <c r="B366" s="68" t="s">
        <v>208</v>
      </c>
      <c r="C366" s="68" t="s">
        <v>208</v>
      </c>
      <c r="D366" s="63" t="s">
        <v>63</v>
      </c>
      <c r="E366" s="68" t="s">
        <v>64</v>
      </c>
      <c r="F366" s="26"/>
      <c r="G366" s="26"/>
      <c r="H366" s="44">
        <f t="shared" si="40"/>
        <v>0</v>
      </c>
      <c r="I366" s="26"/>
      <c r="J366" s="26"/>
      <c r="K366" s="44">
        <f t="shared" si="41"/>
        <v>0</v>
      </c>
    </row>
    <row r="367" spans="1:11" ht="30" hidden="1" x14ac:dyDescent="0.3">
      <c r="A367" s="13" t="s">
        <v>915</v>
      </c>
      <c r="B367" s="68" t="s">
        <v>208</v>
      </c>
      <c r="C367" s="68" t="s">
        <v>208</v>
      </c>
      <c r="D367" s="63" t="s">
        <v>783</v>
      </c>
      <c r="E367" s="68" t="s">
        <v>64</v>
      </c>
      <c r="F367" s="26"/>
      <c r="G367" s="26"/>
      <c r="H367" s="44">
        <f t="shared" si="40"/>
        <v>0</v>
      </c>
      <c r="I367" s="26"/>
      <c r="J367" s="26"/>
      <c r="K367" s="44">
        <f t="shared" si="41"/>
        <v>0</v>
      </c>
    </row>
    <row r="368" spans="1:11" ht="90" hidden="1" x14ac:dyDescent="0.3">
      <c r="A368" s="13" t="s">
        <v>980</v>
      </c>
      <c r="B368" s="68" t="s">
        <v>208</v>
      </c>
      <c r="C368" s="68" t="s">
        <v>208</v>
      </c>
      <c r="D368" s="63" t="s">
        <v>981</v>
      </c>
      <c r="E368" s="68" t="s">
        <v>64</v>
      </c>
      <c r="F368" s="26"/>
      <c r="G368" s="26"/>
      <c r="H368" s="44">
        <f t="shared" si="40"/>
        <v>0</v>
      </c>
      <c r="I368" s="26"/>
      <c r="J368" s="26"/>
      <c r="K368" s="44">
        <f t="shared" si="41"/>
        <v>0</v>
      </c>
    </row>
    <row r="369" spans="1:11" ht="75" hidden="1" x14ac:dyDescent="0.3">
      <c r="A369" s="13" t="s">
        <v>989</v>
      </c>
      <c r="B369" s="68" t="s">
        <v>208</v>
      </c>
      <c r="C369" s="68" t="s">
        <v>208</v>
      </c>
      <c r="D369" s="63" t="s">
        <v>983</v>
      </c>
      <c r="E369" s="68" t="s">
        <v>64</v>
      </c>
      <c r="F369" s="26"/>
      <c r="G369" s="26"/>
      <c r="H369" s="44">
        <f t="shared" si="40"/>
        <v>0</v>
      </c>
      <c r="I369" s="26"/>
      <c r="J369" s="26"/>
      <c r="K369" s="44">
        <f t="shared" si="41"/>
        <v>0</v>
      </c>
    </row>
    <row r="370" spans="1:11" hidden="1" x14ac:dyDescent="0.3">
      <c r="A370" s="14" t="s">
        <v>137</v>
      </c>
      <c r="B370" s="68" t="s">
        <v>208</v>
      </c>
      <c r="C370" s="68" t="s">
        <v>208</v>
      </c>
      <c r="D370" s="63" t="s">
        <v>983</v>
      </c>
      <c r="E370" s="68">
        <v>500</v>
      </c>
      <c r="F370" s="26"/>
      <c r="G370" s="26"/>
      <c r="H370" s="44">
        <f t="shared" si="40"/>
        <v>0</v>
      </c>
      <c r="I370" s="26"/>
      <c r="J370" s="26"/>
      <c r="K370" s="44">
        <f t="shared" si="41"/>
        <v>0</v>
      </c>
    </row>
    <row r="371" spans="1:11" hidden="1" x14ac:dyDescent="0.3">
      <c r="A371" s="13" t="s">
        <v>54</v>
      </c>
      <c r="B371" s="68" t="s">
        <v>208</v>
      </c>
      <c r="C371" s="68" t="s">
        <v>208</v>
      </c>
      <c r="D371" s="63" t="s">
        <v>983</v>
      </c>
      <c r="E371" s="68">
        <v>540</v>
      </c>
      <c r="F371" s="26"/>
      <c r="G371" s="26"/>
      <c r="H371" s="44">
        <f t="shared" si="40"/>
        <v>0</v>
      </c>
      <c r="I371" s="26"/>
      <c r="J371" s="26"/>
      <c r="K371" s="44">
        <f t="shared" si="41"/>
        <v>0</v>
      </c>
    </row>
    <row r="372" spans="1:11" x14ac:dyDescent="0.3">
      <c r="A372" s="52" t="s">
        <v>219</v>
      </c>
      <c r="B372" s="42" t="s">
        <v>108</v>
      </c>
      <c r="C372" s="42" t="s">
        <v>62</v>
      </c>
      <c r="D372" s="43" t="s">
        <v>63</v>
      </c>
      <c r="E372" s="42" t="s">
        <v>64</v>
      </c>
      <c r="F372" s="41">
        <f t="shared" ref="F372:K372" si="43">F373+F406+F475+F510</f>
        <v>1388265.2000000002</v>
      </c>
      <c r="G372" s="41">
        <f t="shared" si="43"/>
        <v>-41179.900000000023</v>
      </c>
      <c r="H372" s="41">
        <f t="shared" si="43"/>
        <v>1347085.3000000003</v>
      </c>
      <c r="I372" s="41">
        <f t="shared" si="43"/>
        <v>1340347.5000000002</v>
      </c>
      <c r="J372" s="41">
        <f t="shared" si="43"/>
        <v>-894.60000000001128</v>
      </c>
      <c r="K372" s="41">
        <f t="shared" si="43"/>
        <v>1339452.9000000001</v>
      </c>
    </row>
    <row r="373" spans="1:11" x14ac:dyDescent="0.3">
      <c r="A373" s="171" t="s">
        <v>220</v>
      </c>
      <c r="B373" s="25" t="s">
        <v>108</v>
      </c>
      <c r="C373" s="25" t="s">
        <v>61</v>
      </c>
      <c r="D373" s="9" t="s">
        <v>63</v>
      </c>
      <c r="E373" s="25" t="s">
        <v>64</v>
      </c>
      <c r="F373" s="44">
        <f>F375+F386+F391+F396+F401</f>
        <v>472979.20000000001</v>
      </c>
      <c r="G373" s="44">
        <f>G375+G386+G391+G396+G401</f>
        <v>0</v>
      </c>
      <c r="H373" s="44">
        <f t="shared" si="40"/>
        <v>472979.20000000001</v>
      </c>
      <c r="I373" s="44">
        <f>I375+I386+I391+I396+I401</f>
        <v>460420.4</v>
      </c>
      <c r="J373" s="44">
        <f>J375+J386+J391+J396+J401</f>
        <v>0</v>
      </c>
      <c r="K373" s="44">
        <f t="shared" si="41"/>
        <v>460420.4</v>
      </c>
    </row>
    <row r="374" spans="1:11" ht="48" customHeight="1" x14ac:dyDescent="0.3">
      <c r="A374" s="171" t="s">
        <v>657</v>
      </c>
      <c r="B374" s="25" t="s">
        <v>108</v>
      </c>
      <c r="C374" s="25" t="s">
        <v>61</v>
      </c>
      <c r="D374" s="9" t="s">
        <v>211</v>
      </c>
      <c r="E374" s="25" t="s">
        <v>64</v>
      </c>
      <c r="F374" s="44">
        <f>F375+F386+F391+F396</f>
        <v>472479.2</v>
      </c>
      <c r="G374" s="44">
        <f>G375+G386+G391+G396</f>
        <v>0</v>
      </c>
      <c r="H374" s="44">
        <f t="shared" si="40"/>
        <v>472479.2</v>
      </c>
      <c r="I374" s="44">
        <f>I375+I386+I391+I396</f>
        <v>460420.4</v>
      </c>
      <c r="J374" s="44">
        <f>J375+J386+J391+J396</f>
        <v>0</v>
      </c>
      <c r="K374" s="44">
        <f t="shared" si="41"/>
        <v>460420.4</v>
      </c>
    </row>
    <row r="375" spans="1:11" ht="30" x14ac:dyDescent="0.3">
      <c r="A375" s="171" t="s">
        <v>221</v>
      </c>
      <c r="B375" s="25" t="s">
        <v>108</v>
      </c>
      <c r="C375" s="25" t="s">
        <v>61</v>
      </c>
      <c r="D375" s="9" t="s">
        <v>222</v>
      </c>
      <c r="E375" s="25" t="s">
        <v>64</v>
      </c>
      <c r="F375" s="44">
        <f>F376</f>
        <v>379392.8</v>
      </c>
      <c r="G375" s="44">
        <f>G376</f>
        <v>0</v>
      </c>
      <c r="H375" s="44">
        <f t="shared" si="40"/>
        <v>379392.8</v>
      </c>
      <c r="I375" s="44">
        <f>I376</f>
        <v>368818.3</v>
      </c>
      <c r="J375" s="44">
        <f>J376</f>
        <v>0</v>
      </c>
      <c r="K375" s="44">
        <f t="shared" si="41"/>
        <v>368818.3</v>
      </c>
    </row>
    <row r="376" spans="1:11" ht="75" x14ac:dyDescent="0.3">
      <c r="A376" s="171" t="s">
        <v>223</v>
      </c>
      <c r="B376" s="25" t="s">
        <v>108</v>
      </c>
      <c r="C376" s="25" t="s">
        <v>61</v>
      </c>
      <c r="D376" s="9" t="s">
        <v>224</v>
      </c>
      <c r="E376" s="25" t="s">
        <v>64</v>
      </c>
      <c r="F376" s="44">
        <f>F377+F380</f>
        <v>379392.8</v>
      </c>
      <c r="G376" s="44">
        <f>G377+G380+G383</f>
        <v>0</v>
      </c>
      <c r="H376" s="44">
        <f t="shared" si="40"/>
        <v>379392.8</v>
      </c>
      <c r="I376" s="44">
        <f>I377+I380</f>
        <v>368818.3</v>
      </c>
      <c r="J376" s="44">
        <f>J377+J380+J383</f>
        <v>0</v>
      </c>
      <c r="K376" s="44">
        <f t="shared" si="41"/>
        <v>368818.3</v>
      </c>
    </row>
    <row r="377" spans="1:11" ht="45" hidden="1" x14ac:dyDescent="0.3">
      <c r="A377" s="171" t="s">
        <v>225</v>
      </c>
      <c r="B377" s="25" t="s">
        <v>108</v>
      </c>
      <c r="C377" s="25" t="s">
        <v>61</v>
      </c>
      <c r="D377" s="9" t="s">
        <v>226</v>
      </c>
      <c r="E377" s="25" t="s">
        <v>64</v>
      </c>
      <c r="F377" s="44">
        <f>F378</f>
        <v>240537</v>
      </c>
      <c r="G377" s="44">
        <f>G378</f>
        <v>-240537</v>
      </c>
      <c r="H377" s="44">
        <f t="shared" si="40"/>
        <v>0</v>
      </c>
      <c r="I377" s="44">
        <f>I378</f>
        <v>228360.5</v>
      </c>
      <c r="J377" s="44">
        <f>J378</f>
        <v>-228360.5</v>
      </c>
      <c r="K377" s="44">
        <f t="shared" si="41"/>
        <v>0</v>
      </c>
    </row>
    <row r="378" spans="1:11" ht="31.5" hidden="1" customHeight="1" x14ac:dyDescent="0.3">
      <c r="A378" s="171" t="s">
        <v>167</v>
      </c>
      <c r="B378" s="25" t="s">
        <v>108</v>
      </c>
      <c r="C378" s="25" t="s">
        <v>61</v>
      </c>
      <c r="D378" s="9" t="s">
        <v>226</v>
      </c>
      <c r="E378" s="25">
        <v>600</v>
      </c>
      <c r="F378" s="44">
        <f>F379</f>
        <v>240537</v>
      </c>
      <c r="G378" s="44">
        <f>G379</f>
        <v>-240537</v>
      </c>
      <c r="H378" s="44">
        <f t="shared" si="40"/>
        <v>0</v>
      </c>
      <c r="I378" s="44">
        <f>I379</f>
        <v>228360.5</v>
      </c>
      <c r="J378" s="44">
        <f>J379</f>
        <v>-228360.5</v>
      </c>
      <c r="K378" s="44">
        <f t="shared" si="41"/>
        <v>0</v>
      </c>
    </row>
    <row r="379" spans="1:11" hidden="1" x14ac:dyDescent="0.3">
      <c r="A379" s="171" t="s">
        <v>175</v>
      </c>
      <c r="B379" s="25" t="s">
        <v>108</v>
      </c>
      <c r="C379" s="25" t="s">
        <v>61</v>
      </c>
      <c r="D379" s="9" t="s">
        <v>226</v>
      </c>
      <c r="E379" s="25">
        <v>610</v>
      </c>
      <c r="F379" s="44">
        <v>240537</v>
      </c>
      <c r="G379" s="137">
        <v>-240537</v>
      </c>
      <c r="H379" s="44">
        <f t="shared" si="40"/>
        <v>0</v>
      </c>
      <c r="I379" s="44">
        <v>228360.5</v>
      </c>
      <c r="J379" s="44">
        <v>-228360.5</v>
      </c>
      <c r="K379" s="44">
        <f t="shared" si="41"/>
        <v>0</v>
      </c>
    </row>
    <row r="380" spans="1:11" ht="42.75" customHeight="1" x14ac:dyDescent="0.3">
      <c r="A380" s="171" t="s">
        <v>227</v>
      </c>
      <c r="B380" s="25" t="s">
        <v>108</v>
      </c>
      <c r="C380" s="25" t="s">
        <v>61</v>
      </c>
      <c r="D380" s="9" t="s">
        <v>228</v>
      </c>
      <c r="E380" s="25" t="s">
        <v>64</v>
      </c>
      <c r="F380" s="44">
        <f>F381</f>
        <v>138855.79999999999</v>
      </c>
      <c r="G380" s="44">
        <f>G381</f>
        <v>0</v>
      </c>
      <c r="H380" s="44">
        <f t="shared" si="40"/>
        <v>138855.79999999999</v>
      </c>
      <c r="I380" s="44">
        <f>I381</f>
        <v>140457.79999999999</v>
      </c>
      <c r="J380" s="44">
        <f>J381</f>
        <v>0</v>
      </c>
      <c r="K380" s="44">
        <f t="shared" si="41"/>
        <v>140457.79999999999</v>
      </c>
    </row>
    <row r="381" spans="1:11" ht="48" customHeight="1" x14ac:dyDescent="0.3">
      <c r="A381" s="171" t="s">
        <v>167</v>
      </c>
      <c r="B381" s="25" t="s">
        <v>108</v>
      </c>
      <c r="C381" s="25" t="s">
        <v>61</v>
      </c>
      <c r="D381" s="9" t="s">
        <v>228</v>
      </c>
      <c r="E381" s="25">
        <v>600</v>
      </c>
      <c r="F381" s="44">
        <f>F382</f>
        <v>138855.79999999999</v>
      </c>
      <c r="G381" s="44">
        <f>G382</f>
        <v>0</v>
      </c>
      <c r="H381" s="44">
        <f t="shared" si="40"/>
        <v>138855.79999999999</v>
      </c>
      <c r="I381" s="44">
        <f>I382</f>
        <v>140457.79999999999</v>
      </c>
      <c r="J381" s="44">
        <f>J382</f>
        <v>0</v>
      </c>
      <c r="K381" s="44">
        <f t="shared" si="41"/>
        <v>140457.79999999999</v>
      </c>
    </row>
    <row r="382" spans="1:11" x14ac:dyDescent="0.3">
      <c r="A382" s="171" t="s">
        <v>175</v>
      </c>
      <c r="B382" s="25" t="s">
        <v>108</v>
      </c>
      <c r="C382" s="25" t="s">
        <v>61</v>
      </c>
      <c r="D382" s="9" t="s">
        <v>228</v>
      </c>
      <c r="E382" s="25">
        <v>610</v>
      </c>
      <c r="F382" s="44">
        <v>138855.79999999999</v>
      </c>
      <c r="G382" s="44"/>
      <c r="H382" s="44">
        <f t="shared" si="40"/>
        <v>138855.79999999999</v>
      </c>
      <c r="I382" s="44">
        <v>140457.79999999999</v>
      </c>
      <c r="J382" s="44"/>
      <c r="K382" s="44">
        <f t="shared" si="41"/>
        <v>140457.79999999999</v>
      </c>
    </row>
    <row r="383" spans="1:11" ht="45" x14ac:dyDescent="0.3">
      <c r="A383" s="13" t="s">
        <v>406</v>
      </c>
      <c r="B383" s="68" t="s">
        <v>108</v>
      </c>
      <c r="C383" s="68" t="s">
        <v>61</v>
      </c>
      <c r="D383" s="68" t="s">
        <v>1029</v>
      </c>
      <c r="E383" s="68" t="s">
        <v>64</v>
      </c>
      <c r="F383" s="44"/>
      <c r="G383" s="44">
        <f>G384</f>
        <v>240537</v>
      </c>
      <c r="H383" s="44">
        <f t="shared" si="40"/>
        <v>240537</v>
      </c>
      <c r="I383" s="44"/>
      <c r="J383" s="44">
        <f>J384</f>
        <v>228360.5</v>
      </c>
      <c r="K383" s="44">
        <f t="shared" si="41"/>
        <v>228360.5</v>
      </c>
    </row>
    <row r="384" spans="1:11" ht="30" x14ac:dyDescent="0.3">
      <c r="A384" s="13" t="s">
        <v>167</v>
      </c>
      <c r="B384" s="68" t="s">
        <v>108</v>
      </c>
      <c r="C384" s="68" t="s">
        <v>61</v>
      </c>
      <c r="D384" s="68" t="s">
        <v>1029</v>
      </c>
      <c r="E384" s="68">
        <v>600</v>
      </c>
      <c r="F384" s="44"/>
      <c r="G384" s="44">
        <f>G385</f>
        <v>240537</v>
      </c>
      <c r="H384" s="44">
        <f t="shared" si="40"/>
        <v>240537</v>
      </c>
      <c r="I384" s="44"/>
      <c r="J384" s="44">
        <f>J385</f>
        <v>228360.5</v>
      </c>
      <c r="K384" s="44">
        <f t="shared" si="41"/>
        <v>228360.5</v>
      </c>
    </row>
    <row r="385" spans="1:11" x14ac:dyDescent="0.3">
      <c r="A385" s="13" t="s">
        <v>175</v>
      </c>
      <c r="B385" s="68" t="s">
        <v>108</v>
      </c>
      <c r="C385" s="68" t="s">
        <v>61</v>
      </c>
      <c r="D385" s="68" t="s">
        <v>1029</v>
      </c>
      <c r="E385" s="68">
        <v>610</v>
      </c>
      <c r="F385" s="44"/>
      <c r="G385" s="137">
        <v>240537</v>
      </c>
      <c r="H385" s="44">
        <f t="shared" si="40"/>
        <v>240537</v>
      </c>
      <c r="I385" s="44"/>
      <c r="J385" s="44">
        <v>228360.5</v>
      </c>
      <c r="K385" s="44">
        <f t="shared" si="41"/>
        <v>228360.5</v>
      </c>
    </row>
    <row r="386" spans="1:11" x14ac:dyDescent="0.3">
      <c r="A386" s="171" t="s">
        <v>229</v>
      </c>
      <c r="B386" s="25" t="s">
        <v>108</v>
      </c>
      <c r="C386" s="25" t="s">
        <v>61</v>
      </c>
      <c r="D386" s="9" t="s">
        <v>235</v>
      </c>
      <c r="E386" s="25" t="s">
        <v>64</v>
      </c>
      <c r="F386" s="44">
        <f t="shared" ref="F386:J389" si="44">F387</f>
        <v>40</v>
      </c>
      <c r="G386" s="44">
        <f t="shared" si="44"/>
        <v>0</v>
      </c>
      <c r="H386" s="44">
        <f t="shared" si="40"/>
        <v>40</v>
      </c>
      <c r="I386" s="44">
        <f t="shared" si="44"/>
        <v>40</v>
      </c>
      <c r="J386" s="44">
        <f t="shared" si="44"/>
        <v>0</v>
      </c>
      <c r="K386" s="44">
        <f t="shared" si="41"/>
        <v>40</v>
      </c>
    </row>
    <row r="387" spans="1:11" ht="30" x14ac:dyDescent="0.3">
      <c r="A387" s="171" t="s">
        <v>231</v>
      </c>
      <c r="B387" s="25" t="s">
        <v>108</v>
      </c>
      <c r="C387" s="25" t="s">
        <v>61</v>
      </c>
      <c r="D387" s="9" t="s">
        <v>237</v>
      </c>
      <c r="E387" s="25" t="s">
        <v>64</v>
      </c>
      <c r="F387" s="44">
        <f t="shared" si="44"/>
        <v>40</v>
      </c>
      <c r="G387" s="44">
        <f t="shared" si="44"/>
        <v>0</v>
      </c>
      <c r="H387" s="44">
        <f t="shared" si="40"/>
        <v>40</v>
      </c>
      <c r="I387" s="44">
        <f t="shared" si="44"/>
        <v>40</v>
      </c>
      <c r="J387" s="44">
        <f t="shared" si="44"/>
        <v>0</v>
      </c>
      <c r="K387" s="44">
        <f t="shared" si="41"/>
        <v>40</v>
      </c>
    </row>
    <row r="388" spans="1:11" ht="30" x14ac:dyDescent="0.3">
      <c r="A388" s="171" t="s">
        <v>233</v>
      </c>
      <c r="B388" s="25" t="s">
        <v>108</v>
      </c>
      <c r="C388" s="25" t="s">
        <v>61</v>
      </c>
      <c r="D388" s="9" t="s">
        <v>761</v>
      </c>
      <c r="E388" s="25" t="s">
        <v>64</v>
      </c>
      <c r="F388" s="44">
        <f t="shared" si="44"/>
        <v>40</v>
      </c>
      <c r="G388" s="44">
        <f t="shared" si="44"/>
        <v>0</v>
      </c>
      <c r="H388" s="44">
        <f t="shared" si="40"/>
        <v>40</v>
      </c>
      <c r="I388" s="44">
        <f t="shared" si="44"/>
        <v>40</v>
      </c>
      <c r="J388" s="44">
        <f t="shared" si="44"/>
        <v>0</v>
      </c>
      <c r="K388" s="44">
        <f t="shared" si="41"/>
        <v>40</v>
      </c>
    </row>
    <row r="389" spans="1:11" ht="47.25" customHeight="1" x14ac:dyDescent="0.3">
      <c r="A389" s="171" t="s">
        <v>167</v>
      </c>
      <c r="B389" s="25" t="s">
        <v>108</v>
      </c>
      <c r="C389" s="25" t="s">
        <v>61</v>
      </c>
      <c r="D389" s="9" t="s">
        <v>761</v>
      </c>
      <c r="E389" s="25">
        <v>600</v>
      </c>
      <c r="F389" s="44">
        <f t="shared" si="44"/>
        <v>40</v>
      </c>
      <c r="G389" s="44">
        <f t="shared" si="44"/>
        <v>0</v>
      </c>
      <c r="H389" s="44">
        <f t="shared" si="40"/>
        <v>40</v>
      </c>
      <c r="I389" s="44">
        <f t="shared" si="44"/>
        <v>40</v>
      </c>
      <c r="J389" s="44">
        <f t="shared" si="44"/>
        <v>0</v>
      </c>
      <c r="K389" s="44">
        <f t="shared" si="41"/>
        <v>40</v>
      </c>
    </row>
    <row r="390" spans="1:11" x14ac:dyDescent="0.3">
      <c r="A390" s="171" t="s">
        <v>175</v>
      </c>
      <c r="B390" s="25" t="s">
        <v>108</v>
      </c>
      <c r="C390" s="25" t="s">
        <v>61</v>
      </c>
      <c r="D390" s="9" t="s">
        <v>761</v>
      </c>
      <c r="E390" s="25">
        <v>610</v>
      </c>
      <c r="F390" s="44">
        <v>40</v>
      </c>
      <c r="G390" s="44"/>
      <c r="H390" s="44">
        <f t="shared" si="40"/>
        <v>40</v>
      </c>
      <c r="I390" s="44">
        <v>40</v>
      </c>
      <c r="J390" s="44"/>
      <c r="K390" s="44">
        <f t="shared" si="41"/>
        <v>40</v>
      </c>
    </row>
    <row r="391" spans="1:11" x14ac:dyDescent="0.3">
      <c r="A391" s="171" t="s">
        <v>234</v>
      </c>
      <c r="B391" s="25" t="s">
        <v>108</v>
      </c>
      <c r="C391" s="25" t="s">
        <v>61</v>
      </c>
      <c r="D391" s="9" t="s">
        <v>212</v>
      </c>
      <c r="E391" s="25" t="s">
        <v>64</v>
      </c>
      <c r="F391" s="44">
        <f t="shared" ref="F391:J394" si="45">F392</f>
        <v>87224.2</v>
      </c>
      <c r="G391" s="44">
        <f t="shared" si="45"/>
        <v>0</v>
      </c>
      <c r="H391" s="44">
        <f t="shared" si="40"/>
        <v>87224.2</v>
      </c>
      <c r="I391" s="44">
        <f t="shared" si="45"/>
        <v>87573.2</v>
      </c>
      <c r="J391" s="44">
        <f t="shared" si="45"/>
        <v>0</v>
      </c>
      <c r="K391" s="44">
        <f t="shared" si="41"/>
        <v>87573.2</v>
      </c>
    </row>
    <row r="392" spans="1:11" ht="30" x14ac:dyDescent="0.3">
      <c r="A392" s="171" t="s">
        <v>236</v>
      </c>
      <c r="B392" s="25" t="s">
        <v>108</v>
      </c>
      <c r="C392" s="25" t="s">
        <v>61</v>
      </c>
      <c r="D392" s="9" t="s">
        <v>214</v>
      </c>
      <c r="E392" s="25" t="s">
        <v>64</v>
      </c>
      <c r="F392" s="44">
        <f t="shared" si="45"/>
        <v>87224.2</v>
      </c>
      <c r="G392" s="44">
        <f t="shared" si="45"/>
        <v>0</v>
      </c>
      <c r="H392" s="44">
        <f t="shared" si="40"/>
        <v>87224.2</v>
      </c>
      <c r="I392" s="44">
        <f t="shared" si="45"/>
        <v>87573.2</v>
      </c>
      <c r="J392" s="44">
        <f t="shared" si="45"/>
        <v>0</v>
      </c>
      <c r="K392" s="44">
        <f t="shared" si="41"/>
        <v>87573.2</v>
      </c>
    </row>
    <row r="393" spans="1:11" x14ac:dyDescent="0.3">
      <c r="A393" s="171" t="s">
        <v>238</v>
      </c>
      <c r="B393" s="25" t="s">
        <v>108</v>
      </c>
      <c r="C393" s="25" t="s">
        <v>61</v>
      </c>
      <c r="D393" s="9" t="s">
        <v>762</v>
      </c>
      <c r="E393" s="25" t="s">
        <v>64</v>
      </c>
      <c r="F393" s="44">
        <f t="shared" si="45"/>
        <v>87224.2</v>
      </c>
      <c r="G393" s="44">
        <f t="shared" si="45"/>
        <v>0</v>
      </c>
      <c r="H393" s="44">
        <f t="shared" si="40"/>
        <v>87224.2</v>
      </c>
      <c r="I393" s="44">
        <f t="shared" si="45"/>
        <v>87573.2</v>
      </c>
      <c r="J393" s="44">
        <f t="shared" si="45"/>
        <v>0</v>
      </c>
      <c r="K393" s="44">
        <f t="shared" si="41"/>
        <v>87573.2</v>
      </c>
    </row>
    <row r="394" spans="1:11" ht="44.25" customHeight="1" x14ac:dyDescent="0.3">
      <c r="A394" s="171" t="s">
        <v>167</v>
      </c>
      <c r="B394" s="25" t="s">
        <v>108</v>
      </c>
      <c r="C394" s="25" t="s">
        <v>61</v>
      </c>
      <c r="D394" s="9" t="s">
        <v>762</v>
      </c>
      <c r="E394" s="25">
        <v>600</v>
      </c>
      <c r="F394" s="44">
        <f t="shared" si="45"/>
        <v>87224.2</v>
      </c>
      <c r="G394" s="44">
        <f t="shared" si="45"/>
        <v>0</v>
      </c>
      <c r="H394" s="44">
        <f t="shared" si="40"/>
        <v>87224.2</v>
      </c>
      <c r="I394" s="44">
        <f t="shared" si="45"/>
        <v>87573.2</v>
      </c>
      <c r="J394" s="44">
        <f t="shared" si="45"/>
        <v>0</v>
      </c>
      <c r="K394" s="44">
        <f t="shared" si="41"/>
        <v>87573.2</v>
      </c>
    </row>
    <row r="395" spans="1:11" x14ac:dyDescent="0.3">
      <c r="A395" s="171" t="s">
        <v>175</v>
      </c>
      <c r="B395" s="25" t="s">
        <v>108</v>
      </c>
      <c r="C395" s="25" t="s">
        <v>61</v>
      </c>
      <c r="D395" s="9" t="s">
        <v>762</v>
      </c>
      <c r="E395" s="25">
        <v>610</v>
      </c>
      <c r="F395" s="44">
        <v>87224.2</v>
      </c>
      <c r="G395" s="44"/>
      <c r="H395" s="44">
        <f t="shared" si="40"/>
        <v>87224.2</v>
      </c>
      <c r="I395" s="44">
        <v>87573.2</v>
      </c>
      <c r="J395" s="44"/>
      <c r="K395" s="44">
        <f t="shared" si="41"/>
        <v>87573.2</v>
      </c>
    </row>
    <row r="396" spans="1:11" ht="30" x14ac:dyDescent="0.3">
      <c r="A396" s="171" t="s">
        <v>772</v>
      </c>
      <c r="B396" s="25" t="s">
        <v>108</v>
      </c>
      <c r="C396" s="25" t="s">
        <v>61</v>
      </c>
      <c r="D396" s="9" t="s">
        <v>268</v>
      </c>
      <c r="E396" s="25" t="s">
        <v>64</v>
      </c>
      <c r="F396" s="44">
        <f t="shared" ref="F396:J399" si="46">F397</f>
        <v>5822.2</v>
      </c>
      <c r="G396" s="44">
        <f t="shared" si="46"/>
        <v>0</v>
      </c>
      <c r="H396" s="44">
        <f t="shared" si="40"/>
        <v>5822.2</v>
      </c>
      <c r="I396" s="44">
        <f t="shared" si="46"/>
        <v>3988.9</v>
      </c>
      <c r="J396" s="44">
        <f t="shared" si="46"/>
        <v>0</v>
      </c>
      <c r="K396" s="44">
        <f t="shared" si="41"/>
        <v>3988.9</v>
      </c>
    </row>
    <row r="397" spans="1:11" ht="48" customHeight="1" x14ac:dyDescent="0.3">
      <c r="A397" s="171" t="s">
        <v>240</v>
      </c>
      <c r="B397" s="25" t="s">
        <v>108</v>
      </c>
      <c r="C397" s="25" t="s">
        <v>61</v>
      </c>
      <c r="D397" s="9" t="s">
        <v>270</v>
      </c>
      <c r="E397" s="25" t="s">
        <v>64</v>
      </c>
      <c r="F397" s="44">
        <f t="shared" si="46"/>
        <v>5822.2</v>
      </c>
      <c r="G397" s="44">
        <f t="shared" si="46"/>
        <v>0</v>
      </c>
      <c r="H397" s="44">
        <f t="shared" si="40"/>
        <v>5822.2</v>
      </c>
      <c r="I397" s="44">
        <f t="shared" si="46"/>
        <v>3988.9</v>
      </c>
      <c r="J397" s="44">
        <f t="shared" si="46"/>
        <v>0</v>
      </c>
      <c r="K397" s="44">
        <f t="shared" si="41"/>
        <v>3988.9</v>
      </c>
    </row>
    <row r="398" spans="1:11" ht="30" x14ac:dyDescent="0.3">
      <c r="A398" s="171" t="s">
        <v>242</v>
      </c>
      <c r="B398" s="25" t="s">
        <v>108</v>
      </c>
      <c r="C398" s="25" t="s">
        <v>61</v>
      </c>
      <c r="D398" s="9" t="s">
        <v>763</v>
      </c>
      <c r="E398" s="25" t="s">
        <v>64</v>
      </c>
      <c r="F398" s="44">
        <f t="shared" si="46"/>
        <v>5822.2</v>
      </c>
      <c r="G398" s="44">
        <f t="shared" si="46"/>
        <v>0</v>
      </c>
      <c r="H398" s="44">
        <f t="shared" si="40"/>
        <v>5822.2</v>
      </c>
      <c r="I398" s="44">
        <f t="shared" si="46"/>
        <v>3988.9</v>
      </c>
      <c r="J398" s="44">
        <f t="shared" si="46"/>
        <v>0</v>
      </c>
      <c r="K398" s="44">
        <f t="shared" si="41"/>
        <v>3988.9</v>
      </c>
    </row>
    <row r="399" spans="1:11" ht="45.75" customHeight="1" x14ac:dyDescent="0.3">
      <c r="A399" s="171" t="s">
        <v>167</v>
      </c>
      <c r="B399" s="25" t="s">
        <v>108</v>
      </c>
      <c r="C399" s="25" t="s">
        <v>61</v>
      </c>
      <c r="D399" s="9" t="s">
        <v>763</v>
      </c>
      <c r="E399" s="25">
        <v>600</v>
      </c>
      <c r="F399" s="44">
        <f t="shared" si="46"/>
        <v>5822.2</v>
      </c>
      <c r="G399" s="44">
        <f t="shared" si="46"/>
        <v>0</v>
      </c>
      <c r="H399" s="44">
        <f t="shared" si="40"/>
        <v>5822.2</v>
      </c>
      <c r="I399" s="44">
        <f t="shared" si="46"/>
        <v>3988.9</v>
      </c>
      <c r="J399" s="44">
        <f t="shared" si="46"/>
        <v>0</v>
      </c>
      <c r="K399" s="44">
        <f t="shared" si="41"/>
        <v>3988.9</v>
      </c>
    </row>
    <row r="400" spans="1:11" ht="16.149999999999999" customHeight="1" x14ac:dyDescent="0.3">
      <c r="A400" s="171" t="s">
        <v>175</v>
      </c>
      <c r="B400" s="25" t="s">
        <v>108</v>
      </c>
      <c r="C400" s="25" t="s">
        <v>61</v>
      </c>
      <c r="D400" s="9" t="s">
        <v>763</v>
      </c>
      <c r="E400" s="25">
        <v>610</v>
      </c>
      <c r="F400" s="44">
        <v>5822.2</v>
      </c>
      <c r="G400" s="44"/>
      <c r="H400" s="44">
        <f t="shared" si="40"/>
        <v>5822.2</v>
      </c>
      <c r="I400" s="44">
        <v>3988.9</v>
      </c>
      <c r="J400" s="44"/>
      <c r="K400" s="44">
        <f t="shared" si="41"/>
        <v>3988.9</v>
      </c>
    </row>
    <row r="401" spans="1:11" ht="16.149999999999999" customHeight="1" x14ac:dyDescent="0.3">
      <c r="A401" s="171" t="s">
        <v>872</v>
      </c>
      <c r="B401" s="25" t="s">
        <v>108</v>
      </c>
      <c r="C401" s="25" t="s">
        <v>61</v>
      </c>
      <c r="D401" s="9" t="s">
        <v>485</v>
      </c>
      <c r="E401" s="25" t="s">
        <v>64</v>
      </c>
      <c r="F401" s="44">
        <f t="shared" ref="F401:J404" si="47">F402</f>
        <v>500</v>
      </c>
      <c r="G401" s="44">
        <f t="shared" si="47"/>
        <v>0</v>
      </c>
      <c r="H401" s="44">
        <f t="shared" si="40"/>
        <v>500</v>
      </c>
      <c r="I401" s="44">
        <f t="shared" si="47"/>
        <v>0</v>
      </c>
      <c r="J401" s="44">
        <f t="shared" si="47"/>
        <v>0</v>
      </c>
      <c r="K401" s="44">
        <f t="shared" si="41"/>
        <v>0</v>
      </c>
    </row>
    <row r="402" spans="1:11" ht="62.25" customHeight="1" x14ac:dyDescent="0.3">
      <c r="A402" s="171" t="s">
        <v>880</v>
      </c>
      <c r="B402" s="25" t="s">
        <v>108</v>
      </c>
      <c r="C402" s="25" t="s">
        <v>61</v>
      </c>
      <c r="D402" s="9" t="s">
        <v>487</v>
      </c>
      <c r="E402" s="25" t="s">
        <v>64</v>
      </c>
      <c r="F402" s="44">
        <f t="shared" si="47"/>
        <v>500</v>
      </c>
      <c r="G402" s="44">
        <f t="shared" si="47"/>
        <v>0</v>
      </c>
      <c r="H402" s="44">
        <f t="shared" si="40"/>
        <v>500</v>
      </c>
      <c r="I402" s="44">
        <f t="shared" si="47"/>
        <v>0</v>
      </c>
      <c r="J402" s="44">
        <f t="shared" si="47"/>
        <v>0</v>
      </c>
      <c r="K402" s="44">
        <f t="shared" si="41"/>
        <v>0</v>
      </c>
    </row>
    <row r="403" spans="1:11" ht="43.9" customHeight="1" x14ac:dyDescent="0.3">
      <c r="A403" s="14" t="s">
        <v>693</v>
      </c>
      <c r="B403" s="25" t="s">
        <v>108</v>
      </c>
      <c r="C403" s="25" t="s">
        <v>61</v>
      </c>
      <c r="D403" s="9" t="s">
        <v>572</v>
      </c>
      <c r="E403" s="25" t="s">
        <v>64</v>
      </c>
      <c r="F403" s="44">
        <f t="shared" si="47"/>
        <v>500</v>
      </c>
      <c r="G403" s="44">
        <f t="shared" si="47"/>
        <v>0</v>
      </c>
      <c r="H403" s="44">
        <f t="shared" si="40"/>
        <v>500</v>
      </c>
      <c r="I403" s="44">
        <f t="shared" si="47"/>
        <v>0</v>
      </c>
      <c r="J403" s="44">
        <f t="shared" si="47"/>
        <v>0</v>
      </c>
      <c r="K403" s="44">
        <f t="shared" si="41"/>
        <v>0</v>
      </c>
    </row>
    <row r="404" spans="1:11" ht="48" customHeight="1" x14ac:dyDescent="0.3">
      <c r="A404" s="171" t="s">
        <v>167</v>
      </c>
      <c r="B404" s="25" t="s">
        <v>108</v>
      </c>
      <c r="C404" s="25" t="s">
        <v>61</v>
      </c>
      <c r="D404" s="9" t="s">
        <v>572</v>
      </c>
      <c r="E404" s="25" t="s">
        <v>488</v>
      </c>
      <c r="F404" s="44">
        <f t="shared" si="47"/>
        <v>500</v>
      </c>
      <c r="G404" s="44">
        <f t="shared" si="47"/>
        <v>0</v>
      </c>
      <c r="H404" s="44">
        <f t="shared" si="40"/>
        <v>500</v>
      </c>
      <c r="I404" s="44">
        <f t="shared" si="47"/>
        <v>0</v>
      </c>
      <c r="J404" s="44">
        <f t="shared" si="47"/>
        <v>0</v>
      </c>
      <c r="K404" s="44">
        <f t="shared" si="41"/>
        <v>0</v>
      </c>
    </row>
    <row r="405" spans="1:11" ht="16.149999999999999" customHeight="1" x14ac:dyDescent="0.3">
      <c r="A405" s="171" t="s">
        <v>175</v>
      </c>
      <c r="B405" s="25" t="s">
        <v>108</v>
      </c>
      <c r="C405" s="25" t="s">
        <v>61</v>
      </c>
      <c r="D405" s="9" t="s">
        <v>572</v>
      </c>
      <c r="E405" s="25" t="s">
        <v>489</v>
      </c>
      <c r="F405" s="44">
        <v>500</v>
      </c>
      <c r="G405" s="44"/>
      <c r="H405" s="44">
        <f t="shared" si="40"/>
        <v>500</v>
      </c>
      <c r="I405" s="44">
        <v>0</v>
      </c>
      <c r="J405" s="44"/>
      <c r="K405" s="44">
        <f t="shared" si="41"/>
        <v>0</v>
      </c>
    </row>
    <row r="406" spans="1:11" ht="16.899999999999999" customHeight="1" x14ac:dyDescent="0.3">
      <c r="A406" s="171" t="s">
        <v>243</v>
      </c>
      <c r="B406" s="25" t="s">
        <v>108</v>
      </c>
      <c r="C406" s="25" t="s">
        <v>66</v>
      </c>
      <c r="D406" s="9" t="s">
        <v>63</v>
      </c>
      <c r="E406" s="25" t="s">
        <v>64</v>
      </c>
      <c r="F406" s="44">
        <f>F407+F470</f>
        <v>790332.20000000019</v>
      </c>
      <c r="G406" s="44">
        <f>G407+G470</f>
        <v>-41179.900000000023</v>
      </c>
      <c r="H406" s="44">
        <f t="shared" si="40"/>
        <v>749152.30000000016</v>
      </c>
      <c r="I406" s="44">
        <f>I407+I470</f>
        <v>754630.40000000014</v>
      </c>
      <c r="J406" s="44">
        <f>J407+J470</f>
        <v>-894.60000000001128</v>
      </c>
      <c r="K406" s="44">
        <f t="shared" si="41"/>
        <v>753735.80000000016</v>
      </c>
    </row>
    <row r="407" spans="1:11" ht="33" customHeight="1" x14ac:dyDescent="0.3">
      <c r="A407" s="171" t="s">
        <v>675</v>
      </c>
      <c r="B407" s="25" t="s">
        <v>108</v>
      </c>
      <c r="C407" s="25" t="s">
        <v>66</v>
      </c>
      <c r="D407" s="9" t="s">
        <v>211</v>
      </c>
      <c r="E407" s="25" t="s">
        <v>64</v>
      </c>
      <c r="F407" s="44">
        <f>F408+F446+F451+F465</f>
        <v>789632.20000000019</v>
      </c>
      <c r="G407" s="44">
        <f>G408+G446+G451+G465</f>
        <v>-41179.900000000023</v>
      </c>
      <c r="H407" s="44">
        <f t="shared" si="40"/>
        <v>748452.30000000016</v>
      </c>
      <c r="I407" s="44">
        <f>I408+I446+I451+I465</f>
        <v>754630.40000000014</v>
      </c>
      <c r="J407" s="44">
        <f>J408+J446+J451+J465</f>
        <v>-894.60000000001128</v>
      </c>
      <c r="K407" s="44">
        <f t="shared" si="41"/>
        <v>753735.80000000016</v>
      </c>
    </row>
    <row r="408" spans="1:11" ht="16.149999999999999" customHeight="1" x14ac:dyDescent="0.3">
      <c r="A408" s="171" t="s">
        <v>590</v>
      </c>
      <c r="B408" s="25" t="s">
        <v>108</v>
      </c>
      <c r="C408" s="25" t="s">
        <v>66</v>
      </c>
      <c r="D408" s="9" t="s">
        <v>244</v>
      </c>
      <c r="E408" s="25" t="s">
        <v>64</v>
      </c>
      <c r="F408" s="44">
        <f>F409</f>
        <v>687578.90000000014</v>
      </c>
      <c r="G408" s="44">
        <f>G409+G443</f>
        <v>-41318.000000000022</v>
      </c>
      <c r="H408" s="44">
        <f t="shared" si="40"/>
        <v>646260.90000000014</v>
      </c>
      <c r="I408" s="44">
        <f>I409</f>
        <v>655653.50000000012</v>
      </c>
      <c r="J408" s="44">
        <f>J409+J443</f>
        <v>9.9999999989449861E-2</v>
      </c>
      <c r="K408" s="44">
        <f t="shared" si="41"/>
        <v>655653.60000000009</v>
      </c>
    </row>
    <row r="409" spans="1:11" ht="89.25" customHeight="1" x14ac:dyDescent="0.3">
      <c r="A409" s="171" t="s">
        <v>245</v>
      </c>
      <c r="B409" s="25" t="s">
        <v>108</v>
      </c>
      <c r="C409" s="25" t="s">
        <v>66</v>
      </c>
      <c r="D409" s="9" t="s">
        <v>246</v>
      </c>
      <c r="E409" s="25" t="s">
        <v>64</v>
      </c>
      <c r="F409" s="44">
        <f>F413+F422+F425+F428+F410+F419+F437</f>
        <v>687578.90000000014</v>
      </c>
      <c r="G409" s="44">
        <f>G413+G422+G425+G428+G410+G419+G437+G431+G434+G440</f>
        <v>-45223.000000000022</v>
      </c>
      <c r="H409" s="44">
        <f t="shared" si="40"/>
        <v>642355.90000000014</v>
      </c>
      <c r="I409" s="44">
        <f>I413+I422+I425+I428+I410+I419+I437</f>
        <v>655653.50000000012</v>
      </c>
      <c r="J409" s="44">
        <f>J413+J422+J425+J428+J410+J419+J437+J431+J434+J440</f>
        <v>-4444.8000000000102</v>
      </c>
      <c r="K409" s="44">
        <f t="shared" si="41"/>
        <v>651208.70000000007</v>
      </c>
    </row>
    <row r="410" spans="1:11" ht="77.45" hidden="1" customHeight="1" x14ac:dyDescent="0.3">
      <c r="A410" s="13" t="s">
        <v>927</v>
      </c>
      <c r="B410" s="68" t="s">
        <v>108</v>
      </c>
      <c r="C410" s="68" t="s">
        <v>66</v>
      </c>
      <c r="D410" s="68" t="s">
        <v>926</v>
      </c>
      <c r="E410" s="68" t="s">
        <v>64</v>
      </c>
      <c r="F410" s="44">
        <f>F411</f>
        <v>388</v>
      </c>
      <c r="G410" s="44">
        <f>G411</f>
        <v>-388</v>
      </c>
      <c r="H410" s="44">
        <f t="shared" si="40"/>
        <v>0</v>
      </c>
      <c r="I410" s="44">
        <f>I411</f>
        <v>388</v>
      </c>
      <c r="J410" s="44">
        <f>J411</f>
        <v>-388</v>
      </c>
      <c r="K410" s="44">
        <f t="shared" si="41"/>
        <v>0</v>
      </c>
    </row>
    <row r="411" spans="1:11" ht="30" hidden="1" x14ac:dyDescent="0.3">
      <c r="A411" s="13" t="s">
        <v>167</v>
      </c>
      <c r="B411" s="68" t="s">
        <v>108</v>
      </c>
      <c r="C411" s="68" t="s">
        <v>66</v>
      </c>
      <c r="D411" s="68" t="s">
        <v>926</v>
      </c>
      <c r="E411" s="68">
        <v>600</v>
      </c>
      <c r="F411" s="44">
        <f>F412</f>
        <v>388</v>
      </c>
      <c r="G411" s="44">
        <f>G412</f>
        <v>-388</v>
      </c>
      <c r="H411" s="44">
        <f t="shared" si="40"/>
        <v>0</v>
      </c>
      <c r="I411" s="44">
        <f>I412</f>
        <v>388</v>
      </c>
      <c r="J411" s="44">
        <f>J412</f>
        <v>-388</v>
      </c>
      <c r="K411" s="44">
        <f t="shared" si="41"/>
        <v>0</v>
      </c>
    </row>
    <row r="412" spans="1:11" hidden="1" x14ac:dyDescent="0.3">
      <c r="A412" s="13" t="s">
        <v>175</v>
      </c>
      <c r="B412" s="68" t="s">
        <v>108</v>
      </c>
      <c r="C412" s="68" t="s">
        <v>66</v>
      </c>
      <c r="D412" s="68" t="s">
        <v>926</v>
      </c>
      <c r="E412" s="68">
        <v>610</v>
      </c>
      <c r="F412" s="44">
        <v>388</v>
      </c>
      <c r="G412" s="137">
        <v>-388</v>
      </c>
      <c r="H412" s="44">
        <f t="shared" si="40"/>
        <v>0</v>
      </c>
      <c r="I412" s="44">
        <v>388</v>
      </c>
      <c r="J412" s="44">
        <v>-388</v>
      </c>
      <c r="K412" s="44">
        <f t="shared" si="41"/>
        <v>0</v>
      </c>
    </row>
    <row r="413" spans="1:11" ht="45" hidden="1" x14ac:dyDescent="0.3">
      <c r="A413" s="171" t="s">
        <v>247</v>
      </c>
      <c r="B413" s="25" t="s">
        <v>108</v>
      </c>
      <c r="C413" s="25" t="s">
        <v>66</v>
      </c>
      <c r="D413" s="9" t="s">
        <v>248</v>
      </c>
      <c r="E413" s="25" t="s">
        <v>64</v>
      </c>
      <c r="F413" s="44">
        <f>F414</f>
        <v>449022</v>
      </c>
      <c r="G413" s="44">
        <f>G414</f>
        <v>-449022</v>
      </c>
      <c r="H413" s="44">
        <f t="shared" si="40"/>
        <v>0</v>
      </c>
      <c r="I413" s="44">
        <f>I414</f>
        <v>431981</v>
      </c>
      <c r="J413" s="44">
        <f>J414</f>
        <v>-431981</v>
      </c>
      <c r="K413" s="44">
        <f t="shared" si="41"/>
        <v>0</v>
      </c>
    </row>
    <row r="414" spans="1:11" ht="33" hidden="1" customHeight="1" x14ac:dyDescent="0.3">
      <c r="A414" s="171" t="s">
        <v>167</v>
      </c>
      <c r="B414" s="25" t="s">
        <v>108</v>
      </c>
      <c r="C414" s="25" t="s">
        <v>66</v>
      </c>
      <c r="D414" s="9" t="s">
        <v>248</v>
      </c>
      <c r="E414" s="25">
        <v>600</v>
      </c>
      <c r="F414" s="44">
        <f>F415</f>
        <v>449022</v>
      </c>
      <c r="G414" s="44">
        <f>G415</f>
        <v>-449022</v>
      </c>
      <c r="H414" s="44">
        <f t="shared" si="40"/>
        <v>0</v>
      </c>
      <c r="I414" s="44">
        <f>I415</f>
        <v>431981</v>
      </c>
      <c r="J414" s="44">
        <f>J415</f>
        <v>-431981</v>
      </c>
      <c r="K414" s="44">
        <f t="shared" si="41"/>
        <v>0</v>
      </c>
    </row>
    <row r="415" spans="1:11" hidden="1" x14ac:dyDescent="0.3">
      <c r="A415" s="171" t="s">
        <v>175</v>
      </c>
      <c r="B415" s="25" t="s">
        <v>108</v>
      </c>
      <c r="C415" s="25" t="s">
        <v>66</v>
      </c>
      <c r="D415" s="9" t="s">
        <v>248</v>
      </c>
      <c r="E415" s="25">
        <v>610</v>
      </c>
      <c r="F415" s="44">
        <v>449022</v>
      </c>
      <c r="G415" s="137">
        <v>-449022</v>
      </c>
      <c r="H415" s="44">
        <f t="shared" si="40"/>
        <v>0</v>
      </c>
      <c r="I415" s="44">
        <v>431981</v>
      </c>
      <c r="J415" s="44">
        <v>-431981</v>
      </c>
      <c r="K415" s="44">
        <f t="shared" si="41"/>
        <v>0</v>
      </c>
    </row>
    <row r="416" spans="1:11" ht="111" hidden="1" customHeight="1" x14ac:dyDescent="0.3">
      <c r="A416" s="13" t="s">
        <v>969</v>
      </c>
      <c r="B416" s="25" t="s">
        <v>108</v>
      </c>
      <c r="C416" s="25" t="s">
        <v>66</v>
      </c>
      <c r="D416" s="68" t="s">
        <v>970</v>
      </c>
      <c r="E416" s="68" t="s">
        <v>64</v>
      </c>
      <c r="F416" s="44"/>
      <c r="G416" s="44"/>
      <c r="H416" s="44">
        <f t="shared" si="40"/>
        <v>0</v>
      </c>
      <c r="I416" s="44"/>
      <c r="J416" s="44"/>
      <c r="K416" s="44">
        <f t="shared" si="41"/>
        <v>0</v>
      </c>
    </row>
    <row r="417" spans="1:11" ht="30" hidden="1" customHeight="1" x14ac:dyDescent="0.3">
      <c r="A417" s="13" t="s">
        <v>167</v>
      </c>
      <c r="B417" s="25" t="s">
        <v>108</v>
      </c>
      <c r="C417" s="25" t="s">
        <v>66</v>
      </c>
      <c r="D417" s="68" t="s">
        <v>970</v>
      </c>
      <c r="E417" s="68">
        <v>600</v>
      </c>
      <c r="F417" s="44"/>
      <c r="G417" s="44"/>
      <c r="H417" s="44">
        <f t="shared" si="40"/>
        <v>0</v>
      </c>
      <c r="I417" s="44"/>
      <c r="J417" s="44"/>
      <c r="K417" s="44">
        <f t="shared" si="41"/>
        <v>0</v>
      </c>
    </row>
    <row r="418" spans="1:11" hidden="1" x14ac:dyDescent="0.3">
      <c r="A418" s="13" t="s">
        <v>175</v>
      </c>
      <c r="B418" s="25" t="s">
        <v>108</v>
      </c>
      <c r="C418" s="25" t="s">
        <v>66</v>
      </c>
      <c r="D418" s="68" t="s">
        <v>970</v>
      </c>
      <c r="E418" s="68">
        <v>610</v>
      </c>
      <c r="F418" s="44"/>
      <c r="G418" s="44"/>
      <c r="H418" s="44">
        <f t="shared" si="40"/>
        <v>0</v>
      </c>
      <c r="I418" s="44"/>
      <c r="J418" s="44"/>
      <c r="K418" s="44">
        <f t="shared" si="41"/>
        <v>0</v>
      </c>
    </row>
    <row r="419" spans="1:11" ht="72.75" hidden="1" customHeight="1" x14ac:dyDescent="0.3">
      <c r="A419" s="13" t="s">
        <v>929</v>
      </c>
      <c r="B419" s="68" t="s">
        <v>108</v>
      </c>
      <c r="C419" s="68" t="s">
        <v>66</v>
      </c>
      <c r="D419" s="68" t="s">
        <v>928</v>
      </c>
      <c r="E419" s="68" t="s">
        <v>64</v>
      </c>
      <c r="F419" s="44">
        <f>F420</f>
        <v>3905</v>
      </c>
      <c r="G419" s="44">
        <f>G420</f>
        <v>-3905</v>
      </c>
      <c r="H419" s="44">
        <f t="shared" si="40"/>
        <v>0</v>
      </c>
      <c r="I419" s="44">
        <f>I420</f>
        <v>4444.8</v>
      </c>
      <c r="J419" s="44">
        <f>J420</f>
        <v>-4444.8</v>
      </c>
      <c r="K419" s="44">
        <f t="shared" si="41"/>
        <v>0</v>
      </c>
    </row>
    <row r="420" spans="1:11" ht="30" hidden="1" x14ac:dyDescent="0.3">
      <c r="A420" s="13" t="s">
        <v>167</v>
      </c>
      <c r="B420" s="68" t="s">
        <v>108</v>
      </c>
      <c r="C420" s="68" t="s">
        <v>66</v>
      </c>
      <c r="D420" s="68" t="s">
        <v>928</v>
      </c>
      <c r="E420" s="68">
        <v>600</v>
      </c>
      <c r="F420" s="44">
        <f>F421</f>
        <v>3905</v>
      </c>
      <c r="G420" s="44">
        <f>G421</f>
        <v>-3905</v>
      </c>
      <c r="H420" s="44">
        <f t="shared" ref="H420:H498" si="48">F420+G420</f>
        <v>0</v>
      </c>
      <c r="I420" s="44">
        <f>I421</f>
        <v>4444.8</v>
      </c>
      <c r="J420" s="44">
        <f>J421</f>
        <v>-4444.8</v>
      </c>
      <c r="K420" s="44">
        <f t="shared" ref="K420:K498" si="49">I420+J420</f>
        <v>0</v>
      </c>
    </row>
    <row r="421" spans="1:11" hidden="1" x14ac:dyDescent="0.3">
      <c r="A421" s="13" t="s">
        <v>175</v>
      </c>
      <c r="B421" s="68" t="s">
        <v>108</v>
      </c>
      <c r="C421" s="68" t="s">
        <v>66</v>
      </c>
      <c r="D421" s="68" t="s">
        <v>928</v>
      </c>
      <c r="E421" s="68">
        <v>610</v>
      </c>
      <c r="F421" s="44">
        <v>3905</v>
      </c>
      <c r="G421" s="137">
        <v>-3905</v>
      </c>
      <c r="H421" s="44">
        <f t="shared" si="48"/>
        <v>0</v>
      </c>
      <c r="I421" s="44">
        <v>4444.8</v>
      </c>
      <c r="J421" s="44">
        <v>-4444.8</v>
      </c>
      <c r="K421" s="44">
        <f t="shared" si="49"/>
        <v>0</v>
      </c>
    </row>
    <row r="422" spans="1:11" ht="135" hidden="1" x14ac:dyDescent="0.3">
      <c r="A422" s="141" t="s">
        <v>826</v>
      </c>
      <c r="B422" s="25" t="s">
        <v>108</v>
      </c>
      <c r="C422" s="25" t="s">
        <v>66</v>
      </c>
      <c r="D422" s="25" t="s">
        <v>827</v>
      </c>
      <c r="E422" s="25" t="s">
        <v>64</v>
      </c>
      <c r="F422" s="26">
        <f>F423</f>
        <v>44528.4</v>
      </c>
      <c r="G422" s="26">
        <f>G423</f>
        <v>-44528.4</v>
      </c>
      <c r="H422" s="44">
        <f t="shared" si="48"/>
        <v>0</v>
      </c>
      <c r="I422" s="26">
        <f>I423</f>
        <v>44528.4</v>
      </c>
      <c r="J422" s="26">
        <f>J423</f>
        <v>-44528.4</v>
      </c>
      <c r="K422" s="44">
        <f t="shared" si="49"/>
        <v>0</v>
      </c>
    </row>
    <row r="423" spans="1:11" ht="30" hidden="1" x14ac:dyDescent="0.3">
      <c r="A423" s="171" t="s">
        <v>167</v>
      </c>
      <c r="B423" s="25" t="s">
        <v>108</v>
      </c>
      <c r="C423" s="25" t="s">
        <v>66</v>
      </c>
      <c r="D423" s="25" t="s">
        <v>827</v>
      </c>
      <c r="E423" s="25">
        <v>600</v>
      </c>
      <c r="F423" s="26">
        <f>F424</f>
        <v>44528.4</v>
      </c>
      <c r="G423" s="26">
        <f>G424</f>
        <v>-44528.4</v>
      </c>
      <c r="H423" s="44">
        <f t="shared" si="48"/>
        <v>0</v>
      </c>
      <c r="I423" s="26">
        <f>I424</f>
        <v>44528.4</v>
      </c>
      <c r="J423" s="26">
        <f>J424</f>
        <v>-44528.4</v>
      </c>
      <c r="K423" s="44">
        <f t="shared" si="49"/>
        <v>0</v>
      </c>
    </row>
    <row r="424" spans="1:11" hidden="1" x14ac:dyDescent="0.3">
      <c r="A424" s="171" t="s">
        <v>175</v>
      </c>
      <c r="B424" s="25" t="s">
        <v>108</v>
      </c>
      <c r="C424" s="25" t="s">
        <v>66</v>
      </c>
      <c r="D424" s="25" t="s">
        <v>827</v>
      </c>
      <c r="E424" s="25">
        <v>610</v>
      </c>
      <c r="F424" s="26">
        <v>44528.4</v>
      </c>
      <c r="G424" s="138">
        <v>-44528.4</v>
      </c>
      <c r="H424" s="44">
        <f t="shared" si="48"/>
        <v>0</v>
      </c>
      <c r="I424" s="26">
        <v>44528.4</v>
      </c>
      <c r="J424" s="26">
        <v>-44528.4</v>
      </c>
      <c r="K424" s="44">
        <f t="shared" si="49"/>
        <v>0</v>
      </c>
    </row>
    <row r="425" spans="1:11" ht="45" x14ac:dyDescent="0.3">
      <c r="A425" s="171" t="s">
        <v>881</v>
      </c>
      <c r="B425" s="25" t="s">
        <v>108</v>
      </c>
      <c r="C425" s="25" t="s">
        <v>66</v>
      </c>
      <c r="D425" s="25" t="s">
        <v>250</v>
      </c>
      <c r="E425" s="25" t="s">
        <v>64</v>
      </c>
      <c r="F425" s="26">
        <f>F426</f>
        <v>171532.7</v>
      </c>
      <c r="G425" s="26">
        <f>G426</f>
        <v>0</v>
      </c>
      <c r="H425" s="44">
        <f t="shared" si="48"/>
        <v>171532.7</v>
      </c>
      <c r="I425" s="26">
        <f>I426</f>
        <v>156000.9</v>
      </c>
      <c r="J425" s="26">
        <f>J426</f>
        <v>0</v>
      </c>
      <c r="K425" s="44">
        <f t="shared" si="49"/>
        <v>156000.9</v>
      </c>
    </row>
    <row r="426" spans="1:11" ht="45" customHeight="1" x14ac:dyDescent="0.3">
      <c r="A426" s="171" t="s">
        <v>167</v>
      </c>
      <c r="B426" s="25" t="s">
        <v>108</v>
      </c>
      <c r="C426" s="25" t="s">
        <v>66</v>
      </c>
      <c r="D426" s="25" t="s">
        <v>250</v>
      </c>
      <c r="E426" s="25" t="s">
        <v>488</v>
      </c>
      <c r="F426" s="26">
        <f>F427</f>
        <v>171532.7</v>
      </c>
      <c r="G426" s="26">
        <f>G427</f>
        <v>0</v>
      </c>
      <c r="H426" s="44">
        <f t="shared" si="48"/>
        <v>171532.7</v>
      </c>
      <c r="I426" s="26">
        <f>I427</f>
        <v>156000.9</v>
      </c>
      <c r="J426" s="26">
        <f>J427</f>
        <v>0</v>
      </c>
      <c r="K426" s="44">
        <f t="shared" si="49"/>
        <v>156000.9</v>
      </c>
    </row>
    <row r="427" spans="1:11" x14ac:dyDescent="0.3">
      <c r="A427" s="171" t="s">
        <v>175</v>
      </c>
      <c r="B427" s="25" t="s">
        <v>108</v>
      </c>
      <c r="C427" s="25" t="s">
        <v>66</v>
      </c>
      <c r="D427" s="25" t="s">
        <v>250</v>
      </c>
      <c r="E427" s="25" t="s">
        <v>489</v>
      </c>
      <c r="F427" s="26">
        <v>171532.7</v>
      </c>
      <c r="G427" s="26"/>
      <c r="H427" s="44">
        <f t="shared" si="48"/>
        <v>171532.7</v>
      </c>
      <c r="I427" s="26">
        <v>156000.9</v>
      </c>
      <c r="J427" s="26"/>
      <c r="K427" s="44">
        <f t="shared" si="49"/>
        <v>156000.9</v>
      </c>
    </row>
    <row r="428" spans="1:11" ht="30" x14ac:dyDescent="0.3">
      <c r="A428" s="171" t="s">
        <v>882</v>
      </c>
      <c r="B428" s="25" t="s">
        <v>108</v>
      </c>
      <c r="C428" s="25" t="s">
        <v>66</v>
      </c>
      <c r="D428" s="25" t="s">
        <v>251</v>
      </c>
      <c r="E428" s="25" t="s">
        <v>64</v>
      </c>
      <c r="F428" s="26">
        <f>F429</f>
        <v>8394.7999999999993</v>
      </c>
      <c r="G428" s="26">
        <f>G429</f>
        <v>0</v>
      </c>
      <c r="H428" s="44">
        <f t="shared" si="48"/>
        <v>8394.7999999999993</v>
      </c>
      <c r="I428" s="26">
        <f>I429</f>
        <v>8502.4</v>
      </c>
      <c r="J428" s="26">
        <f>J429</f>
        <v>0</v>
      </c>
      <c r="K428" s="44">
        <f t="shared" si="49"/>
        <v>8502.4</v>
      </c>
    </row>
    <row r="429" spans="1:11" ht="44.25" customHeight="1" x14ac:dyDescent="0.3">
      <c r="A429" s="171" t="s">
        <v>167</v>
      </c>
      <c r="B429" s="25" t="s">
        <v>108</v>
      </c>
      <c r="C429" s="25" t="s">
        <v>66</v>
      </c>
      <c r="D429" s="25" t="s">
        <v>251</v>
      </c>
      <c r="E429" s="25" t="s">
        <v>488</v>
      </c>
      <c r="F429" s="26">
        <f>F430</f>
        <v>8394.7999999999993</v>
      </c>
      <c r="G429" s="26">
        <f>G430</f>
        <v>0</v>
      </c>
      <c r="H429" s="44">
        <f t="shared" si="48"/>
        <v>8394.7999999999993</v>
      </c>
      <c r="I429" s="26">
        <f>I430</f>
        <v>8502.4</v>
      </c>
      <c r="J429" s="26">
        <f>J430</f>
        <v>0</v>
      </c>
      <c r="K429" s="44">
        <f t="shared" si="49"/>
        <v>8502.4</v>
      </c>
    </row>
    <row r="430" spans="1:11" x14ac:dyDescent="0.3">
      <c r="A430" s="171" t="s">
        <v>175</v>
      </c>
      <c r="B430" s="25" t="s">
        <v>108</v>
      </c>
      <c r="C430" s="25" t="s">
        <v>66</v>
      </c>
      <c r="D430" s="25" t="s">
        <v>251</v>
      </c>
      <c r="E430" s="25" t="s">
        <v>489</v>
      </c>
      <c r="F430" s="26">
        <v>8394.7999999999993</v>
      </c>
      <c r="G430" s="26"/>
      <c r="H430" s="44">
        <f t="shared" si="48"/>
        <v>8394.7999999999993</v>
      </c>
      <c r="I430" s="26">
        <v>8502.4</v>
      </c>
      <c r="J430" s="26"/>
      <c r="K430" s="44">
        <f t="shared" si="49"/>
        <v>8502.4</v>
      </c>
    </row>
    <row r="431" spans="1:11" ht="45" x14ac:dyDescent="0.3">
      <c r="A431" s="13" t="s">
        <v>247</v>
      </c>
      <c r="B431" s="68" t="s">
        <v>108</v>
      </c>
      <c r="C431" s="68" t="s">
        <v>66</v>
      </c>
      <c r="D431" s="68" t="s">
        <v>1030</v>
      </c>
      <c r="E431" s="68" t="s">
        <v>64</v>
      </c>
      <c r="F431" s="26"/>
      <c r="G431" s="26">
        <f>G432</f>
        <v>417512</v>
      </c>
      <c r="H431" s="44">
        <f t="shared" si="48"/>
        <v>417512</v>
      </c>
      <c r="I431" s="26"/>
      <c r="J431" s="26">
        <f>J432</f>
        <v>441789</v>
      </c>
      <c r="K431" s="44">
        <f t="shared" si="49"/>
        <v>441789</v>
      </c>
    </row>
    <row r="432" spans="1:11" ht="46.5" customHeight="1" x14ac:dyDescent="0.3">
      <c r="A432" s="13" t="s">
        <v>167</v>
      </c>
      <c r="B432" s="68" t="s">
        <v>108</v>
      </c>
      <c r="C432" s="68" t="s">
        <v>66</v>
      </c>
      <c r="D432" s="68" t="s">
        <v>1030</v>
      </c>
      <c r="E432" s="68">
        <v>600</v>
      </c>
      <c r="F432" s="26"/>
      <c r="G432" s="26">
        <f>G433</f>
        <v>417512</v>
      </c>
      <c r="H432" s="44">
        <f t="shared" si="48"/>
        <v>417512</v>
      </c>
      <c r="I432" s="26"/>
      <c r="J432" s="26">
        <f>J433</f>
        <v>441789</v>
      </c>
      <c r="K432" s="44">
        <f t="shared" si="49"/>
        <v>441789</v>
      </c>
    </row>
    <row r="433" spans="1:11" x14ac:dyDescent="0.3">
      <c r="A433" s="13" t="s">
        <v>175</v>
      </c>
      <c r="B433" s="68" t="s">
        <v>108</v>
      </c>
      <c r="C433" s="68" t="s">
        <v>66</v>
      </c>
      <c r="D433" s="68" t="s">
        <v>1030</v>
      </c>
      <c r="E433" s="68">
        <v>610</v>
      </c>
      <c r="F433" s="26"/>
      <c r="G433" s="138">
        <v>417512</v>
      </c>
      <c r="H433" s="44">
        <f t="shared" si="48"/>
        <v>417512</v>
      </c>
      <c r="I433" s="26"/>
      <c r="J433" s="26">
        <v>441789</v>
      </c>
      <c r="K433" s="44">
        <f t="shared" si="49"/>
        <v>441789</v>
      </c>
    </row>
    <row r="434" spans="1:11" ht="90" x14ac:dyDescent="0.3">
      <c r="A434" s="13" t="s">
        <v>927</v>
      </c>
      <c r="B434" s="68" t="s">
        <v>108</v>
      </c>
      <c r="C434" s="68" t="s">
        <v>66</v>
      </c>
      <c r="D434" s="68" t="s">
        <v>1031</v>
      </c>
      <c r="E434" s="68" t="s">
        <v>64</v>
      </c>
      <c r="F434" s="26"/>
      <c r="G434" s="138">
        <f>G435</f>
        <v>388</v>
      </c>
      <c r="H434" s="44">
        <f t="shared" si="48"/>
        <v>388</v>
      </c>
      <c r="I434" s="26"/>
      <c r="J434" s="26">
        <f>J435</f>
        <v>388</v>
      </c>
      <c r="K434" s="44">
        <f t="shared" si="49"/>
        <v>388</v>
      </c>
    </row>
    <row r="435" spans="1:11" ht="30" x14ac:dyDescent="0.3">
      <c r="A435" s="13" t="s">
        <v>167</v>
      </c>
      <c r="B435" s="68" t="s">
        <v>108</v>
      </c>
      <c r="C435" s="68" t="s">
        <v>66</v>
      </c>
      <c r="D435" s="68" t="s">
        <v>1031</v>
      </c>
      <c r="E435" s="68">
        <v>600</v>
      </c>
      <c r="F435" s="26"/>
      <c r="G435" s="138">
        <f>G436</f>
        <v>388</v>
      </c>
      <c r="H435" s="44">
        <f t="shared" si="48"/>
        <v>388</v>
      </c>
      <c r="I435" s="26"/>
      <c r="J435" s="26">
        <f>J436</f>
        <v>388</v>
      </c>
      <c r="K435" s="44">
        <f t="shared" si="49"/>
        <v>388</v>
      </c>
    </row>
    <row r="436" spans="1:11" x14ac:dyDescent="0.3">
      <c r="A436" s="13" t="s">
        <v>175</v>
      </c>
      <c r="B436" s="68" t="s">
        <v>108</v>
      </c>
      <c r="C436" s="68" t="s">
        <v>66</v>
      </c>
      <c r="D436" s="68" t="s">
        <v>1031</v>
      </c>
      <c r="E436" s="68">
        <v>610</v>
      </c>
      <c r="F436" s="26"/>
      <c r="G436" s="138">
        <v>388</v>
      </c>
      <c r="H436" s="44">
        <f t="shared" si="48"/>
        <v>388</v>
      </c>
      <c r="I436" s="26"/>
      <c r="J436" s="26">
        <v>388</v>
      </c>
      <c r="K436" s="44">
        <f t="shared" si="49"/>
        <v>388</v>
      </c>
    </row>
    <row r="437" spans="1:11" ht="75" hidden="1" x14ac:dyDescent="0.3">
      <c r="A437" s="171" t="s">
        <v>1002</v>
      </c>
      <c r="B437" s="25" t="s">
        <v>108</v>
      </c>
      <c r="C437" s="25" t="s">
        <v>66</v>
      </c>
      <c r="D437" s="25" t="s">
        <v>1001</v>
      </c>
      <c r="E437" s="25" t="s">
        <v>64</v>
      </c>
      <c r="F437" s="26">
        <f>F438</f>
        <v>9808</v>
      </c>
      <c r="G437" s="26">
        <f>G438</f>
        <v>-9808</v>
      </c>
      <c r="H437" s="44">
        <f t="shared" si="48"/>
        <v>0</v>
      </c>
      <c r="I437" s="26">
        <f>I438</f>
        <v>9808</v>
      </c>
      <c r="J437" s="26">
        <f>J438</f>
        <v>-9808</v>
      </c>
      <c r="K437" s="44">
        <f t="shared" si="49"/>
        <v>0</v>
      </c>
    </row>
    <row r="438" spans="1:11" ht="30" hidden="1" x14ac:dyDescent="0.3">
      <c r="A438" s="171" t="s">
        <v>167</v>
      </c>
      <c r="B438" s="25" t="s">
        <v>108</v>
      </c>
      <c r="C438" s="25" t="s">
        <v>66</v>
      </c>
      <c r="D438" s="25" t="s">
        <v>1001</v>
      </c>
      <c r="E438" s="25" t="s">
        <v>488</v>
      </c>
      <c r="F438" s="26">
        <f>F439</f>
        <v>9808</v>
      </c>
      <c r="G438" s="26">
        <f>G439</f>
        <v>-9808</v>
      </c>
      <c r="H438" s="44">
        <f t="shared" si="48"/>
        <v>0</v>
      </c>
      <c r="I438" s="26">
        <f>I439</f>
        <v>9808</v>
      </c>
      <c r="J438" s="26">
        <f>J439</f>
        <v>-9808</v>
      </c>
      <c r="K438" s="44">
        <f t="shared" si="49"/>
        <v>0</v>
      </c>
    </row>
    <row r="439" spans="1:11" hidden="1" x14ac:dyDescent="0.3">
      <c r="A439" s="171" t="s">
        <v>175</v>
      </c>
      <c r="B439" s="25" t="s">
        <v>108</v>
      </c>
      <c r="C439" s="25" t="s">
        <v>66</v>
      </c>
      <c r="D439" s="25" t="s">
        <v>1001</v>
      </c>
      <c r="E439" s="25" t="s">
        <v>489</v>
      </c>
      <c r="F439" s="26">
        <v>9808</v>
      </c>
      <c r="G439" s="138">
        <v>-9808</v>
      </c>
      <c r="H439" s="44">
        <f t="shared" si="48"/>
        <v>0</v>
      </c>
      <c r="I439" s="26">
        <v>9808</v>
      </c>
      <c r="J439" s="26">
        <v>-9808</v>
      </c>
      <c r="K439" s="44">
        <f t="shared" si="49"/>
        <v>0</v>
      </c>
    </row>
    <row r="440" spans="1:11" ht="135" x14ac:dyDescent="0.3">
      <c r="A440" s="79" t="s">
        <v>826</v>
      </c>
      <c r="B440" s="68" t="s">
        <v>108</v>
      </c>
      <c r="C440" s="68" t="s">
        <v>66</v>
      </c>
      <c r="D440" s="68" t="s">
        <v>1032</v>
      </c>
      <c r="E440" s="68" t="s">
        <v>64</v>
      </c>
      <c r="F440" s="26"/>
      <c r="G440" s="138">
        <f>G441</f>
        <v>44528.4</v>
      </c>
      <c r="H440" s="44">
        <f t="shared" si="48"/>
        <v>44528.4</v>
      </c>
      <c r="I440" s="26"/>
      <c r="J440" s="26">
        <f>J441</f>
        <v>44528.4</v>
      </c>
      <c r="K440" s="44">
        <f t="shared" si="49"/>
        <v>44528.4</v>
      </c>
    </row>
    <row r="441" spans="1:11" ht="51.75" customHeight="1" x14ac:dyDescent="0.3">
      <c r="A441" s="13" t="s">
        <v>167</v>
      </c>
      <c r="B441" s="68" t="s">
        <v>108</v>
      </c>
      <c r="C441" s="68" t="s">
        <v>66</v>
      </c>
      <c r="D441" s="68" t="s">
        <v>1032</v>
      </c>
      <c r="E441" s="68">
        <v>600</v>
      </c>
      <c r="F441" s="26"/>
      <c r="G441" s="138">
        <f>G442</f>
        <v>44528.4</v>
      </c>
      <c r="H441" s="44">
        <f t="shared" si="48"/>
        <v>44528.4</v>
      </c>
      <c r="I441" s="26"/>
      <c r="J441" s="26">
        <f>J442</f>
        <v>44528.4</v>
      </c>
      <c r="K441" s="44">
        <f t="shared" si="49"/>
        <v>44528.4</v>
      </c>
    </row>
    <row r="442" spans="1:11" x14ac:dyDescent="0.3">
      <c r="A442" s="13" t="s">
        <v>175</v>
      </c>
      <c r="B442" s="68" t="s">
        <v>108</v>
      </c>
      <c r="C442" s="68" t="s">
        <v>66</v>
      </c>
      <c r="D442" s="68" t="s">
        <v>1032</v>
      </c>
      <c r="E442" s="68">
        <v>610</v>
      </c>
      <c r="F442" s="26"/>
      <c r="G442" s="138">
        <v>44528.4</v>
      </c>
      <c r="H442" s="44">
        <f t="shared" si="48"/>
        <v>44528.4</v>
      </c>
      <c r="I442" s="26"/>
      <c r="J442" s="26">
        <v>44528.4</v>
      </c>
      <c r="K442" s="44">
        <f t="shared" si="49"/>
        <v>44528.4</v>
      </c>
    </row>
    <row r="443" spans="1:11" ht="88.5" customHeight="1" x14ac:dyDescent="0.3">
      <c r="A443" s="13" t="s">
        <v>929</v>
      </c>
      <c r="B443" s="68" t="s">
        <v>108</v>
      </c>
      <c r="C443" s="68" t="s">
        <v>66</v>
      </c>
      <c r="D443" s="68" t="s">
        <v>1033</v>
      </c>
      <c r="E443" s="68" t="s">
        <v>64</v>
      </c>
      <c r="F443" s="26"/>
      <c r="G443" s="138">
        <f>G444</f>
        <v>3905</v>
      </c>
      <c r="H443" s="44">
        <f t="shared" si="48"/>
        <v>3905</v>
      </c>
      <c r="I443" s="26"/>
      <c r="J443" s="26">
        <f>J444</f>
        <v>4444.8999999999996</v>
      </c>
      <c r="K443" s="44">
        <f t="shared" si="49"/>
        <v>4444.8999999999996</v>
      </c>
    </row>
    <row r="444" spans="1:11" ht="48" customHeight="1" x14ac:dyDescent="0.3">
      <c r="A444" s="13" t="s">
        <v>167</v>
      </c>
      <c r="B444" s="68" t="s">
        <v>108</v>
      </c>
      <c r="C444" s="68" t="s">
        <v>66</v>
      </c>
      <c r="D444" s="68" t="s">
        <v>1033</v>
      </c>
      <c r="E444" s="68">
        <v>600</v>
      </c>
      <c r="F444" s="26"/>
      <c r="G444" s="138">
        <f>G445</f>
        <v>3905</v>
      </c>
      <c r="H444" s="44">
        <f t="shared" si="48"/>
        <v>3905</v>
      </c>
      <c r="I444" s="26"/>
      <c r="J444" s="26">
        <f>J445</f>
        <v>4444.8999999999996</v>
      </c>
      <c r="K444" s="44">
        <f t="shared" si="49"/>
        <v>4444.8999999999996</v>
      </c>
    </row>
    <row r="445" spans="1:11" x14ac:dyDescent="0.3">
      <c r="A445" s="13" t="s">
        <v>175</v>
      </c>
      <c r="B445" s="68" t="s">
        <v>108</v>
      </c>
      <c r="C445" s="68" t="s">
        <v>66</v>
      </c>
      <c r="D445" s="68" t="s">
        <v>1033</v>
      </c>
      <c r="E445" s="68">
        <v>610</v>
      </c>
      <c r="F445" s="26"/>
      <c r="G445" s="138">
        <v>3905</v>
      </c>
      <c r="H445" s="44">
        <f t="shared" si="48"/>
        <v>3905</v>
      </c>
      <c r="I445" s="26"/>
      <c r="J445" s="26">
        <v>4444.8999999999996</v>
      </c>
      <c r="K445" s="44">
        <f t="shared" si="49"/>
        <v>4444.8999999999996</v>
      </c>
    </row>
    <row r="446" spans="1:11" x14ac:dyDescent="0.3">
      <c r="A446" s="171" t="s">
        <v>229</v>
      </c>
      <c r="B446" s="25" t="s">
        <v>108</v>
      </c>
      <c r="C446" s="25" t="s">
        <v>66</v>
      </c>
      <c r="D446" s="9" t="s">
        <v>235</v>
      </c>
      <c r="E446" s="25" t="s">
        <v>64</v>
      </c>
      <c r="F446" s="44">
        <f t="shared" ref="F446:J449" si="50">F447</f>
        <v>655</v>
      </c>
      <c r="G446" s="44">
        <f t="shared" si="50"/>
        <v>0</v>
      </c>
      <c r="H446" s="44">
        <f t="shared" si="48"/>
        <v>655</v>
      </c>
      <c r="I446" s="44">
        <f t="shared" si="50"/>
        <v>680.4</v>
      </c>
      <c r="J446" s="44">
        <f t="shared" si="50"/>
        <v>0</v>
      </c>
      <c r="K446" s="44">
        <f t="shared" si="49"/>
        <v>680.4</v>
      </c>
    </row>
    <row r="447" spans="1:11" ht="30" x14ac:dyDescent="0.3">
      <c r="A447" s="171" t="s">
        <v>231</v>
      </c>
      <c r="B447" s="25" t="s">
        <v>108</v>
      </c>
      <c r="C447" s="25" t="s">
        <v>66</v>
      </c>
      <c r="D447" s="9" t="s">
        <v>237</v>
      </c>
      <c r="E447" s="25" t="s">
        <v>64</v>
      </c>
      <c r="F447" s="44">
        <f t="shared" si="50"/>
        <v>655</v>
      </c>
      <c r="G447" s="44">
        <f t="shared" si="50"/>
        <v>0</v>
      </c>
      <c r="H447" s="44">
        <f t="shared" si="48"/>
        <v>655</v>
      </c>
      <c r="I447" s="44">
        <f t="shared" si="50"/>
        <v>680.4</v>
      </c>
      <c r="J447" s="44">
        <f t="shared" si="50"/>
        <v>0</v>
      </c>
      <c r="K447" s="44">
        <f t="shared" si="49"/>
        <v>680.4</v>
      </c>
    </row>
    <row r="448" spans="1:11" ht="30" x14ac:dyDescent="0.3">
      <c r="A448" s="171" t="s">
        <v>252</v>
      </c>
      <c r="B448" s="25" t="s">
        <v>108</v>
      </c>
      <c r="C448" s="25" t="s">
        <v>66</v>
      </c>
      <c r="D448" s="9" t="s">
        <v>766</v>
      </c>
      <c r="E448" s="25" t="s">
        <v>64</v>
      </c>
      <c r="F448" s="44">
        <f t="shared" si="50"/>
        <v>655</v>
      </c>
      <c r="G448" s="44">
        <f t="shared" si="50"/>
        <v>0</v>
      </c>
      <c r="H448" s="44">
        <f t="shared" si="48"/>
        <v>655</v>
      </c>
      <c r="I448" s="44">
        <f t="shared" si="50"/>
        <v>680.4</v>
      </c>
      <c r="J448" s="44">
        <f t="shared" si="50"/>
        <v>0</v>
      </c>
      <c r="K448" s="44">
        <f t="shared" si="49"/>
        <v>680.4</v>
      </c>
    </row>
    <row r="449" spans="1:11" ht="31.15" customHeight="1" x14ac:dyDescent="0.3">
      <c r="A449" s="171" t="s">
        <v>167</v>
      </c>
      <c r="B449" s="25" t="s">
        <v>108</v>
      </c>
      <c r="C449" s="25" t="s">
        <v>66</v>
      </c>
      <c r="D449" s="9" t="s">
        <v>766</v>
      </c>
      <c r="E449" s="25">
        <v>600</v>
      </c>
      <c r="F449" s="44">
        <f t="shared" si="50"/>
        <v>655</v>
      </c>
      <c r="G449" s="44">
        <f t="shared" si="50"/>
        <v>0</v>
      </c>
      <c r="H449" s="44">
        <f t="shared" si="48"/>
        <v>655</v>
      </c>
      <c r="I449" s="44">
        <f t="shared" si="50"/>
        <v>680.4</v>
      </c>
      <c r="J449" s="44">
        <f t="shared" si="50"/>
        <v>0</v>
      </c>
      <c r="K449" s="44">
        <f t="shared" si="49"/>
        <v>680.4</v>
      </c>
    </row>
    <row r="450" spans="1:11" x14ac:dyDescent="0.3">
      <c r="A450" s="171" t="s">
        <v>175</v>
      </c>
      <c r="B450" s="25" t="s">
        <v>108</v>
      </c>
      <c r="C450" s="25" t="s">
        <v>66</v>
      </c>
      <c r="D450" s="9" t="s">
        <v>766</v>
      </c>
      <c r="E450" s="25">
        <v>610</v>
      </c>
      <c r="F450" s="44">
        <v>655</v>
      </c>
      <c r="G450" s="44"/>
      <c r="H450" s="44">
        <f t="shared" si="48"/>
        <v>655</v>
      </c>
      <c r="I450" s="44">
        <v>680.4</v>
      </c>
      <c r="J450" s="44"/>
      <c r="K450" s="44">
        <f t="shared" si="49"/>
        <v>680.4</v>
      </c>
    </row>
    <row r="451" spans="1:11" x14ac:dyDescent="0.3">
      <c r="A451" s="171" t="s">
        <v>234</v>
      </c>
      <c r="B451" s="25" t="s">
        <v>108</v>
      </c>
      <c r="C451" s="25" t="s">
        <v>66</v>
      </c>
      <c r="D451" s="9" t="s">
        <v>212</v>
      </c>
      <c r="E451" s="25" t="s">
        <v>64</v>
      </c>
      <c r="F451" s="44">
        <f>F452</f>
        <v>88372.4</v>
      </c>
      <c r="G451" s="44">
        <f>G452</f>
        <v>138.10000000000036</v>
      </c>
      <c r="H451" s="44">
        <f t="shared" si="48"/>
        <v>88510.5</v>
      </c>
      <c r="I451" s="44">
        <f>I452</f>
        <v>88270.6</v>
      </c>
      <c r="J451" s="44">
        <f>J452</f>
        <v>-894.70000000000073</v>
      </c>
      <c r="K451" s="44">
        <f t="shared" si="49"/>
        <v>87375.900000000009</v>
      </c>
    </row>
    <row r="452" spans="1:11" ht="30" x14ac:dyDescent="0.3">
      <c r="A452" s="171" t="s">
        <v>253</v>
      </c>
      <c r="B452" s="25" t="s">
        <v>108</v>
      </c>
      <c r="C452" s="25" t="s">
        <v>66</v>
      </c>
      <c r="D452" s="9" t="s">
        <v>214</v>
      </c>
      <c r="E452" s="25" t="s">
        <v>64</v>
      </c>
      <c r="F452" s="44">
        <f>F456+F453+F462</f>
        <v>88372.4</v>
      </c>
      <c r="G452" s="44">
        <f>G456+G453+G462+G459</f>
        <v>138.10000000000036</v>
      </c>
      <c r="H452" s="44">
        <f t="shared" si="48"/>
        <v>88510.5</v>
      </c>
      <c r="I452" s="44">
        <f>I456+I453+I462</f>
        <v>88270.6</v>
      </c>
      <c r="J452" s="44">
        <f>J456+J453+J462+J459</f>
        <v>-894.70000000000073</v>
      </c>
      <c r="K452" s="44">
        <f t="shared" si="49"/>
        <v>87375.900000000009</v>
      </c>
    </row>
    <row r="453" spans="1:11" ht="90" hidden="1" x14ac:dyDescent="0.3">
      <c r="A453" s="171" t="s">
        <v>830</v>
      </c>
      <c r="B453" s="25" t="s">
        <v>108</v>
      </c>
      <c r="C453" s="25" t="s">
        <v>66</v>
      </c>
      <c r="D453" s="9" t="s">
        <v>831</v>
      </c>
      <c r="E453" s="25" t="s">
        <v>64</v>
      </c>
      <c r="F453" s="44">
        <f>F454</f>
        <v>14591.4</v>
      </c>
      <c r="G453" s="44">
        <f>G454</f>
        <v>-14591.4</v>
      </c>
      <c r="H453" s="44">
        <f t="shared" si="48"/>
        <v>0</v>
      </c>
      <c r="I453" s="44">
        <f>I454</f>
        <v>14038.3</v>
      </c>
      <c r="J453" s="44">
        <f>J454</f>
        <v>-14038.3</v>
      </c>
      <c r="K453" s="44">
        <f t="shared" si="49"/>
        <v>0</v>
      </c>
    </row>
    <row r="454" spans="1:11" ht="30" hidden="1" x14ac:dyDescent="0.3">
      <c r="A454" s="171" t="s">
        <v>167</v>
      </c>
      <c r="B454" s="25" t="s">
        <v>108</v>
      </c>
      <c r="C454" s="25" t="s">
        <v>66</v>
      </c>
      <c r="D454" s="9" t="s">
        <v>831</v>
      </c>
      <c r="E454" s="25" t="s">
        <v>488</v>
      </c>
      <c r="F454" s="44">
        <f>F455</f>
        <v>14591.4</v>
      </c>
      <c r="G454" s="44">
        <f>G455</f>
        <v>-14591.4</v>
      </c>
      <c r="H454" s="44">
        <f t="shared" si="48"/>
        <v>0</v>
      </c>
      <c r="I454" s="44">
        <f>I455</f>
        <v>14038.3</v>
      </c>
      <c r="J454" s="44">
        <f>J455</f>
        <v>-14038.3</v>
      </c>
      <c r="K454" s="44">
        <f t="shared" si="49"/>
        <v>0</v>
      </c>
    </row>
    <row r="455" spans="1:11" hidden="1" x14ac:dyDescent="0.3">
      <c r="A455" s="171" t="s">
        <v>175</v>
      </c>
      <c r="B455" s="25" t="s">
        <v>108</v>
      </c>
      <c r="C455" s="25" t="s">
        <v>66</v>
      </c>
      <c r="D455" s="9" t="s">
        <v>831</v>
      </c>
      <c r="E455" s="25" t="s">
        <v>489</v>
      </c>
      <c r="F455" s="44">
        <v>14591.4</v>
      </c>
      <c r="G455" s="137">
        <v>-14591.4</v>
      </c>
      <c r="H455" s="44">
        <f t="shared" si="48"/>
        <v>0</v>
      </c>
      <c r="I455" s="44">
        <v>14038.3</v>
      </c>
      <c r="J455" s="44">
        <v>-14038.3</v>
      </c>
      <c r="K455" s="44">
        <f t="shared" si="49"/>
        <v>0</v>
      </c>
    </row>
    <row r="456" spans="1:11" ht="30" x14ac:dyDescent="0.3">
      <c r="A456" s="171" t="s">
        <v>254</v>
      </c>
      <c r="B456" s="25" t="s">
        <v>108</v>
      </c>
      <c r="C456" s="25" t="s">
        <v>66</v>
      </c>
      <c r="D456" s="9" t="s">
        <v>767</v>
      </c>
      <c r="E456" s="25" t="s">
        <v>64</v>
      </c>
      <c r="F456" s="44">
        <f>F457</f>
        <v>17000</v>
      </c>
      <c r="G456" s="44">
        <f>G457</f>
        <v>0</v>
      </c>
      <c r="H456" s="44">
        <f t="shared" si="48"/>
        <v>17000</v>
      </c>
      <c r="I456" s="44">
        <f>I457</f>
        <v>16000</v>
      </c>
      <c r="J456" s="44">
        <f>J457</f>
        <v>0</v>
      </c>
      <c r="K456" s="44">
        <f t="shared" si="49"/>
        <v>16000</v>
      </c>
    </row>
    <row r="457" spans="1:11" ht="30.6" customHeight="1" x14ac:dyDescent="0.3">
      <c r="A457" s="171" t="s">
        <v>167</v>
      </c>
      <c r="B457" s="25" t="s">
        <v>108</v>
      </c>
      <c r="C457" s="25" t="s">
        <v>66</v>
      </c>
      <c r="D457" s="9" t="s">
        <v>767</v>
      </c>
      <c r="E457" s="25">
        <v>600</v>
      </c>
      <c r="F457" s="44">
        <f>F458</f>
        <v>17000</v>
      </c>
      <c r="G457" s="44">
        <f>G458</f>
        <v>0</v>
      </c>
      <c r="H457" s="44">
        <f t="shared" si="48"/>
        <v>17000</v>
      </c>
      <c r="I457" s="44">
        <f>I458</f>
        <v>16000</v>
      </c>
      <c r="J457" s="44">
        <f>J458</f>
        <v>0</v>
      </c>
      <c r="K457" s="44">
        <f t="shared" si="49"/>
        <v>16000</v>
      </c>
    </row>
    <row r="458" spans="1:11" x14ac:dyDescent="0.3">
      <c r="A458" s="171" t="s">
        <v>175</v>
      </c>
      <c r="B458" s="25" t="s">
        <v>108</v>
      </c>
      <c r="C458" s="25" t="s">
        <v>66</v>
      </c>
      <c r="D458" s="9" t="s">
        <v>767</v>
      </c>
      <c r="E458" s="25">
        <v>610</v>
      </c>
      <c r="F458" s="44">
        <v>17000</v>
      </c>
      <c r="G458" s="44"/>
      <c r="H458" s="44">
        <f t="shared" si="48"/>
        <v>17000</v>
      </c>
      <c r="I458" s="44">
        <v>16000</v>
      </c>
      <c r="J458" s="44"/>
      <c r="K458" s="44">
        <f t="shared" si="49"/>
        <v>16000</v>
      </c>
    </row>
    <row r="459" spans="1:11" ht="90" x14ac:dyDescent="0.3">
      <c r="A459" s="78" t="s">
        <v>830</v>
      </c>
      <c r="B459" s="68" t="s">
        <v>108</v>
      </c>
      <c r="C459" s="68" t="s">
        <v>66</v>
      </c>
      <c r="D459" s="68" t="s">
        <v>1034</v>
      </c>
      <c r="E459" s="68" t="s">
        <v>64</v>
      </c>
      <c r="F459" s="44"/>
      <c r="G459" s="44">
        <f>G460</f>
        <v>14591.4</v>
      </c>
      <c r="H459" s="44">
        <f t="shared" si="48"/>
        <v>14591.4</v>
      </c>
      <c r="I459" s="44"/>
      <c r="J459" s="44">
        <f>J460</f>
        <v>14038.3</v>
      </c>
      <c r="K459" s="44">
        <f t="shared" si="49"/>
        <v>14038.3</v>
      </c>
    </row>
    <row r="460" spans="1:11" ht="44.25" customHeight="1" x14ac:dyDescent="0.3">
      <c r="A460" s="13" t="s">
        <v>167</v>
      </c>
      <c r="B460" s="68" t="s">
        <v>108</v>
      </c>
      <c r="C460" s="68" t="s">
        <v>66</v>
      </c>
      <c r="D460" s="68" t="s">
        <v>1034</v>
      </c>
      <c r="E460" s="68" t="s">
        <v>488</v>
      </c>
      <c r="F460" s="44"/>
      <c r="G460" s="44">
        <f>G461</f>
        <v>14591.4</v>
      </c>
      <c r="H460" s="44">
        <f t="shared" si="48"/>
        <v>14591.4</v>
      </c>
      <c r="I460" s="44"/>
      <c r="J460" s="44">
        <f>J461</f>
        <v>14038.3</v>
      </c>
      <c r="K460" s="44">
        <f t="shared" si="49"/>
        <v>14038.3</v>
      </c>
    </row>
    <row r="461" spans="1:11" x14ac:dyDescent="0.3">
      <c r="A461" s="13" t="s">
        <v>175</v>
      </c>
      <c r="B461" s="68" t="s">
        <v>108</v>
      </c>
      <c r="C461" s="68" t="s">
        <v>66</v>
      </c>
      <c r="D461" s="68" t="s">
        <v>1034</v>
      </c>
      <c r="E461" s="68" t="s">
        <v>489</v>
      </c>
      <c r="F461" s="44"/>
      <c r="G461" s="137">
        <v>14591.4</v>
      </c>
      <c r="H461" s="44">
        <f t="shared" si="48"/>
        <v>14591.4</v>
      </c>
      <c r="I461" s="44"/>
      <c r="J461" s="44">
        <v>14038.3</v>
      </c>
      <c r="K461" s="44">
        <f t="shared" si="49"/>
        <v>14038.3</v>
      </c>
    </row>
    <row r="462" spans="1:11" ht="90" customHeight="1" x14ac:dyDescent="0.3">
      <c r="A462" s="141" t="s">
        <v>828</v>
      </c>
      <c r="B462" s="25" t="s">
        <v>108</v>
      </c>
      <c r="C462" s="25" t="s">
        <v>66</v>
      </c>
      <c r="D462" s="25" t="s">
        <v>829</v>
      </c>
      <c r="E462" s="25" t="s">
        <v>64</v>
      </c>
      <c r="F462" s="26">
        <f>F463</f>
        <v>56781</v>
      </c>
      <c r="G462" s="26">
        <f>G463</f>
        <v>138.1</v>
      </c>
      <c r="H462" s="44">
        <f t="shared" si="48"/>
        <v>56919.1</v>
      </c>
      <c r="I462" s="26">
        <f>I463</f>
        <v>58232.3</v>
      </c>
      <c r="J462" s="26">
        <f>J463</f>
        <v>-894.7</v>
      </c>
      <c r="K462" s="44">
        <f t="shared" si="49"/>
        <v>57337.600000000006</v>
      </c>
    </row>
    <row r="463" spans="1:11" ht="51.75" customHeight="1" x14ac:dyDescent="0.3">
      <c r="A463" s="171" t="s">
        <v>167</v>
      </c>
      <c r="B463" s="25" t="s">
        <v>108</v>
      </c>
      <c r="C463" s="25" t="s">
        <v>66</v>
      </c>
      <c r="D463" s="25" t="s">
        <v>829</v>
      </c>
      <c r="E463" s="25">
        <v>600</v>
      </c>
      <c r="F463" s="26">
        <f>F464</f>
        <v>56781</v>
      </c>
      <c r="G463" s="26">
        <f>G464</f>
        <v>138.1</v>
      </c>
      <c r="H463" s="44">
        <f t="shared" si="48"/>
        <v>56919.1</v>
      </c>
      <c r="I463" s="26">
        <f>I464</f>
        <v>58232.3</v>
      </c>
      <c r="J463" s="26">
        <f>J464</f>
        <v>-894.7</v>
      </c>
      <c r="K463" s="44">
        <f t="shared" si="49"/>
        <v>57337.600000000006</v>
      </c>
    </row>
    <row r="464" spans="1:11" x14ac:dyDescent="0.3">
      <c r="A464" s="171" t="s">
        <v>175</v>
      </c>
      <c r="B464" s="25" t="s">
        <v>108</v>
      </c>
      <c r="C464" s="25" t="s">
        <v>66</v>
      </c>
      <c r="D464" s="25" t="s">
        <v>829</v>
      </c>
      <c r="E464" s="25">
        <v>610</v>
      </c>
      <c r="F464" s="26">
        <v>56781</v>
      </c>
      <c r="G464" s="138">
        <v>138.1</v>
      </c>
      <c r="H464" s="44">
        <f t="shared" si="48"/>
        <v>56919.1</v>
      </c>
      <c r="I464" s="26">
        <v>58232.3</v>
      </c>
      <c r="J464" s="26">
        <v>-894.7</v>
      </c>
      <c r="K464" s="44">
        <f t="shared" si="49"/>
        <v>57337.600000000006</v>
      </c>
    </row>
    <row r="465" spans="1:11" ht="32.25" customHeight="1" x14ac:dyDescent="0.3">
      <c r="A465" s="171" t="s">
        <v>796</v>
      </c>
      <c r="B465" s="25" t="s">
        <v>108</v>
      </c>
      <c r="C465" s="25" t="s">
        <v>66</v>
      </c>
      <c r="D465" s="9" t="s">
        <v>268</v>
      </c>
      <c r="E465" s="25" t="s">
        <v>64</v>
      </c>
      <c r="F465" s="44">
        <f t="shared" ref="F465:J468" si="51">F466</f>
        <v>13025.9</v>
      </c>
      <c r="G465" s="44">
        <f t="shared" si="51"/>
        <v>0</v>
      </c>
      <c r="H465" s="44">
        <f t="shared" si="48"/>
        <v>13025.9</v>
      </c>
      <c r="I465" s="44">
        <f t="shared" si="51"/>
        <v>10025.9</v>
      </c>
      <c r="J465" s="44">
        <f t="shared" si="51"/>
        <v>0</v>
      </c>
      <c r="K465" s="44">
        <f t="shared" si="49"/>
        <v>10025.9</v>
      </c>
    </row>
    <row r="466" spans="1:11" ht="46.5" customHeight="1" x14ac:dyDescent="0.3">
      <c r="A466" s="171" t="s">
        <v>240</v>
      </c>
      <c r="B466" s="25" t="s">
        <v>108</v>
      </c>
      <c r="C466" s="25" t="s">
        <v>66</v>
      </c>
      <c r="D466" s="9" t="s">
        <v>270</v>
      </c>
      <c r="E466" s="25" t="s">
        <v>64</v>
      </c>
      <c r="F466" s="44">
        <f t="shared" si="51"/>
        <v>13025.9</v>
      </c>
      <c r="G466" s="44">
        <f t="shared" si="51"/>
        <v>0</v>
      </c>
      <c r="H466" s="44">
        <f t="shared" si="48"/>
        <v>13025.9</v>
      </c>
      <c r="I466" s="44">
        <f t="shared" si="51"/>
        <v>10025.9</v>
      </c>
      <c r="J466" s="44">
        <f t="shared" si="51"/>
        <v>0</v>
      </c>
      <c r="K466" s="44">
        <f t="shared" si="49"/>
        <v>10025.9</v>
      </c>
    </row>
    <row r="467" spans="1:11" ht="30" x14ac:dyDescent="0.3">
      <c r="A467" s="171" t="s">
        <v>255</v>
      </c>
      <c r="B467" s="25" t="s">
        <v>108</v>
      </c>
      <c r="C467" s="25" t="s">
        <v>66</v>
      </c>
      <c r="D467" s="9" t="s">
        <v>797</v>
      </c>
      <c r="E467" s="25" t="s">
        <v>64</v>
      </c>
      <c r="F467" s="44">
        <f t="shared" si="51"/>
        <v>13025.9</v>
      </c>
      <c r="G467" s="44">
        <f t="shared" si="51"/>
        <v>0</v>
      </c>
      <c r="H467" s="44">
        <f t="shared" si="48"/>
        <v>13025.9</v>
      </c>
      <c r="I467" s="44">
        <f t="shared" si="51"/>
        <v>10025.9</v>
      </c>
      <c r="J467" s="44">
        <f t="shared" si="51"/>
        <v>0</v>
      </c>
      <c r="K467" s="44">
        <f t="shared" si="49"/>
        <v>10025.9</v>
      </c>
    </row>
    <row r="468" spans="1:11" ht="46.5" customHeight="1" x14ac:dyDescent="0.3">
      <c r="A468" s="171" t="s">
        <v>167</v>
      </c>
      <c r="B468" s="25" t="s">
        <v>108</v>
      </c>
      <c r="C468" s="25" t="s">
        <v>66</v>
      </c>
      <c r="D468" s="9" t="s">
        <v>797</v>
      </c>
      <c r="E468" s="25">
        <v>600</v>
      </c>
      <c r="F468" s="44">
        <f t="shared" si="51"/>
        <v>13025.9</v>
      </c>
      <c r="G468" s="44">
        <f t="shared" si="51"/>
        <v>0</v>
      </c>
      <c r="H468" s="44">
        <f t="shared" si="48"/>
        <v>13025.9</v>
      </c>
      <c r="I468" s="44">
        <f t="shared" si="51"/>
        <v>10025.9</v>
      </c>
      <c r="J468" s="44">
        <f t="shared" si="51"/>
        <v>0</v>
      </c>
      <c r="K468" s="44">
        <f t="shared" si="49"/>
        <v>10025.9</v>
      </c>
    </row>
    <row r="469" spans="1:11" x14ac:dyDescent="0.3">
      <c r="A469" s="171" t="s">
        <v>175</v>
      </c>
      <c r="B469" s="25" t="s">
        <v>108</v>
      </c>
      <c r="C469" s="25" t="s">
        <v>66</v>
      </c>
      <c r="D469" s="9" t="s">
        <v>797</v>
      </c>
      <c r="E469" s="25">
        <v>610</v>
      </c>
      <c r="F469" s="44">
        <v>13025.9</v>
      </c>
      <c r="G469" s="44"/>
      <c r="H469" s="44">
        <f t="shared" si="48"/>
        <v>13025.9</v>
      </c>
      <c r="I469" s="44">
        <v>10025.9</v>
      </c>
      <c r="J469" s="44"/>
      <c r="K469" s="44">
        <f t="shared" si="49"/>
        <v>10025.9</v>
      </c>
    </row>
    <row r="470" spans="1:11" x14ac:dyDescent="0.3">
      <c r="A470" s="171" t="s">
        <v>659</v>
      </c>
      <c r="B470" s="25" t="s">
        <v>108</v>
      </c>
      <c r="C470" s="25" t="s">
        <v>66</v>
      </c>
      <c r="D470" s="25" t="s">
        <v>485</v>
      </c>
      <c r="E470" s="25" t="s">
        <v>64</v>
      </c>
      <c r="F470" s="26">
        <f t="shared" ref="F470:J473" si="52">F471</f>
        <v>700</v>
      </c>
      <c r="G470" s="26">
        <f t="shared" si="52"/>
        <v>0</v>
      </c>
      <c r="H470" s="44">
        <f t="shared" si="48"/>
        <v>700</v>
      </c>
      <c r="I470" s="26">
        <f t="shared" si="52"/>
        <v>0</v>
      </c>
      <c r="J470" s="26">
        <f t="shared" si="52"/>
        <v>0</v>
      </c>
      <c r="K470" s="44">
        <f t="shared" si="49"/>
        <v>0</v>
      </c>
    </row>
    <row r="471" spans="1:11" ht="60" x14ac:dyDescent="0.3">
      <c r="A471" s="171" t="s">
        <v>486</v>
      </c>
      <c r="B471" s="25" t="s">
        <v>108</v>
      </c>
      <c r="C471" s="25" t="s">
        <v>66</v>
      </c>
      <c r="D471" s="25" t="s">
        <v>487</v>
      </c>
      <c r="E471" s="25" t="s">
        <v>64</v>
      </c>
      <c r="F471" s="26">
        <f t="shared" si="52"/>
        <v>700</v>
      </c>
      <c r="G471" s="26">
        <f t="shared" si="52"/>
        <v>0</v>
      </c>
      <c r="H471" s="44">
        <f t="shared" si="48"/>
        <v>700</v>
      </c>
      <c r="I471" s="26">
        <f t="shared" si="52"/>
        <v>0</v>
      </c>
      <c r="J471" s="26">
        <f t="shared" si="52"/>
        <v>0</v>
      </c>
      <c r="K471" s="44">
        <f t="shared" si="49"/>
        <v>0</v>
      </c>
    </row>
    <row r="472" spans="1:11" ht="60" x14ac:dyDescent="0.3">
      <c r="A472" s="171" t="s">
        <v>883</v>
      </c>
      <c r="B472" s="25" t="s">
        <v>108</v>
      </c>
      <c r="C472" s="25" t="s">
        <v>66</v>
      </c>
      <c r="D472" s="25" t="s">
        <v>572</v>
      </c>
      <c r="E472" s="25" t="s">
        <v>64</v>
      </c>
      <c r="F472" s="26">
        <f t="shared" si="52"/>
        <v>700</v>
      </c>
      <c r="G472" s="26">
        <f t="shared" si="52"/>
        <v>0</v>
      </c>
      <c r="H472" s="44">
        <f t="shared" si="48"/>
        <v>700</v>
      </c>
      <c r="I472" s="26">
        <f t="shared" si="52"/>
        <v>0</v>
      </c>
      <c r="J472" s="26">
        <f t="shared" si="52"/>
        <v>0</v>
      </c>
      <c r="K472" s="44">
        <f t="shared" si="49"/>
        <v>0</v>
      </c>
    </row>
    <row r="473" spans="1:11" ht="30" x14ac:dyDescent="0.3">
      <c r="A473" s="171" t="s">
        <v>167</v>
      </c>
      <c r="B473" s="25" t="s">
        <v>108</v>
      </c>
      <c r="C473" s="25" t="s">
        <v>66</v>
      </c>
      <c r="D473" s="25" t="s">
        <v>572</v>
      </c>
      <c r="E473" s="25" t="s">
        <v>488</v>
      </c>
      <c r="F473" s="26">
        <f t="shared" si="52"/>
        <v>700</v>
      </c>
      <c r="G473" s="26">
        <f t="shared" si="52"/>
        <v>0</v>
      </c>
      <c r="H473" s="44">
        <f t="shared" si="48"/>
        <v>700</v>
      </c>
      <c r="I473" s="26">
        <f t="shared" si="52"/>
        <v>0</v>
      </c>
      <c r="J473" s="26">
        <f t="shared" si="52"/>
        <v>0</v>
      </c>
      <c r="K473" s="44">
        <f t="shared" si="49"/>
        <v>0</v>
      </c>
    </row>
    <row r="474" spans="1:11" x14ac:dyDescent="0.3">
      <c r="A474" s="171" t="s">
        <v>175</v>
      </c>
      <c r="B474" s="25" t="s">
        <v>108</v>
      </c>
      <c r="C474" s="25" t="s">
        <v>66</v>
      </c>
      <c r="D474" s="25" t="s">
        <v>572</v>
      </c>
      <c r="E474" s="25" t="s">
        <v>489</v>
      </c>
      <c r="F474" s="26">
        <v>700</v>
      </c>
      <c r="G474" s="26"/>
      <c r="H474" s="44">
        <f t="shared" si="48"/>
        <v>700</v>
      </c>
      <c r="I474" s="26">
        <v>0</v>
      </c>
      <c r="J474" s="26">
        <v>0</v>
      </c>
      <c r="K474" s="44">
        <f t="shared" si="49"/>
        <v>0</v>
      </c>
    </row>
    <row r="475" spans="1:11" x14ac:dyDescent="0.3">
      <c r="A475" s="171" t="s">
        <v>256</v>
      </c>
      <c r="B475" s="25" t="s">
        <v>108</v>
      </c>
      <c r="C475" s="25" t="s">
        <v>78</v>
      </c>
      <c r="D475" s="9" t="s">
        <v>63</v>
      </c>
      <c r="E475" s="25" t="s">
        <v>64</v>
      </c>
      <c r="F475" s="44">
        <f>F476+F482+F499</f>
        <v>83120</v>
      </c>
      <c r="G475" s="44">
        <f>G476+G482+G499</f>
        <v>0</v>
      </c>
      <c r="H475" s="44">
        <f t="shared" si="48"/>
        <v>83120</v>
      </c>
      <c r="I475" s="44">
        <f>I476+I482+I499</f>
        <v>85842.9</v>
      </c>
      <c r="J475" s="44">
        <f>J476+J482+J499</f>
        <v>0</v>
      </c>
      <c r="K475" s="44">
        <f t="shared" si="49"/>
        <v>85842.9</v>
      </c>
    </row>
    <row r="476" spans="1:11" ht="30" x14ac:dyDescent="0.3">
      <c r="A476" s="171" t="s">
        <v>932</v>
      </c>
      <c r="B476" s="25" t="s">
        <v>108</v>
      </c>
      <c r="C476" s="25" t="s">
        <v>78</v>
      </c>
      <c r="D476" s="9" t="s">
        <v>257</v>
      </c>
      <c r="E476" s="25" t="s">
        <v>64</v>
      </c>
      <c r="F476" s="44">
        <f t="shared" ref="F476:J480" si="53">F477</f>
        <v>39591.699999999997</v>
      </c>
      <c r="G476" s="44">
        <f t="shared" si="53"/>
        <v>0</v>
      </c>
      <c r="H476" s="44">
        <f t="shared" si="48"/>
        <v>39591.699999999997</v>
      </c>
      <c r="I476" s="44">
        <f t="shared" si="53"/>
        <v>41854</v>
      </c>
      <c r="J476" s="44">
        <f t="shared" si="53"/>
        <v>0</v>
      </c>
      <c r="K476" s="44">
        <f t="shared" si="49"/>
        <v>41854</v>
      </c>
    </row>
    <row r="477" spans="1:11" ht="45" x14ac:dyDescent="0.3">
      <c r="A477" s="171" t="s">
        <v>258</v>
      </c>
      <c r="B477" s="25" t="s">
        <v>108</v>
      </c>
      <c r="C477" s="25" t="s">
        <v>78</v>
      </c>
      <c r="D477" s="9" t="s">
        <v>259</v>
      </c>
      <c r="E477" s="25" t="s">
        <v>64</v>
      </c>
      <c r="F477" s="44">
        <f t="shared" si="53"/>
        <v>39591.699999999997</v>
      </c>
      <c r="G477" s="44">
        <f t="shared" si="53"/>
        <v>0</v>
      </c>
      <c r="H477" s="44">
        <f t="shared" si="48"/>
        <v>39591.699999999997</v>
      </c>
      <c r="I477" s="44">
        <f t="shared" si="53"/>
        <v>41854</v>
      </c>
      <c r="J477" s="44">
        <f t="shared" si="53"/>
        <v>0</v>
      </c>
      <c r="K477" s="44">
        <f t="shared" si="49"/>
        <v>41854</v>
      </c>
    </row>
    <row r="478" spans="1:11" ht="30" x14ac:dyDescent="0.3">
      <c r="A478" s="171" t="s">
        <v>276</v>
      </c>
      <c r="B478" s="25" t="s">
        <v>108</v>
      </c>
      <c r="C478" s="25" t="s">
        <v>78</v>
      </c>
      <c r="D478" s="9" t="s">
        <v>260</v>
      </c>
      <c r="E478" s="25" t="s">
        <v>64</v>
      </c>
      <c r="F478" s="44">
        <f t="shared" si="53"/>
        <v>39591.699999999997</v>
      </c>
      <c r="G478" s="44">
        <f t="shared" si="53"/>
        <v>0</v>
      </c>
      <c r="H478" s="44">
        <f t="shared" si="48"/>
        <v>39591.699999999997</v>
      </c>
      <c r="I478" s="44">
        <f t="shared" si="53"/>
        <v>41854</v>
      </c>
      <c r="J478" s="44">
        <f t="shared" si="53"/>
        <v>0</v>
      </c>
      <c r="K478" s="44">
        <f t="shared" si="49"/>
        <v>41854</v>
      </c>
    </row>
    <row r="479" spans="1:11" ht="45" x14ac:dyDescent="0.3">
      <c r="A479" s="171" t="s">
        <v>261</v>
      </c>
      <c r="B479" s="25" t="s">
        <v>108</v>
      </c>
      <c r="C479" s="25" t="s">
        <v>78</v>
      </c>
      <c r="D479" s="9" t="s">
        <v>262</v>
      </c>
      <c r="E479" s="25" t="s">
        <v>64</v>
      </c>
      <c r="F479" s="44">
        <f t="shared" si="53"/>
        <v>39591.699999999997</v>
      </c>
      <c r="G479" s="44">
        <f t="shared" si="53"/>
        <v>0</v>
      </c>
      <c r="H479" s="44">
        <f t="shared" si="48"/>
        <v>39591.699999999997</v>
      </c>
      <c r="I479" s="44">
        <f t="shared" si="53"/>
        <v>41854</v>
      </c>
      <c r="J479" s="44">
        <f t="shared" si="53"/>
        <v>0</v>
      </c>
      <c r="K479" s="44">
        <f t="shared" si="49"/>
        <v>41854</v>
      </c>
    </row>
    <row r="480" spans="1:11" ht="45" customHeight="1" x14ac:dyDescent="0.3">
      <c r="A480" s="171" t="s">
        <v>167</v>
      </c>
      <c r="B480" s="25" t="s">
        <v>108</v>
      </c>
      <c r="C480" s="25" t="s">
        <v>78</v>
      </c>
      <c r="D480" s="9" t="s">
        <v>262</v>
      </c>
      <c r="E480" s="25">
        <v>600</v>
      </c>
      <c r="F480" s="44">
        <f t="shared" si="53"/>
        <v>39591.699999999997</v>
      </c>
      <c r="G480" s="44">
        <f t="shared" si="53"/>
        <v>0</v>
      </c>
      <c r="H480" s="44">
        <f t="shared" si="48"/>
        <v>39591.699999999997</v>
      </c>
      <c r="I480" s="44">
        <f t="shared" si="53"/>
        <v>41854</v>
      </c>
      <c r="J480" s="44">
        <f t="shared" si="53"/>
        <v>0</v>
      </c>
      <c r="K480" s="44">
        <f t="shared" si="49"/>
        <v>41854</v>
      </c>
    </row>
    <row r="481" spans="1:11" ht="16.149999999999999" customHeight="1" x14ac:dyDescent="0.3">
      <c r="A481" s="171" t="s">
        <v>175</v>
      </c>
      <c r="B481" s="25" t="s">
        <v>108</v>
      </c>
      <c r="C481" s="25" t="s">
        <v>78</v>
      </c>
      <c r="D481" s="9" t="s">
        <v>262</v>
      </c>
      <c r="E481" s="25">
        <v>610</v>
      </c>
      <c r="F481" s="44">
        <v>39591.699999999997</v>
      </c>
      <c r="G481" s="44"/>
      <c r="H481" s="44">
        <f t="shared" si="48"/>
        <v>39591.699999999997</v>
      </c>
      <c r="I481" s="44">
        <v>41854</v>
      </c>
      <c r="J481" s="44"/>
      <c r="K481" s="44">
        <f t="shared" si="49"/>
        <v>41854</v>
      </c>
    </row>
    <row r="482" spans="1:11" ht="45" customHeight="1" x14ac:dyDescent="0.3">
      <c r="A482" s="171" t="s">
        <v>657</v>
      </c>
      <c r="B482" s="25" t="s">
        <v>108</v>
      </c>
      <c r="C482" s="25" t="s">
        <v>78</v>
      </c>
      <c r="D482" s="9" t="s">
        <v>211</v>
      </c>
      <c r="E482" s="25" t="s">
        <v>64</v>
      </c>
      <c r="F482" s="44">
        <f>F489+F494+F484</f>
        <v>43148.3</v>
      </c>
      <c r="G482" s="44">
        <f>G489+G494+G484</f>
        <v>0</v>
      </c>
      <c r="H482" s="44">
        <f t="shared" si="48"/>
        <v>43148.3</v>
      </c>
      <c r="I482" s="44">
        <f>I489+I494+I484</f>
        <v>43608.9</v>
      </c>
      <c r="J482" s="44">
        <f>J489+J494+J484</f>
        <v>0</v>
      </c>
      <c r="K482" s="44">
        <f t="shared" si="49"/>
        <v>43608.9</v>
      </c>
    </row>
    <row r="483" spans="1:11" ht="30" x14ac:dyDescent="0.3">
      <c r="A483" s="171" t="s">
        <v>884</v>
      </c>
      <c r="B483" s="25" t="s">
        <v>108</v>
      </c>
      <c r="C483" s="25" t="s">
        <v>78</v>
      </c>
      <c r="D483" s="25" t="s">
        <v>230</v>
      </c>
      <c r="E483" s="25" t="s">
        <v>64</v>
      </c>
      <c r="F483" s="26">
        <f t="shared" ref="F483:J485" si="54">F484</f>
        <v>41242.9</v>
      </c>
      <c r="G483" s="26">
        <f t="shared" si="54"/>
        <v>0</v>
      </c>
      <c r="H483" s="44">
        <f t="shared" si="48"/>
        <v>41242.9</v>
      </c>
      <c r="I483" s="26">
        <f t="shared" si="54"/>
        <v>42900.200000000004</v>
      </c>
      <c r="J483" s="26">
        <f t="shared" si="54"/>
        <v>0</v>
      </c>
      <c r="K483" s="44">
        <f t="shared" si="49"/>
        <v>42900.200000000004</v>
      </c>
    </row>
    <row r="484" spans="1:11" ht="43.5" customHeight="1" x14ac:dyDescent="0.3">
      <c r="A484" s="171" t="s">
        <v>265</v>
      </c>
      <c r="B484" s="25" t="s">
        <v>108</v>
      </c>
      <c r="C484" s="25" t="s">
        <v>78</v>
      </c>
      <c r="D484" s="25" t="s">
        <v>232</v>
      </c>
      <c r="E484" s="25" t="s">
        <v>64</v>
      </c>
      <c r="F484" s="26">
        <f t="shared" si="54"/>
        <v>41242.9</v>
      </c>
      <c r="G484" s="26">
        <f t="shared" si="54"/>
        <v>0</v>
      </c>
      <c r="H484" s="44">
        <f t="shared" si="48"/>
        <v>41242.9</v>
      </c>
      <c r="I484" s="26">
        <f t="shared" si="54"/>
        <v>42900.200000000004</v>
      </c>
      <c r="J484" s="26">
        <f t="shared" si="54"/>
        <v>0</v>
      </c>
      <c r="K484" s="44">
        <f t="shared" si="49"/>
        <v>42900.200000000004</v>
      </c>
    </row>
    <row r="485" spans="1:11" ht="45" x14ac:dyDescent="0.3">
      <c r="A485" s="171" t="s">
        <v>266</v>
      </c>
      <c r="B485" s="25" t="s">
        <v>108</v>
      </c>
      <c r="C485" s="25" t="s">
        <v>78</v>
      </c>
      <c r="D485" s="25" t="s">
        <v>771</v>
      </c>
      <c r="E485" s="25" t="s">
        <v>64</v>
      </c>
      <c r="F485" s="26">
        <f t="shared" si="54"/>
        <v>41242.9</v>
      </c>
      <c r="G485" s="26">
        <f t="shared" si="54"/>
        <v>0</v>
      </c>
      <c r="H485" s="44">
        <f t="shared" si="48"/>
        <v>41242.9</v>
      </c>
      <c r="I485" s="26">
        <f t="shared" si="54"/>
        <v>42900.200000000004</v>
      </c>
      <c r="J485" s="26">
        <f t="shared" si="54"/>
        <v>0</v>
      </c>
      <c r="K485" s="44">
        <f t="shared" si="49"/>
        <v>42900.200000000004</v>
      </c>
    </row>
    <row r="486" spans="1:11" ht="49.5" customHeight="1" x14ac:dyDescent="0.3">
      <c r="A486" s="171" t="s">
        <v>167</v>
      </c>
      <c r="B486" s="25" t="s">
        <v>108</v>
      </c>
      <c r="C486" s="25" t="s">
        <v>78</v>
      </c>
      <c r="D486" s="25" t="s">
        <v>771</v>
      </c>
      <c r="E486" s="25">
        <v>600</v>
      </c>
      <c r="F486" s="26">
        <f>F487+F488</f>
        <v>41242.9</v>
      </c>
      <c r="G486" s="26">
        <f>G487+G488</f>
        <v>0</v>
      </c>
      <c r="H486" s="44">
        <f t="shared" si="48"/>
        <v>41242.9</v>
      </c>
      <c r="I486" s="26">
        <f>I487+I488</f>
        <v>42900.200000000004</v>
      </c>
      <c r="J486" s="26">
        <f>J487+J488</f>
        <v>0</v>
      </c>
      <c r="K486" s="44">
        <f t="shared" si="49"/>
        <v>42900.200000000004</v>
      </c>
    </row>
    <row r="487" spans="1:11" ht="21.6" customHeight="1" x14ac:dyDescent="0.3">
      <c r="A487" s="171" t="s">
        <v>175</v>
      </c>
      <c r="B487" s="25" t="s">
        <v>108</v>
      </c>
      <c r="C487" s="25" t="s">
        <v>78</v>
      </c>
      <c r="D487" s="25" t="s">
        <v>771</v>
      </c>
      <c r="E487" s="25">
        <v>610</v>
      </c>
      <c r="F487" s="26">
        <v>41062</v>
      </c>
      <c r="G487" s="26"/>
      <c r="H487" s="44">
        <f t="shared" si="48"/>
        <v>41062</v>
      </c>
      <c r="I487" s="26">
        <v>42719.3</v>
      </c>
      <c r="J487" s="26"/>
      <c r="K487" s="44">
        <f t="shared" si="49"/>
        <v>42719.3</v>
      </c>
    </row>
    <row r="488" spans="1:11" ht="45" x14ac:dyDescent="0.3">
      <c r="A488" s="171" t="s">
        <v>322</v>
      </c>
      <c r="B488" s="25" t="s">
        <v>108</v>
      </c>
      <c r="C488" s="25" t="s">
        <v>78</v>
      </c>
      <c r="D488" s="25" t="s">
        <v>771</v>
      </c>
      <c r="E488" s="25" t="s">
        <v>903</v>
      </c>
      <c r="F488" s="26">
        <v>180.9</v>
      </c>
      <c r="G488" s="26"/>
      <c r="H488" s="44">
        <f t="shared" si="48"/>
        <v>180.9</v>
      </c>
      <c r="I488" s="26">
        <v>180.9</v>
      </c>
      <c r="J488" s="26"/>
      <c r="K488" s="44">
        <f t="shared" si="49"/>
        <v>180.9</v>
      </c>
    </row>
    <row r="489" spans="1:11" x14ac:dyDescent="0.3">
      <c r="A489" s="171" t="s">
        <v>229</v>
      </c>
      <c r="B489" s="25" t="s">
        <v>108</v>
      </c>
      <c r="C489" s="25" t="s">
        <v>78</v>
      </c>
      <c r="D489" s="9" t="s">
        <v>235</v>
      </c>
      <c r="E489" s="25" t="s">
        <v>64</v>
      </c>
      <c r="F489" s="44">
        <f t="shared" ref="F489:J492" si="55">F490</f>
        <v>120</v>
      </c>
      <c r="G489" s="44">
        <f t="shared" si="55"/>
        <v>0</v>
      </c>
      <c r="H489" s="44">
        <f t="shared" si="48"/>
        <v>120</v>
      </c>
      <c r="I489" s="44">
        <f t="shared" si="55"/>
        <v>120</v>
      </c>
      <c r="J489" s="44">
        <f t="shared" si="55"/>
        <v>0</v>
      </c>
      <c r="K489" s="44">
        <f t="shared" si="49"/>
        <v>120</v>
      </c>
    </row>
    <row r="490" spans="1:11" ht="30" x14ac:dyDescent="0.3">
      <c r="A490" s="171" t="s">
        <v>231</v>
      </c>
      <c r="B490" s="25" t="s">
        <v>108</v>
      </c>
      <c r="C490" s="25" t="s">
        <v>78</v>
      </c>
      <c r="D490" s="9" t="s">
        <v>237</v>
      </c>
      <c r="E490" s="25" t="s">
        <v>64</v>
      </c>
      <c r="F490" s="44">
        <f t="shared" si="55"/>
        <v>120</v>
      </c>
      <c r="G490" s="44">
        <f t="shared" si="55"/>
        <v>0</v>
      </c>
      <c r="H490" s="44">
        <f t="shared" si="48"/>
        <v>120</v>
      </c>
      <c r="I490" s="44">
        <f t="shared" si="55"/>
        <v>120</v>
      </c>
      <c r="J490" s="44">
        <f t="shared" si="55"/>
        <v>0</v>
      </c>
      <c r="K490" s="44">
        <f t="shared" si="49"/>
        <v>120</v>
      </c>
    </row>
    <row r="491" spans="1:11" ht="30" x14ac:dyDescent="0.3">
      <c r="A491" s="171" t="s">
        <v>263</v>
      </c>
      <c r="B491" s="25" t="s">
        <v>108</v>
      </c>
      <c r="C491" s="25" t="s">
        <v>78</v>
      </c>
      <c r="D491" s="9" t="s">
        <v>770</v>
      </c>
      <c r="E491" s="25" t="s">
        <v>64</v>
      </c>
      <c r="F491" s="44">
        <f t="shared" si="55"/>
        <v>120</v>
      </c>
      <c r="G491" s="44">
        <f t="shared" si="55"/>
        <v>0</v>
      </c>
      <c r="H491" s="44">
        <f t="shared" si="48"/>
        <v>120</v>
      </c>
      <c r="I491" s="44">
        <f t="shared" si="55"/>
        <v>120</v>
      </c>
      <c r="J491" s="44">
        <f t="shared" si="55"/>
        <v>0</v>
      </c>
      <c r="K491" s="44">
        <f t="shared" si="49"/>
        <v>120</v>
      </c>
    </row>
    <row r="492" spans="1:11" ht="34.9" customHeight="1" x14ac:dyDescent="0.3">
      <c r="A492" s="171" t="s">
        <v>167</v>
      </c>
      <c r="B492" s="25" t="s">
        <v>108</v>
      </c>
      <c r="C492" s="25" t="s">
        <v>78</v>
      </c>
      <c r="D492" s="9" t="s">
        <v>770</v>
      </c>
      <c r="E492" s="25">
        <v>600</v>
      </c>
      <c r="F492" s="44">
        <f t="shared" si="55"/>
        <v>120</v>
      </c>
      <c r="G492" s="44">
        <f t="shared" si="55"/>
        <v>0</v>
      </c>
      <c r="H492" s="44">
        <f t="shared" si="48"/>
        <v>120</v>
      </c>
      <c r="I492" s="44">
        <f t="shared" si="55"/>
        <v>120</v>
      </c>
      <c r="J492" s="44">
        <f t="shared" si="55"/>
        <v>0</v>
      </c>
      <c r="K492" s="44">
        <f t="shared" si="49"/>
        <v>120</v>
      </c>
    </row>
    <row r="493" spans="1:11" x14ac:dyDescent="0.3">
      <c r="A493" s="171" t="s">
        <v>175</v>
      </c>
      <c r="B493" s="25" t="s">
        <v>108</v>
      </c>
      <c r="C493" s="25" t="s">
        <v>78</v>
      </c>
      <c r="D493" s="9" t="s">
        <v>770</v>
      </c>
      <c r="E493" s="25">
        <v>610</v>
      </c>
      <c r="F493" s="44">
        <v>120</v>
      </c>
      <c r="G493" s="44"/>
      <c r="H493" s="44">
        <f t="shared" si="48"/>
        <v>120</v>
      </c>
      <c r="I493" s="44">
        <v>120</v>
      </c>
      <c r="J493" s="44"/>
      <c r="K493" s="44">
        <f t="shared" si="49"/>
        <v>120</v>
      </c>
    </row>
    <row r="494" spans="1:11" ht="30" x14ac:dyDescent="0.3">
      <c r="A494" s="171" t="s">
        <v>772</v>
      </c>
      <c r="B494" s="25" t="s">
        <v>108</v>
      </c>
      <c r="C494" s="25" t="s">
        <v>78</v>
      </c>
      <c r="D494" s="9" t="s">
        <v>268</v>
      </c>
      <c r="E494" s="25" t="s">
        <v>64</v>
      </c>
      <c r="F494" s="44">
        <f t="shared" ref="F494:J497" si="56">F495</f>
        <v>1785.4</v>
      </c>
      <c r="G494" s="44">
        <f t="shared" si="56"/>
        <v>0</v>
      </c>
      <c r="H494" s="44">
        <f t="shared" si="48"/>
        <v>1785.4</v>
      </c>
      <c r="I494" s="44">
        <f t="shared" si="56"/>
        <v>588.70000000000005</v>
      </c>
      <c r="J494" s="44">
        <f>J495</f>
        <v>0</v>
      </c>
      <c r="K494" s="44">
        <f t="shared" si="49"/>
        <v>588.70000000000005</v>
      </c>
    </row>
    <row r="495" spans="1:11" ht="45" customHeight="1" x14ac:dyDescent="0.3">
      <c r="A495" s="171" t="s">
        <v>240</v>
      </c>
      <c r="B495" s="25" t="s">
        <v>108</v>
      </c>
      <c r="C495" s="25" t="s">
        <v>78</v>
      </c>
      <c r="D495" s="9" t="s">
        <v>270</v>
      </c>
      <c r="E495" s="25" t="s">
        <v>64</v>
      </c>
      <c r="F495" s="44">
        <f t="shared" si="56"/>
        <v>1785.4</v>
      </c>
      <c r="G495" s="44">
        <f t="shared" si="56"/>
        <v>0</v>
      </c>
      <c r="H495" s="44">
        <f t="shared" si="48"/>
        <v>1785.4</v>
      </c>
      <c r="I495" s="44">
        <f t="shared" si="56"/>
        <v>588.70000000000005</v>
      </c>
      <c r="J495" s="44">
        <f t="shared" si="56"/>
        <v>0</v>
      </c>
      <c r="K495" s="44">
        <f t="shared" si="49"/>
        <v>588.70000000000005</v>
      </c>
    </row>
    <row r="496" spans="1:11" ht="30" x14ac:dyDescent="0.3">
      <c r="A496" s="171" t="s">
        <v>264</v>
      </c>
      <c r="B496" s="25" t="s">
        <v>108</v>
      </c>
      <c r="C496" s="25" t="s">
        <v>78</v>
      </c>
      <c r="D496" s="9" t="s">
        <v>773</v>
      </c>
      <c r="E496" s="25" t="s">
        <v>64</v>
      </c>
      <c r="F496" s="44">
        <f t="shared" si="56"/>
        <v>1785.4</v>
      </c>
      <c r="G496" s="44">
        <f t="shared" si="56"/>
        <v>0</v>
      </c>
      <c r="H496" s="44">
        <f t="shared" si="48"/>
        <v>1785.4</v>
      </c>
      <c r="I496" s="44">
        <f t="shared" si="56"/>
        <v>588.70000000000005</v>
      </c>
      <c r="J496" s="44">
        <f t="shared" si="56"/>
        <v>0</v>
      </c>
      <c r="K496" s="44">
        <f t="shared" si="49"/>
        <v>588.70000000000005</v>
      </c>
    </row>
    <row r="497" spans="1:11" ht="45.75" customHeight="1" x14ac:dyDescent="0.3">
      <c r="A497" s="171" t="s">
        <v>167</v>
      </c>
      <c r="B497" s="25" t="s">
        <v>108</v>
      </c>
      <c r="C497" s="25" t="s">
        <v>78</v>
      </c>
      <c r="D497" s="9" t="s">
        <v>773</v>
      </c>
      <c r="E497" s="25">
        <v>600</v>
      </c>
      <c r="F497" s="44">
        <f t="shared" si="56"/>
        <v>1785.4</v>
      </c>
      <c r="G497" s="44">
        <f t="shared" si="56"/>
        <v>0</v>
      </c>
      <c r="H497" s="44">
        <f t="shared" si="48"/>
        <v>1785.4</v>
      </c>
      <c r="I497" s="44">
        <f t="shared" si="56"/>
        <v>588.70000000000005</v>
      </c>
      <c r="J497" s="44">
        <f t="shared" si="56"/>
        <v>0</v>
      </c>
      <c r="K497" s="44">
        <f t="shared" si="49"/>
        <v>588.70000000000005</v>
      </c>
    </row>
    <row r="498" spans="1:11" x14ac:dyDescent="0.3">
      <c r="A498" s="171" t="s">
        <v>175</v>
      </c>
      <c r="B498" s="25" t="s">
        <v>108</v>
      </c>
      <c r="C498" s="25" t="s">
        <v>78</v>
      </c>
      <c r="D498" s="9" t="s">
        <v>773</v>
      </c>
      <c r="E498" s="25">
        <v>610</v>
      </c>
      <c r="F498" s="44">
        <v>1785.4</v>
      </c>
      <c r="G498" s="44"/>
      <c r="H498" s="44">
        <f t="shared" si="48"/>
        <v>1785.4</v>
      </c>
      <c r="I498" s="44">
        <v>588.70000000000005</v>
      </c>
      <c r="J498" s="44"/>
      <c r="K498" s="44">
        <f t="shared" si="49"/>
        <v>588.70000000000005</v>
      </c>
    </row>
    <row r="499" spans="1:11" ht="30" x14ac:dyDescent="0.3">
      <c r="A499" s="60" t="s">
        <v>832</v>
      </c>
      <c r="B499" s="25" t="s">
        <v>108</v>
      </c>
      <c r="C499" s="25" t="s">
        <v>78</v>
      </c>
      <c r="D499" s="25" t="s">
        <v>332</v>
      </c>
      <c r="E499" s="25" t="s">
        <v>64</v>
      </c>
      <c r="F499" s="27">
        <f>F500+F505</f>
        <v>380</v>
      </c>
      <c r="G499" s="27">
        <f>G500+G505</f>
        <v>0</v>
      </c>
      <c r="H499" s="44">
        <f t="shared" ref="H499:H565" si="57">F499+G499</f>
        <v>380</v>
      </c>
      <c r="I499" s="27">
        <f>I500+I505</f>
        <v>380</v>
      </c>
      <c r="J499" s="27">
        <f>J500+J505</f>
        <v>0</v>
      </c>
      <c r="K499" s="44">
        <f t="shared" ref="K499:K565" si="58">I499+J499</f>
        <v>380</v>
      </c>
    </row>
    <row r="500" spans="1:11" ht="30" hidden="1" x14ac:dyDescent="0.3">
      <c r="A500" s="60" t="s">
        <v>833</v>
      </c>
      <c r="B500" s="25" t="s">
        <v>108</v>
      </c>
      <c r="C500" s="25" t="s">
        <v>78</v>
      </c>
      <c r="D500" s="25" t="s">
        <v>344</v>
      </c>
      <c r="E500" s="25" t="s">
        <v>64</v>
      </c>
      <c r="F500" s="27">
        <f t="shared" ref="F500:J503" si="59">F501</f>
        <v>0</v>
      </c>
      <c r="G500" s="27">
        <f t="shared" si="59"/>
        <v>0</v>
      </c>
      <c r="H500" s="44">
        <f t="shared" si="57"/>
        <v>0</v>
      </c>
      <c r="I500" s="27">
        <f t="shared" si="59"/>
        <v>0</v>
      </c>
      <c r="J500" s="27">
        <f t="shared" si="59"/>
        <v>0</v>
      </c>
      <c r="K500" s="44">
        <f t="shared" si="58"/>
        <v>0</v>
      </c>
    </row>
    <row r="501" spans="1:11" ht="30" hidden="1" x14ac:dyDescent="0.3">
      <c r="A501" s="60" t="s">
        <v>834</v>
      </c>
      <c r="B501" s="25" t="s">
        <v>108</v>
      </c>
      <c r="C501" s="25" t="s">
        <v>78</v>
      </c>
      <c r="D501" s="25" t="s">
        <v>391</v>
      </c>
      <c r="E501" s="25" t="s">
        <v>64</v>
      </c>
      <c r="F501" s="27">
        <f t="shared" si="59"/>
        <v>0</v>
      </c>
      <c r="G501" s="27">
        <f t="shared" si="59"/>
        <v>0</v>
      </c>
      <c r="H501" s="44">
        <f t="shared" si="57"/>
        <v>0</v>
      </c>
      <c r="I501" s="27">
        <f t="shared" si="59"/>
        <v>0</v>
      </c>
      <c r="J501" s="27">
        <f t="shared" si="59"/>
        <v>0</v>
      </c>
      <c r="K501" s="44">
        <f t="shared" si="58"/>
        <v>0</v>
      </c>
    </row>
    <row r="502" spans="1:11" ht="30" hidden="1" x14ac:dyDescent="0.3">
      <c r="A502" s="60" t="s">
        <v>835</v>
      </c>
      <c r="B502" s="25" t="s">
        <v>108</v>
      </c>
      <c r="C502" s="25" t="s">
        <v>78</v>
      </c>
      <c r="D502" s="25" t="s">
        <v>337</v>
      </c>
      <c r="E502" s="25" t="s">
        <v>64</v>
      </c>
      <c r="F502" s="27">
        <f t="shared" si="59"/>
        <v>0</v>
      </c>
      <c r="G502" s="27">
        <f t="shared" si="59"/>
        <v>0</v>
      </c>
      <c r="H502" s="44">
        <f t="shared" si="57"/>
        <v>0</v>
      </c>
      <c r="I502" s="27">
        <f t="shared" si="59"/>
        <v>0</v>
      </c>
      <c r="J502" s="27">
        <f t="shared" si="59"/>
        <v>0</v>
      </c>
      <c r="K502" s="44">
        <f t="shared" si="58"/>
        <v>0</v>
      </c>
    </row>
    <row r="503" spans="1:11" ht="30" hidden="1" x14ac:dyDescent="0.3">
      <c r="A503" s="171" t="s">
        <v>167</v>
      </c>
      <c r="B503" s="25" t="s">
        <v>108</v>
      </c>
      <c r="C503" s="25" t="s">
        <v>78</v>
      </c>
      <c r="D503" s="25" t="s">
        <v>337</v>
      </c>
      <c r="E503" s="25">
        <v>600</v>
      </c>
      <c r="F503" s="27">
        <f t="shared" si="59"/>
        <v>0</v>
      </c>
      <c r="G503" s="27">
        <f t="shared" si="59"/>
        <v>0</v>
      </c>
      <c r="H503" s="44">
        <f t="shared" si="57"/>
        <v>0</v>
      </c>
      <c r="I503" s="27">
        <f t="shared" si="59"/>
        <v>0</v>
      </c>
      <c r="J503" s="27">
        <f t="shared" si="59"/>
        <v>0</v>
      </c>
      <c r="K503" s="44">
        <f t="shared" si="58"/>
        <v>0</v>
      </c>
    </row>
    <row r="504" spans="1:11" hidden="1" x14ac:dyDescent="0.3">
      <c r="A504" s="171" t="s">
        <v>175</v>
      </c>
      <c r="B504" s="25" t="s">
        <v>108</v>
      </c>
      <c r="C504" s="25" t="s">
        <v>78</v>
      </c>
      <c r="D504" s="25" t="s">
        <v>337</v>
      </c>
      <c r="E504" s="25">
        <v>610</v>
      </c>
      <c r="F504" s="27"/>
      <c r="G504" s="27"/>
      <c r="H504" s="44">
        <f t="shared" si="57"/>
        <v>0</v>
      </c>
      <c r="I504" s="27"/>
      <c r="J504" s="27"/>
      <c r="K504" s="44">
        <f t="shared" si="58"/>
        <v>0</v>
      </c>
    </row>
    <row r="505" spans="1:11" ht="31.5" customHeight="1" x14ac:dyDescent="0.3">
      <c r="A505" s="13" t="s">
        <v>971</v>
      </c>
      <c r="B505" s="68" t="s">
        <v>108</v>
      </c>
      <c r="C505" s="68" t="s">
        <v>78</v>
      </c>
      <c r="D505" s="68" t="s">
        <v>338</v>
      </c>
      <c r="E505" s="68" t="s">
        <v>64</v>
      </c>
      <c r="F505" s="27">
        <f t="shared" ref="F505:J508" si="60">F506</f>
        <v>380</v>
      </c>
      <c r="G505" s="27">
        <f t="shared" si="60"/>
        <v>0</v>
      </c>
      <c r="H505" s="44">
        <f t="shared" si="57"/>
        <v>380</v>
      </c>
      <c r="I505" s="27">
        <f t="shared" si="60"/>
        <v>380</v>
      </c>
      <c r="J505" s="27">
        <f t="shared" si="60"/>
        <v>0</v>
      </c>
      <c r="K505" s="44">
        <f t="shared" si="58"/>
        <v>380</v>
      </c>
    </row>
    <row r="506" spans="1:11" ht="30" x14ac:dyDescent="0.3">
      <c r="A506" s="13" t="s">
        <v>972</v>
      </c>
      <c r="B506" s="68" t="s">
        <v>108</v>
      </c>
      <c r="C506" s="68" t="s">
        <v>78</v>
      </c>
      <c r="D506" s="68" t="s">
        <v>340</v>
      </c>
      <c r="E506" s="68" t="s">
        <v>64</v>
      </c>
      <c r="F506" s="27">
        <f t="shared" si="60"/>
        <v>380</v>
      </c>
      <c r="G506" s="27">
        <f t="shared" si="60"/>
        <v>0</v>
      </c>
      <c r="H506" s="44">
        <f t="shared" si="57"/>
        <v>380</v>
      </c>
      <c r="I506" s="27">
        <f t="shared" si="60"/>
        <v>380</v>
      </c>
      <c r="J506" s="27">
        <f t="shared" si="60"/>
        <v>0</v>
      </c>
      <c r="K506" s="44">
        <f t="shared" si="58"/>
        <v>380</v>
      </c>
    </row>
    <row r="507" spans="1:11" ht="50.25" customHeight="1" x14ac:dyDescent="0.3">
      <c r="A507" s="13" t="s">
        <v>973</v>
      </c>
      <c r="B507" s="68" t="s">
        <v>108</v>
      </c>
      <c r="C507" s="68" t="s">
        <v>78</v>
      </c>
      <c r="D507" s="68" t="s">
        <v>964</v>
      </c>
      <c r="E507" s="68" t="s">
        <v>64</v>
      </c>
      <c r="F507" s="27">
        <f t="shared" si="60"/>
        <v>380</v>
      </c>
      <c r="G507" s="27">
        <f t="shared" si="60"/>
        <v>0</v>
      </c>
      <c r="H507" s="44">
        <f t="shared" si="57"/>
        <v>380</v>
      </c>
      <c r="I507" s="27">
        <f t="shared" si="60"/>
        <v>380</v>
      </c>
      <c r="J507" s="27">
        <f t="shared" si="60"/>
        <v>0</v>
      </c>
      <c r="K507" s="44">
        <f t="shared" si="58"/>
        <v>380</v>
      </c>
    </row>
    <row r="508" spans="1:11" ht="44.25" customHeight="1" x14ac:dyDescent="0.3">
      <c r="A508" s="13" t="s">
        <v>167</v>
      </c>
      <c r="B508" s="68" t="s">
        <v>108</v>
      </c>
      <c r="C508" s="68" t="s">
        <v>78</v>
      </c>
      <c r="D508" s="68" t="s">
        <v>964</v>
      </c>
      <c r="E508" s="68">
        <v>600</v>
      </c>
      <c r="F508" s="27">
        <f t="shared" si="60"/>
        <v>380</v>
      </c>
      <c r="G508" s="27">
        <f t="shared" si="60"/>
        <v>0</v>
      </c>
      <c r="H508" s="44">
        <f t="shared" si="57"/>
        <v>380</v>
      </c>
      <c r="I508" s="27">
        <f t="shared" si="60"/>
        <v>380</v>
      </c>
      <c r="J508" s="27">
        <f t="shared" si="60"/>
        <v>0</v>
      </c>
      <c r="K508" s="44">
        <f t="shared" si="58"/>
        <v>380</v>
      </c>
    </row>
    <row r="509" spans="1:11" ht="15" customHeight="1" x14ac:dyDescent="0.3">
      <c r="A509" s="13" t="s">
        <v>175</v>
      </c>
      <c r="B509" s="68" t="s">
        <v>108</v>
      </c>
      <c r="C509" s="68" t="s">
        <v>78</v>
      </c>
      <c r="D509" s="68" t="s">
        <v>964</v>
      </c>
      <c r="E509" s="68">
        <v>610</v>
      </c>
      <c r="F509" s="27">
        <v>380</v>
      </c>
      <c r="G509" s="27"/>
      <c r="H509" s="44">
        <f t="shared" si="57"/>
        <v>380</v>
      </c>
      <c r="I509" s="27">
        <v>380</v>
      </c>
      <c r="J509" s="27"/>
      <c r="K509" s="44">
        <f t="shared" si="58"/>
        <v>380</v>
      </c>
    </row>
    <row r="510" spans="1:11" x14ac:dyDescent="0.3">
      <c r="A510" s="171" t="s">
        <v>267</v>
      </c>
      <c r="B510" s="25" t="s">
        <v>108</v>
      </c>
      <c r="C510" s="25" t="s">
        <v>141</v>
      </c>
      <c r="D510" s="9" t="s">
        <v>63</v>
      </c>
      <c r="E510" s="25" t="s">
        <v>64</v>
      </c>
      <c r="F510" s="44">
        <f t="shared" ref="F510:J512" si="61">F511</f>
        <v>41833.799999999996</v>
      </c>
      <c r="G510" s="44">
        <f t="shared" si="61"/>
        <v>0</v>
      </c>
      <c r="H510" s="44">
        <f t="shared" si="57"/>
        <v>41833.799999999996</v>
      </c>
      <c r="I510" s="44">
        <f t="shared" si="61"/>
        <v>39453.800000000003</v>
      </c>
      <c r="J510" s="44">
        <f t="shared" si="61"/>
        <v>0</v>
      </c>
      <c r="K510" s="44">
        <f t="shared" si="58"/>
        <v>39453.800000000003</v>
      </c>
    </row>
    <row r="511" spans="1:11" ht="46.5" customHeight="1" x14ac:dyDescent="0.3">
      <c r="A511" s="171" t="s">
        <v>657</v>
      </c>
      <c r="B511" s="25" t="s">
        <v>108</v>
      </c>
      <c r="C511" s="25" t="s">
        <v>141</v>
      </c>
      <c r="D511" s="9" t="s">
        <v>211</v>
      </c>
      <c r="E511" s="25" t="s">
        <v>64</v>
      </c>
      <c r="F511" s="44">
        <f t="shared" si="61"/>
        <v>41833.799999999996</v>
      </c>
      <c r="G511" s="44">
        <f t="shared" si="61"/>
        <v>0</v>
      </c>
      <c r="H511" s="44">
        <f t="shared" si="57"/>
        <v>41833.799999999996</v>
      </c>
      <c r="I511" s="44">
        <f t="shared" si="61"/>
        <v>39453.800000000003</v>
      </c>
      <c r="J511" s="44">
        <f t="shared" si="61"/>
        <v>0</v>
      </c>
      <c r="K511" s="44">
        <f t="shared" si="58"/>
        <v>39453.800000000003</v>
      </c>
    </row>
    <row r="512" spans="1:11" ht="60.75" customHeight="1" x14ac:dyDescent="0.3">
      <c r="A512" s="171" t="s">
        <v>676</v>
      </c>
      <c r="B512" s="25" t="s">
        <v>108</v>
      </c>
      <c r="C512" s="25" t="s">
        <v>141</v>
      </c>
      <c r="D512" s="9" t="s">
        <v>239</v>
      </c>
      <c r="E512" s="25" t="s">
        <v>64</v>
      </c>
      <c r="F512" s="44">
        <f t="shared" si="61"/>
        <v>41833.799999999996</v>
      </c>
      <c r="G512" s="44">
        <f t="shared" si="61"/>
        <v>0</v>
      </c>
      <c r="H512" s="44">
        <f t="shared" si="57"/>
        <v>41833.799999999996</v>
      </c>
      <c r="I512" s="44">
        <f t="shared" si="61"/>
        <v>39453.800000000003</v>
      </c>
      <c r="J512" s="44">
        <f t="shared" si="61"/>
        <v>0</v>
      </c>
      <c r="K512" s="44">
        <f t="shared" si="58"/>
        <v>39453.800000000003</v>
      </c>
    </row>
    <row r="513" spans="1:11" ht="43.5" customHeight="1" x14ac:dyDescent="0.3">
      <c r="A513" s="171" t="s">
        <v>269</v>
      </c>
      <c r="B513" s="25" t="s">
        <v>108</v>
      </c>
      <c r="C513" s="25" t="s">
        <v>141</v>
      </c>
      <c r="D513" s="9" t="s">
        <v>241</v>
      </c>
      <c r="E513" s="25" t="s">
        <v>64</v>
      </c>
      <c r="F513" s="44">
        <f>F514+F517+F522</f>
        <v>41833.799999999996</v>
      </c>
      <c r="G513" s="44">
        <f>G514+G517+G522</f>
        <v>0</v>
      </c>
      <c r="H513" s="44">
        <f t="shared" si="57"/>
        <v>41833.799999999996</v>
      </c>
      <c r="I513" s="44">
        <f>I514+I517+I522</f>
        <v>39453.800000000003</v>
      </c>
      <c r="J513" s="44">
        <f>J514+J517+J522</f>
        <v>0</v>
      </c>
      <c r="K513" s="44">
        <f t="shared" si="58"/>
        <v>39453.800000000003</v>
      </c>
    </row>
    <row r="514" spans="1:11" ht="30" x14ac:dyDescent="0.3">
      <c r="A514" s="171" t="s">
        <v>71</v>
      </c>
      <c r="B514" s="25" t="s">
        <v>108</v>
      </c>
      <c r="C514" s="25" t="s">
        <v>141</v>
      </c>
      <c r="D514" s="9" t="s">
        <v>774</v>
      </c>
      <c r="E514" s="25" t="s">
        <v>64</v>
      </c>
      <c r="F514" s="44">
        <f>F515</f>
        <v>4875.7</v>
      </c>
      <c r="G514" s="44">
        <f>G515</f>
        <v>0</v>
      </c>
      <c r="H514" s="44">
        <f t="shared" si="57"/>
        <v>4875.7</v>
      </c>
      <c r="I514" s="44">
        <f>I515</f>
        <v>4875.7</v>
      </c>
      <c r="J514" s="44">
        <f>J515</f>
        <v>0</v>
      </c>
      <c r="K514" s="44">
        <f t="shared" si="58"/>
        <v>4875.7</v>
      </c>
    </row>
    <row r="515" spans="1:11" ht="73.5" customHeight="1" x14ac:dyDescent="0.3">
      <c r="A515" s="171" t="s">
        <v>73</v>
      </c>
      <c r="B515" s="25" t="s">
        <v>108</v>
      </c>
      <c r="C515" s="25" t="s">
        <v>141</v>
      </c>
      <c r="D515" s="9" t="s">
        <v>774</v>
      </c>
      <c r="E515" s="25">
        <v>100</v>
      </c>
      <c r="F515" s="44">
        <f>F516</f>
        <v>4875.7</v>
      </c>
      <c r="G515" s="44">
        <f>G516</f>
        <v>0</v>
      </c>
      <c r="H515" s="44">
        <f t="shared" si="57"/>
        <v>4875.7</v>
      </c>
      <c r="I515" s="44">
        <f>I516</f>
        <v>4875.7</v>
      </c>
      <c r="J515" s="44">
        <f>J516</f>
        <v>0</v>
      </c>
      <c r="K515" s="44">
        <f t="shared" si="58"/>
        <v>4875.7</v>
      </c>
    </row>
    <row r="516" spans="1:11" ht="30" x14ac:dyDescent="0.3">
      <c r="A516" s="171" t="s">
        <v>74</v>
      </c>
      <c r="B516" s="25" t="s">
        <v>108</v>
      </c>
      <c r="C516" s="25" t="s">
        <v>141</v>
      </c>
      <c r="D516" s="9" t="s">
        <v>774</v>
      </c>
      <c r="E516" s="25">
        <v>120</v>
      </c>
      <c r="F516" s="44">
        <v>4875.7</v>
      </c>
      <c r="G516" s="44"/>
      <c r="H516" s="44">
        <f t="shared" si="57"/>
        <v>4875.7</v>
      </c>
      <c r="I516" s="44">
        <v>4875.7</v>
      </c>
      <c r="J516" s="44"/>
      <c r="K516" s="44">
        <f t="shared" si="58"/>
        <v>4875.7</v>
      </c>
    </row>
    <row r="517" spans="1:11" ht="30" x14ac:dyDescent="0.3">
      <c r="A517" s="171" t="s">
        <v>75</v>
      </c>
      <c r="B517" s="25" t="s">
        <v>108</v>
      </c>
      <c r="C517" s="25" t="s">
        <v>141</v>
      </c>
      <c r="D517" s="9" t="s">
        <v>775</v>
      </c>
      <c r="E517" s="25" t="s">
        <v>64</v>
      </c>
      <c r="F517" s="44">
        <f>F518+F520</f>
        <v>158.5</v>
      </c>
      <c r="G517" s="44">
        <f>G518+G520</f>
        <v>0</v>
      </c>
      <c r="H517" s="44">
        <f t="shared" si="57"/>
        <v>158.5</v>
      </c>
      <c r="I517" s="44">
        <f>I518+I520</f>
        <v>161.1</v>
      </c>
      <c r="J517" s="44">
        <f>J518+J520</f>
        <v>0</v>
      </c>
      <c r="K517" s="44">
        <f t="shared" si="58"/>
        <v>161.1</v>
      </c>
    </row>
    <row r="518" spans="1:11" ht="75" x14ac:dyDescent="0.3">
      <c r="A518" s="171" t="s">
        <v>73</v>
      </c>
      <c r="B518" s="25" t="s">
        <v>108</v>
      </c>
      <c r="C518" s="25" t="s">
        <v>141</v>
      </c>
      <c r="D518" s="9" t="s">
        <v>775</v>
      </c>
      <c r="E518" s="25">
        <v>100</v>
      </c>
      <c r="F518" s="44">
        <f>F519</f>
        <v>91.6</v>
      </c>
      <c r="G518" s="44">
        <f>G519</f>
        <v>0</v>
      </c>
      <c r="H518" s="44">
        <f t="shared" si="57"/>
        <v>91.6</v>
      </c>
      <c r="I518" s="44">
        <f>I519</f>
        <v>91.6</v>
      </c>
      <c r="J518" s="44">
        <f>J519</f>
        <v>0</v>
      </c>
      <c r="K518" s="44">
        <f t="shared" si="58"/>
        <v>91.6</v>
      </c>
    </row>
    <row r="519" spans="1:11" ht="30" x14ac:dyDescent="0.3">
      <c r="A519" s="171" t="s">
        <v>74</v>
      </c>
      <c r="B519" s="25" t="s">
        <v>108</v>
      </c>
      <c r="C519" s="25" t="s">
        <v>141</v>
      </c>
      <c r="D519" s="9" t="s">
        <v>775</v>
      </c>
      <c r="E519" s="25">
        <v>120</v>
      </c>
      <c r="F519" s="44">
        <v>91.6</v>
      </c>
      <c r="G519" s="44"/>
      <c r="H519" s="44">
        <f t="shared" si="57"/>
        <v>91.6</v>
      </c>
      <c r="I519" s="44">
        <v>91.6</v>
      </c>
      <c r="J519" s="44"/>
      <c r="K519" s="44">
        <f t="shared" si="58"/>
        <v>91.6</v>
      </c>
    </row>
    <row r="520" spans="1:11" ht="30" x14ac:dyDescent="0.3">
      <c r="A520" s="171" t="s">
        <v>85</v>
      </c>
      <c r="B520" s="25" t="s">
        <v>108</v>
      </c>
      <c r="C520" s="25" t="s">
        <v>141</v>
      </c>
      <c r="D520" s="9" t="s">
        <v>775</v>
      </c>
      <c r="E520" s="25">
        <v>200</v>
      </c>
      <c r="F520" s="44">
        <f>F521</f>
        <v>66.900000000000006</v>
      </c>
      <c r="G520" s="44">
        <f>G521</f>
        <v>0</v>
      </c>
      <c r="H520" s="44">
        <f t="shared" si="57"/>
        <v>66.900000000000006</v>
      </c>
      <c r="I520" s="44">
        <f>I521</f>
        <v>69.5</v>
      </c>
      <c r="J520" s="44">
        <f>J521</f>
        <v>0</v>
      </c>
      <c r="K520" s="44">
        <f t="shared" si="58"/>
        <v>69.5</v>
      </c>
    </row>
    <row r="521" spans="1:11" ht="45.75" customHeight="1" x14ac:dyDescent="0.3">
      <c r="A521" s="171" t="s">
        <v>86</v>
      </c>
      <c r="B521" s="25" t="s">
        <v>108</v>
      </c>
      <c r="C521" s="25" t="s">
        <v>141</v>
      </c>
      <c r="D521" s="9" t="s">
        <v>775</v>
      </c>
      <c r="E521" s="25">
        <v>240</v>
      </c>
      <c r="F521" s="44">
        <v>66.900000000000006</v>
      </c>
      <c r="G521" s="44"/>
      <c r="H521" s="44">
        <f t="shared" si="57"/>
        <v>66.900000000000006</v>
      </c>
      <c r="I521" s="44">
        <v>69.5</v>
      </c>
      <c r="J521" s="44"/>
      <c r="K521" s="44">
        <f t="shared" si="58"/>
        <v>69.5</v>
      </c>
    </row>
    <row r="522" spans="1:11" ht="30" x14ac:dyDescent="0.3">
      <c r="A522" s="171" t="s">
        <v>271</v>
      </c>
      <c r="B522" s="25" t="s">
        <v>108</v>
      </c>
      <c r="C522" s="25" t="s">
        <v>141</v>
      </c>
      <c r="D522" s="9" t="s">
        <v>776</v>
      </c>
      <c r="E522" s="25" t="s">
        <v>64</v>
      </c>
      <c r="F522" s="44">
        <f>F523+F525+F527</f>
        <v>36799.599999999999</v>
      </c>
      <c r="G522" s="44">
        <f>G523+G525+G527</f>
        <v>0</v>
      </c>
      <c r="H522" s="44">
        <f t="shared" si="57"/>
        <v>36799.599999999999</v>
      </c>
      <c r="I522" s="44">
        <f>I523+I525+I527</f>
        <v>34417</v>
      </c>
      <c r="J522" s="44">
        <f>J523+J525+J527</f>
        <v>0</v>
      </c>
      <c r="K522" s="44">
        <f t="shared" si="58"/>
        <v>34417</v>
      </c>
    </row>
    <row r="523" spans="1:11" ht="75" x14ac:dyDescent="0.3">
      <c r="A523" s="171" t="s">
        <v>157</v>
      </c>
      <c r="B523" s="25" t="s">
        <v>108</v>
      </c>
      <c r="C523" s="25" t="s">
        <v>141</v>
      </c>
      <c r="D523" s="9" t="s">
        <v>776</v>
      </c>
      <c r="E523" s="25">
        <v>100</v>
      </c>
      <c r="F523" s="44">
        <f>F524</f>
        <v>29892.2</v>
      </c>
      <c r="G523" s="44">
        <f>G524</f>
        <v>0</v>
      </c>
      <c r="H523" s="44">
        <f t="shared" si="57"/>
        <v>29892.2</v>
      </c>
      <c r="I523" s="44">
        <f>I524</f>
        <v>28892.2</v>
      </c>
      <c r="J523" s="44">
        <f>J524</f>
        <v>0</v>
      </c>
      <c r="K523" s="44">
        <f t="shared" si="58"/>
        <v>28892.2</v>
      </c>
    </row>
    <row r="524" spans="1:11" ht="34.5" customHeight="1" x14ac:dyDescent="0.3">
      <c r="A524" s="171" t="s">
        <v>130</v>
      </c>
      <c r="B524" s="25" t="s">
        <v>108</v>
      </c>
      <c r="C524" s="25" t="s">
        <v>141</v>
      </c>
      <c r="D524" s="9" t="s">
        <v>776</v>
      </c>
      <c r="E524" s="25">
        <v>110</v>
      </c>
      <c r="F524" s="44">
        <v>29892.2</v>
      </c>
      <c r="G524" s="44"/>
      <c r="H524" s="44">
        <f t="shared" si="57"/>
        <v>29892.2</v>
      </c>
      <c r="I524" s="44">
        <v>28892.2</v>
      </c>
      <c r="J524" s="44"/>
      <c r="K524" s="44">
        <f t="shared" si="58"/>
        <v>28892.2</v>
      </c>
    </row>
    <row r="525" spans="1:11" ht="30" x14ac:dyDescent="0.3">
      <c r="A525" s="171" t="s">
        <v>85</v>
      </c>
      <c r="B525" s="25" t="s">
        <v>108</v>
      </c>
      <c r="C525" s="25" t="s">
        <v>141</v>
      </c>
      <c r="D525" s="9" t="s">
        <v>776</v>
      </c>
      <c r="E525" s="25">
        <v>200</v>
      </c>
      <c r="F525" s="44">
        <f>F526</f>
        <v>6766.4</v>
      </c>
      <c r="G525" s="44">
        <f>G526</f>
        <v>0</v>
      </c>
      <c r="H525" s="44">
        <f t="shared" si="57"/>
        <v>6766.4</v>
      </c>
      <c r="I525" s="44">
        <f>I526</f>
        <v>5383.8</v>
      </c>
      <c r="J525" s="44">
        <f>J526</f>
        <v>0</v>
      </c>
      <c r="K525" s="44">
        <f t="shared" si="58"/>
        <v>5383.8</v>
      </c>
    </row>
    <row r="526" spans="1:11" ht="49.5" customHeight="1" x14ac:dyDescent="0.3">
      <c r="A526" s="171" t="s">
        <v>86</v>
      </c>
      <c r="B526" s="25" t="s">
        <v>108</v>
      </c>
      <c r="C526" s="25" t="s">
        <v>141</v>
      </c>
      <c r="D526" s="9" t="s">
        <v>776</v>
      </c>
      <c r="E526" s="25">
        <v>240</v>
      </c>
      <c r="F526" s="44">
        <v>6766.4</v>
      </c>
      <c r="G526" s="44"/>
      <c r="H526" s="44">
        <f t="shared" si="57"/>
        <v>6766.4</v>
      </c>
      <c r="I526" s="44">
        <v>5383.8</v>
      </c>
      <c r="J526" s="44"/>
      <c r="K526" s="44">
        <f t="shared" si="58"/>
        <v>5383.8</v>
      </c>
    </row>
    <row r="527" spans="1:11" ht="16.149999999999999" customHeight="1" x14ac:dyDescent="0.3">
      <c r="A527" s="171" t="s">
        <v>87</v>
      </c>
      <c r="B527" s="25" t="s">
        <v>108</v>
      </c>
      <c r="C527" s="25" t="s">
        <v>141</v>
      </c>
      <c r="D527" s="9" t="s">
        <v>776</v>
      </c>
      <c r="E527" s="25">
        <v>800</v>
      </c>
      <c r="F527" s="44">
        <f>F528</f>
        <v>141</v>
      </c>
      <c r="G527" s="44">
        <f>G528</f>
        <v>0</v>
      </c>
      <c r="H527" s="44">
        <f t="shared" si="57"/>
        <v>141</v>
      </c>
      <c r="I527" s="44">
        <f>I528</f>
        <v>141</v>
      </c>
      <c r="J527" s="44">
        <f>J528</f>
        <v>0</v>
      </c>
      <c r="K527" s="44">
        <f t="shared" si="58"/>
        <v>141</v>
      </c>
    </row>
    <row r="528" spans="1:11" ht="16.149999999999999" customHeight="1" x14ac:dyDescent="0.3">
      <c r="A528" s="171" t="s">
        <v>88</v>
      </c>
      <c r="B528" s="25" t="s">
        <v>108</v>
      </c>
      <c r="C528" s="25" t="s">
        <v>141</v>
      </c>
      <c r="D528" s="9" t="s">
        <v>776</v>
      </c>
      <c r="E528" s="25">
        <v>850</v>
      </c>
      <c r="F528" s="44">
        <v>141</v>
      </c>
      <c r="G528" s="44"/>
      <c r="H528" s="44">
        <f t="shared" si="57"/>
        <v>141</v>
      </c>
      <c r="I528" s="44">
        <v>141</v>
      </c>
      <c r="J528" s="44"/>
      <c r="K528" s="44">
        <f t="shared" si="58"/>
        <v>141</v>
      </c>
    </row>
    <row r="529" spans="1:11" ht="16.149999999999999" hidden="1" customHeight="1" x14ac:dyDescent="0.3">
      <c r="A529" s="13" t="s">
        <v>379</v>
      </c>
      <c r="B529" s="25" t="s">
        <v>108</v>
      </c>
      <c r="C529" s="25" t="s">
        <v>141</v>
      </c>
      <c r="D529" s="68" t="s">
        <v>110</v>
      </c>
      <c r="E529" s="68" t="s">
        <v>64</v>
      </c>
      <c r="F529" s="44"/>
      <c r="G529" s="44"/>
      <c r="H529" s="44">
        <f t="shared" si="57"/>
        <v>0</v>
      </c>
      <c r="I529" s="44"/>
      <c r="J529" s="44"/>
      <c r="K529" s="44">
        <f t="shared" si="58"/>
        <v>0</v>
      </c>
    </row>
    <row r="530" spans="1:11" ht="16.149999999999999" hidden="1" customHeight="1" x14ac:dyDescent="0.3">
      <c r="A530" s="13" t="s">
        <v>111</v>
      </c>
      <c r="B530" s="25" t="s">
        <v>108</v>
      </c>
      <c r="C530" s="25" t="s">
        <v>141</v>
      </c>
      <c r="D530" s="68" t="s">
        <v>112</v>
      </c>
      <c r="E530" s="68" t="s">
        <v>64</v>
      </c>
      <c r="F530" s="44"/>
      <c r="G530" s="44"/>
      <c r="H530" s="44">
        <f t="shared" si="57"/>
        <v>0</v>
      </c>
      <c r="I530" s="44"/>
      <c r="J530" s="44"/>
      <c r="K530" s="44">
        <f t="shared" si="58"/>
        <v>0</v>
      </c>
    </row>
    <row r="531" spans="1:11" ht="30.6" hidden="1" customHeight="1" x14ac:dyDescent="0.3">
      <c r="A531" s="13" t="s">
        <v>946</v>
      </c>
      <c r="B531" s="25" t="s">
        <v>108</v>
      </c>
      <c r="C531" s="25" t="s">
        <v>141</v>
      </c>
      <c r="D531" s="68" t="s">
        <v>947</v>
      </c>
      <c r="E531" s="68" t="s">
        <v>64</v>
      </c>
      <c r="F531" s="44"/>
      <c r="G531" s="44"/>
      <c r="H531" s="44">
        <f t="shared" si="57"/>
        <v>0</v>
      </c>
      <c r="I531" s="44"/>
      <c r="J531" s="44"/>
      <c r="K531" s="44">
        <f t="shared" si="58"/>
        <v>0</v>
      </c>
    </row>
    <row r="532" spans="1:11" ht="78.75" hidden="1" customHeight="1" x14ac:dyDescent="0.3">
      <c r="A532" s="13" t="s">
        <v>73</v>
      </c>
      <c r="B532" s="25" t="s">
        <v>108</v>
      </c>
      <c r="C532" s="25" t="s">
        <v>141</v>
      </c>
      <c r="D532" s="68" t="s">
        <v>947</v>
      </c>
      <c r="E532" s="68" t="s">
        <v>469</v>
      </c>
      <c r="F532" s="44"/>
      <c r="G532" s="44"/>
      <c r="H532" s="44">
        <f t="shared" si="57"/>
        <v>0</v>
      </c>
      <c r="I532" s="44"/>
      <c r="J532" s="44"/>
      <c r="K532" s="44">
        <f t="shared" si="58"/>
        <v>0</v>
      </c>
    </row>
    <row r="533" spans="1:11" ht="30" hidden="1" x14ac:dyDescent="0.3">
      <c r="A533" s="13" t="s">
        <v>74</v>
      </c>
      <c r="B533" s="25" t="s">
        <v>108</v>
      </c>
      <c r="C533" s="25" t="s">
        <v>141</v>
      </c>
      <c r="D533" s="68" t="s">
        <v>947</v>
      </c>
      <c r="E533" s="68" t="s">
        <v>468</v>
      </c>
      <c r="F533" s="44"/>
      <c r="G533" s="44"/>
      <c r="H533" s="44">
        <f t="shared" si="57"/>
        <v>0</v>
      </c>
      <c r="I533" s="44"/>
      <c r="J533" s="44"/>
      <c r="K533" s="44">
        <f t="shared" si="58"/>
        <v>0</v>
      </c>
    </row>
    <row r="534" spans="1:11" ht="18" customHeight="1" x14ac:dyDescent="0.3">
      <c r="A534" s="52" t="s">
        <v>272</v>
      </c>
      <c r="B534" s="42" t="s">
        <v>184</v>
      </c>
      <c r="C534" s="42" t="s">
        <v>62</v>
      </c>
      <c r="D534" s="43" t="s">
        <v>63</v>
      </c>
      <c r="E534" s="42" t="s">
        <v>64</v>
      </c>
      <c r="F534" s="41">
        <f t="shared" ref="F534:K534" si="62">F535+F584</f>
        <v>58445.3</v>
      </c>
      <c r="G534" s="41">
        <f t="shared" si="62"/>
        <v>0</v>
      </c>
      <c r="H534" s="41">
        <f t="shared" si="62"/>
        <v>58445.3</v>
      </c>
      <c r="I534" s="41">
        <f t="shared" si="62"/>
        <v>57274.9</v>
      </c>
      <c r="J534" s="41">
        <f t="shared" si="62"/>
        <v>10.399999999999636</v>
      </c>
      <c r="K534" s="41">
        <f t="shared" si="62"/>
        <v>57285.3</v>
      </c>
    </row>
    <row r="535" spans="1:11" ht="15" customHeight="1" x14ac:dyDescent="0.3">
      <c r="A535" s="171" t="s">
        <v>273</v>
      </c>
      <c r="B535" s="25" t="s">
        <v>184</v>
      </c>
      <c r="C535" s="25" t="s">
        <v>61</v>
      </c>
      <c r="D535" s="9" t="s">
        <v>63</v>
      </c>
      <c r="E535" s="25" t="s">
        <v>64</v>
      </c>
      <c r="F535" s="44">
        <f>F536+F564</f>
        <v>51441.3</v>
      </c>
      <c r="G535" s="44">
        <f>G536+G564</f>
        <v>0</v>
      </c>
      <c r="H535" s="44">
        <f t="shared" si="57"/>
        <v>51441.3</v>
      </c>
      <c r="I535" s="44">
        <f>I536+I564</f>
        <v>49821.8</v>
      </c>
      <c r="J535" s="44">
        <f>J536+J564</f>
        <v>10.399999999999636</v>
      </c>
      <c r="K535" s="44">
        <f t="shared" si="58"/>
        <v>49832.200000000004</v>
      </c>
    </row>
    <row r="536" spans="1:11" ht="30" x14ac:dyDescent="0.3">
      <c r="A536" s="171" t="s">
        <v>677</v>
      </c>
      <c r="B536" s="25" t="s">
        <v>184</v>
      </c>
      <c r="C536" s="25" t="s">
        <v>61</v>
      </c>
      <c r="D536" s="9" t="s">
        <v>257</v>
      </c>
      <c r="E536" s="25" t="s">
        <v>64</v>
      </c>
      <c r="F536" s="44">
        <f>F537</f>
        <v>37587.599999999999</v>
      </c>
      <c r="G536" s="44">
        <f>G537</f>
        <v>0</v>
      </c>
      <c r="H536" s="44">
        <f t="shared" si="57"/>
        <v>37587.599999999999</v>
      </c>
      <c r="I536" s="44">
        <f>I537</f>
        <v>37811.4</v>
      </c>
      <c r="J536" s="44">
        <f>J537</f>
        <v>10.399999999999636</v>
      </c>
      <c r="K536" s="44">
        <f t="shared" si="58"/>
        <v>37821.800000000003</v>
      </c>
    </row>
    <row r="537" spans="1:11" ht="30" x14ac:dyDescent="0.3">
      <c r="A537" s="171" t="s">
        <v>274</v>
      </c>
      <c r="B537" s="25" t="s">
        <v>184</v>
      </c>
      <c r="C537" s="25" t="s">
        <v>61</v>
      </c>
      <c r="D537" s="9" t="s">
        <v>275</v>
      </c>
      <c r="E537" s="25" t="s">
        <v>64</v>
      </c>
      <c r="F537" s="44">
        <f>F538+F554</f>
        <v>37587.599999999999</v>
      </c>
      <c r="G537" s="44">
        <f>G538+G554</f>
        <v>0</v>
      </c>
      <c r="H537" s="44">
        <f t="shared" si="57"/>
        <v>37587.599999999999</v>
      </c>
      <c r="I537" s="44">
        <f>I538+I554</f>
        <v>37811.4</v>
      </c>
      <c r="J537" s="44">
        <f>J538+J554</f>
        <v>10.399999999999636</v>
      </c>
      <c r="K537" s="44">
        <f t="shared" si="58"/>
        <v>37821.800000000003</v>
      </c>
    </row>
    <row r="538" spans="1:11" ht="30" x14ac:dyDescent="0.3">
      <c r="A538" s="171" t="s">
        <v>276</v>
      </c>
      <c r="B538" s="25" t="s">
        <v>184</v>
      </c>
      <c r="C538" s="25" t="s">
        <v>61</v>
      </c>
      <c r="D538" s="9" t="s">
        <v>277</v>
      </c>
      <c r="E538" s="25" t="s">
        <v>64</v>
      </c>
      <c r="F538" s="44">
        <f>F539+F542+F551+F548</f>
        <v>16071.9</v>
      </c>
      <c r="G538" s="44">
        <f>G539+G542+G551+G548+G545</f>
        <v>0</v>
      </c>
      <c r="H538" s="44">
        <f t="shared" si="57"/>
        <v>16071.9</v>
      </c>
      <c r="I538" s="44">
        <f>I539+I542+I551+I548</f>
        <v>15554.9</v>
      </c>
      <c r="J538" s="44">
        <f>J539+J542+J551+J548+J545</f>
        <v>10.399999999999636</v>
      </c>
      <c r="K538" s="44">
        <f t="shared" si="58"/>
        <v>15565.3</v>
      </c>
    </row>
    <row r="539" spans="1:11" ht="45" hidden="1" x14ac:dyDescent="0.3">
      <c r="A539" s="171" t="s">
        <v>278</v>
      </c>
      <c r="B539" s="25" t="s">
        <v>184</v>
      </c>
      <c r="C539" s="25" t="s">
        <v>61</v>
      </c>
      <c r="D539" s="9" t="s">
        <v>279</v>
      </c>
      <c r="E539" s="25" t="s">
        <v>64</v>
      </c>
      <c r="F539" s="44">
        <f>F540</f>
        <v>11697.3</v>
      </c>
      <c r="G539" s="44">
        <f>G540</f>
        <v>-11697.3</v>
      </c>
      <c r="H539" s="44">
        <f t="shared" si="57"/>
        <v>0</v>
      </c>
      <c r="I539" s="44">
        <f>I540</f>
        <v>10527.6</v>
      </c>
      <c r="J539" s="44">
        <f>J540</f>
        <v>-10527.6</v>
      </c>
      <c r="K539" s="44">
        <f t="shared" si="58"/>
        <v>0</v>
      </c>
    </row>
    <row r="540" spans="1:11" ht="27.6" hidden="1" customHeight="1" x14ac:dyDescent="0.3">
      <c r="A540" s="171" t="s">
        <v>167</v>
      </c>
      <c r="B540" s="25" t="s">
        <v>184</v>
      </c>
      <c r="C540" s="25" t="s">
        <v>61</v>
      </c>
      <c r="D540" s="9" t="s">
        <v>279</v>
      </c>
      <c r="E540" s="25">
        <v>600</v>
      </c>
      <c r="F540" s="44">
        <f>F541</f>
        <v>11697.3</v>
      </c>
      <c r="G540" s="44">
        <f>G541</f>
        <v>-11697.3</v>
      </c>
      <c r="H540" s="44">
        <f t="shared" si="57"/>
        <v>0</v>
      </c>
      <c r="I540" s="44">
        <f>I541</f>
        <v>10527.6</v>
      </c>
      <c r="J540" s="44">
        <f>J541</f>
        <v>-10527.6</v>
      </c>
      <c r="K540" s="44">
        <f t="shared" si="58"/>
        <v>0</v>
      </c>
    </row>
    <row r="541" spans="1:11" hidden="1" x14ac:dyDescent="0.3">
      <c r="A541" s="171" t="s">
        <v>175</v>
      </c>
      <c r="B541" s="25" t="s">
        <v>184</v>
      </c>
      <c r="C541" s="25" t="s">
        <v>61</v>
      </c>
      <c r="D541" s="9" t="s">
        <v>279</v>
      </c>
      <c r="E541" s="25">
        <v>610</v>
      </c>
      <c r="F541" s="44">
        <v>11697.3</v>
      </c>
      <c r="G541" s="137">
        <v>-11697.3</v>
      </c>
      <c r="H541" s="44">
        <f t="shared" si="57"/>
        <v>0</v>
      </c>
      <c r="I541" s="44">
        <v>10527.6</v>
      </c>
      <c r="J541" s="44">
        <v>-10527.6</v>
      </c>
      <c r="K541" s="44">
        <f t="shared" si="58"/>
        <v>0</v>
      </c>
    </row>
    <row r="542" spans="1:11" ht="45" x14ac:dyDescent="0.3">
      <c r="A542" s="171" t="s">
        <v>280</v>
      </c>
      <c r="B542" s="25" t="s">
        <v>184</v>
      </c>
      <c r="C542" s="25" t="s">
        <v>61</v>
      </c>
      <c r="D542" s="9" t="s">
        <v>281</v>
      </c>
      <c r="E542" s="25" t="s">
        <v>64</v>
      </c>
      <c r="F542" s="44">
        <f>F543</f>
        <v>4019.7</v>
      </c>
      <c r="G542" s="44">
        <f>G543</f>
        <v>0</v>
      </c>
      <c r="H542" s="44">
        <f t="shared" si="57"/>
        <v>4019.7</v>
      </c>
      <c r="I542" s="44">
        <f>I543</f>
        <v>4172.3999999999996</v>
      </c>
      <c r="J542" s="44">
        <f>J543</f>
        <v>0</v>
      </c>
      <c r="K542" s="44">
        <f t="shared" si="58"/>
        <v>4172.3999999999996</v>
      </c>
    </row>
    <row r="543" spans="1:11" ht="48" customHeight="1" x14ac:dyDescent="0.3">
      <c r="A543" s="171" t="s">
        <v>167</v>
      </c>
      <c r="B543" s="25" t="s">
        <v>184</v>
      </c>
      <c r="C543" s="25" t="s">
        <v>61</v>
      </c>
      <c r="D543" s="9" t="s">
        <v>281</v>
      </c>
      <c r="E543" s="25">
        <v>600</v>
      </c>
      <c r="F543" s="44">
        <f>F544</f>
        <v>4019.7</v>
      </c>
      <c r="G543" s="44">
        <f>G544</f>
        <v>0</v>
      </c>
      <c r="H543" s="44">
        <f t="shared" si="57"/>
        <v>4019.7</v>
      </c>
      <c r="I543" s="44">
        <f>I544</f>
        <v>4172.3999999999996</v>
      </c>
      <c r="J543" s="44">
        <f>J544</f>
        <v>0</v>
      </c>
      <c r="K543" s="44">
        <f t="shared" si="58"/>
        <v>4172.3999999999996</v>
      </c>
    </row>
    <row r="544" spans="1:11" x14ac:dyDescent="0.3">
      <c r="A544" s="171" t="s">
        <v>175</v>
      </c>
      <c r="B544" s="25" t="s">
        <v>184</v>
      </c>
      <c r="C544" s="25" t="s">
        <v>61</v>
      </c>
      <c r="D544" s="9" t="s">
        <v>281</v>
      </c>
      <c r="E544" s="25">
        <v>610</v>
      </c>
      <c r="F544" s="44">
        <v>4019.7</v>
      </c>
      <c r="G544" s="44"/>
      <c r="H544" s="44">
        <f t="shared" si="57"/>
        <v>4019.7</v>
      </c>
      <c r="I544" s="44">
        <v>4172.3999999999996</v>
      </c>
      <c r="J544" s="44"/>
      <c r="K544" s="44">
        <f t="shared" si="58"/>
        <v>4172.3999999999996</v>
      </c>
    </row>
    <row r="545" spans="1:11" ht="45" x14ac:dyDescent="0.3">
      <c r="A545" s="13" t="s">
        <v>278</v>
      </c>
      <c r="B545" s="68" t="s">
        <v>184</v>
      </c>
      <c r="C545" s="68" t="s">
        <v>61</v>
      </c>
      <c r="D545" s="68" t="s">
        <v>1024</v>
      </c>
      <c r="E545" s="68" t="s">
        <v>64</v>
      </c>
      <c r="F545" s="44"/>
      <c r="G545" s="44">
        <f>G546</f>
        <v>11697.3</v>
      </c>
      <c r="H545" s="44">
        <f t="shared" si="57"/>
        <v>11697.3</v>
      </c>
      <c r="I545" s="44"/>
      <c r="J545" s="44">
        <f>J546</f>
        <v>10527.6</v>
      </c>
      <c r="K545" s="44">
        <f t="shared" si="58"/>
        <v>10527.6</v>
      </c>
    </row>
    <row r="546" spans="1:11" ht="48.75" customHeight="1" x14ac:dyDescent="0.3">
      <c r="A546" s="13" t="s">
        <v>167</v>
      </c>
      <c r="B546" s="68" t="s">
        <v>184</v>
      </c>
      <c r="C546" s="68" t="s">
        <v>61</v>
      </c>
      <c r="D546" s="68" t="s">
        <v>1024</v>
      </c>
      <c r="E546" s="68">
        <v>600</v>
      </c>
      <c r="F546" s="44"/>
      <c r="G546" s="44">
        <f>G547</f>
        <v>11697.3</v>
      </c>
      <c r="H546" s="44">
        <f t="shared" si="57"/>
        <v>11697.3</v>
      </c>
      <c r="I546" s="44"/>
      <c r="J546" s="44">
        <f>J547</f>
        <v>10527.6</v>
      </c>
      <c r="K546" s="44">
        <f t="shared" si="58"/>
        <v>10527.6</v>
      </c>
    </row>
    <row r="547" spans="1:11" x14ac:dyDescent="0.3">
      <c r="A547" s="13" t="s">
        <v>175</v>
      </c>
      <c r="B547" s="68" t="s">
        <v>184</v>
      </c>
      <c r="C547" s="68" t="s">
        <v>61</v>
      </c>
      <c r="D547" s="68" t="s">
        <v>1024</v>
      </c>
      <c r="E547" s="68">
        <v>610</v>
      </c>
      <c r="F547" s="44"/>
      <c r="G547" s="137">
        <v>11697.3</v>
      </c>
      <c r="H547" s="44">
        <f t="shared" si="57"/>
        <v>11697.3</v>
      </c>
      <c r="I547" s="44"/>
      <c r="J547" s="44">
        <v>10527.6</v>
      </c>
      <c r="K547" s="44">
        <f t="shared" si="58"/>
        <v>10527.6</v>
      </c>
    </row>
    <row r="548" spans="1:11" ht="45" x14ac:dyDescent="0.3">
      <c r="A548" s="171" t="s">
        <v>850</v>
      </c>
      <c r="B548" s="25" t="s">
        <v>184</v>
      </c>
      <c r="C548" s="25" t="s">
        <v>61</v>
      </c>
      <c r="D548" s="25" t="s">
        <v>851</v>
      </c>
      <c r="E548" s="25" t="s">
        <v>64</v>
      </c>
      <c r="F548" s="44">
        <f>F549</f>
        <v>353.9</v>
      </c>
      <c r="G548" s="44">
        <f>G549</f>
        <v>0</v>
      </c>
      <c r="H548" s="44">
        <f t="shared" si="57"/>
        <v>353.9</v>
      </c>
      <c r="I548" s="44">
        <f>I549</f>
        <v>853.9</v>
      </c>
      <c r="J548" s="44">
        <f>J549</f>
        <v>10.4</v>
      </c>
      <c r="K548" s="44">
        <f t="shared" si="58"/>
        <v>864.3</v>
      </c>
    </row>
    <row r="549" spans="1:11" ht="44.25" customHeight="1" x14ac:dyDescent="0.3">
      <c r="A549" s="171" t="s">
        <v>167</v>
      </c>
      <c r="B549" s="25" t="s">
        <v>184</v>
      </c>
      <c r="C549" s="25" t="s">
        <v>61</v>
      </c>
      <c r="D549" s="25" t="s">
        <v>851</v>
      </c>
      <c r="E549" s="25">
        <v>600</v>
      </c>
      <c r="F549" s="44">
        <f>F550</f>
        <v>353.9</v>
      </c>
      <c r="G549" s="44">
        <f>G550</f>
        <v>0</v>
      </c>
      <c r="H549" s="44">
        <f t="shared" si="57"/>
        <v>353.9</v>
      </c>
      <c r="I549" s="44">
        <f>I550</f>
        <v>853.9</v>
      </c>
      <c r="J549" s="44">
        <f>J550</f>
        <v>10.4</v>
      </c>
      <c r="K549" s="44">
        <f t="shared" si="58"/>
        <v>864.3</v>
      </c>
    </row>
    <row r="550" spans="1:11" x14ac:dyDescent="0.3">
      <c r="A550" s="171" t="s">
        <v>175</v>
      </c>
      <c r="B550" s="25" t="s">
        <v>184</v>
      </c>
      <c r="C550" s="25" t="s">
        <v>61</v>
      </c>
      <c r="D550" s="25" t="s">
        <v>851</v>
      </c>
      <c r="E550" s="25">
        <v>610</v>
      </c>
      <c r="F550" s="44">
        <v>353.9</v>
      </c>
      <c r="G550" s="44"/>
      <c r="H550" s="44">
        <f t="shared" si="57"/>
        <v>353.9</v>
      </c>
      <c r="I550" s="44">
        <v>853.9</v>
      </c>
      <c r="J550" s="44">
        <v>10.4</v>
      </c>
      <c r="K550" s="44">
        <f t="shared" si="58"/>
        <v>864.3</v>
      </c>
    </row>
    <row r="551" spans="1:11" ht="45" x14ac:dyDescent="0.3">
      <c r="A551" s="171" t="s">
        <v>756</v>
      </c>
      <c r="B551" s="25" t="s">
        <v>184</v>
      </c>
      <c r="C551" s="25" t="s">
        <v>61</v>
      </c>
      <c r="D551" s="25" t="s">
        <v>758</v>
      </c>
      <c r="E551" s="25" t="s">
        <v>64</v>
      </c>
      <c r="F551" s="26">
        <f>F552</f>
        <v>1</v>
      </c>
      <c r="G551" s="26">
        <f>G552</f>
        <v>0</v>
      </c>
      <c r="H551" s="44">
        <f t="shared" si="57"/>
        <v>1</v>
      </c>
      <c r="I551" s="26">
        <f>I552</f>
        <v>1</v>
      </c>
      <c r="J551" s="26">
        <f>J552</f>
        <v>0</v>
      </c>
      <c r="K551" s="44">
        <f t="shared" si="58"/>
        <v>1</v>
      </c>
    </row>
    <row r="552" spans="1:11" ht="45.75" customHeight="1" x14ac:dyDescent="0.3">
      <c r="A552" s="171" t="s">
        <v>167</v>
      </c>
      <c r="B552" s="25" t="s">
        <v>184</v>
      </c>
      <c r="C552" s="25" t="s">
        <v>61</v>
      </c>
      <c r="D552" s="25" t="s">
        <v>758</v>
      </c>
      <c r="E552" s="25">
        <v>600</v>
      </c>
      <c r="F552" s="26">
        <f>F553</f>
        <v>1</v>
      </c>
      <c r="G552" s="26">
        <f>G553</f>
        <v>0</v>
      </c>
      <c r="H552" s="44">
        <f t="shared" si="57"/>
        <v>1</v>
      </c>
      <c r="I552" s="26">
        <f>I553</f>
        <v>1</v>
      </c>
      <c r="J552" s="26">
        <f>J553</f>
        <v>0</v>
      </c>
      <c r="K552" s="44">
        <f t="shared" si="58"/>
        <v>1</v>
      </c>
    </row>
    <row r="553" spans="1:11" x14ac:dyDescent="0.3">
      <c r="A553" s="171" t="s">
        <v>175</v>
      </c>
      <c r="B553" s="25" t="s">
        <v>184</v>
      </c>
      <c r="C553" s="25" t="s">
        <v>61</v>
      </c>
      <c r="D553" s="25" t="s">
        <v>758</v>
      </c>
      <c r="E553" s="25">
        <v>610</v>
      </c>
      <c r="F553" s="26">
        <v>1</v>
      </c>
      <c r="G553" s="26"/>
      <c r="H553" s="44">
        <f t="shared" si="57"/>
        <v>1</v>
      </c>
      <c r="I553" s="26">
        <v>1</v>
      </c>
      <c r="J553" s="26"/>
      <c r="K553" s="44">
        <f t="shared" si="58"/>
        <v>1</v>
      </c>
    </row>
    <row r="554" spans="1:11" ht="30" customHeight="1" x14ac:dyDescent="0.3">
      <c r="A554" s="171" t="s">
        <v>282</v>
      </c>
      <c r="B554" s="25" t="s">
        <v>184</v>
      </c>
      <c r="C554" s="25" t="s">
        <v>61</v>
      </c>
      <c r="D554" s="9" t="s">
        <v>283</v>
      </c>
      <c r="E554" s="25" t="s">
        <v>64</v>
      </c>
      <c r="F554" s="44">
        <f>F555+F561+F558</f>
        <v>21515.7</v>
      </c>
      <c r="G554" s="44">
        <f>G555+G561+G558</f>
        <v>0</v>
      </c>
      <c r="H554" s="44">
        <f t="shared" si="57"/>
        <v>21515.7</v>
      </c>
      <c r="I554" s="44">
        <f>I555+I561+I558</f>
        <v>22256.5</v>
      </c>
      <c r="J554" s="44">
        <f>J555+J561+J558</f>
        <v>0</v>
      </c>
      <c r="K554" s="44">
        <f t="shared" si="58"/>
        <v>22256.5</v>
      </c>
    </row>
    <row r="555" spans="1:11" ht="45" x14ac:dyDescent="0.3">
      <c r="A555" s="171" t="s">
        <v>284</v>
      </c>
      <c r="B555" s="25" t="s">
        <v>184</v>
      </c>
      <c r="C555" s="25" t="s">
        <v>61</v>
      </c>
      <c r="D555" s="9" t="s">
        <v>285</v>
      </c>
      <c r="E555" s="25" t="s">
        <v>64</v>
      </c>
      <c r="F555" s="44">
        <f>F556</f>
        <v>21155.5</v>
      </c>
      <c r="G555" s="44">
        <f>G556</f>
        <v>0</v>
      </c>
      <c r="H555" s="44">
        <f t="shared" si="57"/>
        <v>21155.5</v>
      </c>
      <c r="I555" s="44">
        <f>I556</f>
        <v>21886.9</v>
      </c>
      <c r="J555" s="44">
        <f>J556</f>
        <v>0</v>
      </c>
      <c r="K555" s="44">
        <f t="shared" si="58"/>
        <v>21886.9</v>
      </c>
    </row>
    <row r="556" spans="1:11" ht="46.5" customHeight="1" x14ac:dyDescent="0.3">
      <c r="A556" s="171" t="s">
        <v>167</v>
      </c>
      <c r="B556" s="25" t="s">
        <v>184</v>
      </c>
      <c r="C556" s="25" t="s">
        <v>61</v>
      </c>
      <c r="D556" s="9" t="s">
        <v>285</v>
      </c>
      <c r="E556" s="25">
        <v>600</v>
      </c>
      <c r="F556" s="44">
        <f>F557</f>
        <v>21155.5</v>
      </c>
      <c r="G556" s="44">
        <f>G557</f>
        <v>0</v>
      </c>
      <c r="H556" s="44">
        <f t="shared" si="57"/>
        <v>21155.5</v>
      </c>
      <c r="I556" s="44">
        <f>I557</f>
        <v>21886.9</v>
      </c>
      <c r="J556" s="44">
        <f>J557</f>
        <v>0</v>
      </c>
      <c r="K556" s="44">
        <f t="shared" si="58"/>
        <v>21886.9</v>
      </c>
    </row>
    <row r="557" spans="1:11" x14ac:dyDescent="0.3">
      <c r="A557" s="171" t="s">
        <v>175</v>
      </c>
      <c r="B557" s="25" t="s">
        <v>184</v>
      </c>
      <c r="C557" s="25" t="s">
        <v>61</v>
      </c>
      <c r="D557" s="9" t="s">
        <v>285</v>
      </c>
      <c r="E557" s="25">
        <v>610</v>
      </c>
      <c r="F557" s="44">
        <v>21155.5</v>
      </c>
      <c r="G557" s="44"/>
      <c r="H557" s="44">
        <f t="shared" si="57"/>
        <v>21155.5</v>
      </c>
      <c r="I557" s="44">
        <v>21886.9</v>
      </c>
      <c r="J557" s="44"/>
      <c r="K557" s="44">
        <f t="shared" si="58"/>
        <v>21886.9</v>
      </c>
    </row>
    <row r="558" spans="1:11" ht="30" x14ac:dyDescent="0.3">
      <c r="A558" s="171" t="s">
        <v>902</v>
      </c>
      <c r="B558" s="25" t="s">
        <v>184</v>
      </c>
      <c r="C558" s="25" t="s">
        <v>61</v>
      </c>
      <c r="D558" s="25" t="s">
        <v>901</v>
      </c>
      <c r="E558" s="25" t="s">
        <v>64</v>
      </c>
      <c r="F558" s="44">
        <f>F559</f>
        <v>360.2</v>
      </c>
      <c r="G558" s="44">
        <f>G559</f>
        <v>0</v>
      </c>
      <c r="H558" s="44">
        <f t="shared" si="57"/>
        <v>360.2</v>
      </c>
      <c r="I558" s="44">
        <f>I559</f>
        <v>369.6</v>
      </c>
      <c r="J558" s="44">
        <f>J559</f>
        <v>0</v>
      </c>
      <c r="K558" s="44">
        <f t="shared" si="58"/>
        <v>369.6</v>
      </c>
    </row>
    <row r="559" spans="1:11" ht="48" customHeight="1" x14ac:dyDescent="0.3">
      <c r="A559" s="171" t="s">
        <v>167</v>
      </c>
      <c r="B559" s="25" t="s">
        <v>184</v>
      </c>
      <c r="C559" s="25" t="s">
        <v>61</v>
      </c>
      <c r="D559" s="25" t="s">
        <v>901</v>
      </c>
      <c r="E559" s="25">
        <v>600</v>
      </c>
      <c r="F559" s="44">
        <f>F560</f>
        <v>360.2</v>
      </c>
      <c r="G559" s="44">
        <f>G560</f>
        <v>0</v>
      </c>
      <c r="H559" s="44">
        <f t="shared" si="57"/>
        <v>360.2</v>
      </c>
      <c r="I559" s="44">
        <f>I560</f>
        <v>369.6</v>
      </c>
      <c r="J559" s="44">
        <f>J560</f>
        <v>0</v>
      </c>
      <c r="K559" s="44">
        <f t="shared" si="58"/>
        <v>369.6</v>
      </c>
    </row>
    <row r="560" spans="1:11" x14ac:dyDescent="0.3">
      <c r="A560" s="171" t="s">
        <v>175</v>
      </c>
      <c r="B560" s="25" t="s">
        <v>184</v>
      </c>
      <c r="C560" s="25" t="s">
        <v>61</v>
      </c>
      <c r="D560" s="25" t="s">
        <v>901</v>
      </c>
      <c r="E560" s="25">
        <v>610</v>
      </c>
      <c r="F560" s="44">
        <v>360.2</v>
      </c>
      <c r="G560" s="44"/>
      <c r="H560" s="44">
        <f t="shared" si="57"/>
        <v>360.2</v>
      </c>
      <c r="I560" s="44">
        <v>369.6</v>
      </c>
      <c r="J560" s="44"/>
      <c r="K560" s="44">
        <f t="shared" si="58"/>
        <v>369.6</v>
      </c>
    </row>
    <row r="561" spans="1:11" ht="30" hidden="1" x14ac:dyDescent="0.3">
      <c r="A561" s="171" t="s">
        <v>651</v>
      </c>
      <c r="B561" s="25" t="s">
        <v>184</v>
      </c>
      <c r="C561" s="25" t="s">
        <v>61</v>
      </c>
      <c r="D561" s="25" t="s">
        <v>652</v>
      </c>
      <c r="E561" s="25" t="s">
        <v>64</v>
      </c>
      <c r="F561" s="27">
        <f>F562</f>
        <v>0</v>
      </c>
      <c r="G561" s="27">
        <f>G562</f>
        <v>0</v>
      </c>
      <c r="H561" s="44">
        <f t="shared" si="57"/>
        <v>0</v>
      </c>
      <c r="I561" s="27">
        <f>I562</f>
        <v>0</v>
      </c>
      <c r="J561" s="27">
        <f>J562</f>
        <v>0</v>
      </c>
      <c r="K561" s="44">
        <f t="shared" si="58"/>
        <v>0</v>
      </c>
    </row>
    <row r="562" spans="1:11" ht="35.450000000000003" hidden="1" customHeight="1" x14ac:dyDescent="0.3">
      <c r="A562" s="171" t="s">
        <v>167</v>
      </c>
      <c r="B562" s="25" t="s">
        <v>184</v>
      </c>
      <c r="C562" s="25" t="s">
        <v>61</v>
      </c>
      <c r="D562" s="25" t="s">
        <v>652</v>
      </c>
      <c r="E562" s="25">
        <v>600</v>
      </c>
      <c r="F562" s="27">
        <f>F563</f>
        <v>0</v>
      </c>
      <c r="G562" s="27">
        <f>G563</f>
        <v>0</v>
      </c>
      <c r="H562" s="44">
        <f t="shared" si="57"/>
        <v>0</v>
      </c>
      <c r="I562" s="27">
        <f>I563</f>
        <v>0</v>
      </c>
      <c r="J562" s="27">
        <f>J563</f>
        <v>0</v>
      </c>
      <c r="K562" s="44">
        <f t="shared" si="58"/>
        <v>0</v>
      </c>
    </row>
    <row r="563" spans="1:11" hidden="1" x14ac:dyDescent="0.3">
      <c r="A563" s="171" t="s">
        <v>175</v>
      </c>
      <c r="B563" s="25" t="s">
        <v>184</v>
      </c>
      <c r="C563" s="25" t="s">
        <v>61</v>
      </c>
      <c r="D563" s="25" t="s">
        <v>652</v>
      </c>
      <c r="E563" s="25">
        <v>610</v>
      </c>
      <c r="F563" s="27"/>
      <c r="G563" s="27"/>
      <c r="H563" s="44">
        <f t="shared" si="57"/>
        <v>0</v>
      </c>
      <c r="I563" s="27"/>
      <c r="J563" s="27"/>
      <c r="K563" s="44">
        <f t="shared" si="58"/>
        <v>0</v>
      </c>
    </row>
    <row r="564" spans="1:11" ht="30" x14ac:dyDescent="0.3">
      <c r="A564" s="171" t="s">
        <v>109</v>
      </c>
      <c r="B564" s="25" t="s">
        <v>184</v>
      </c>
      <c r="C564" s="25" t="s">
        <v>61</v>
      </c>
      <c r="D564" s="9" t="s">
        <v>110</v>
      </c>
      <c r="E564" s="25" t="s">
        <v>64</v>
      </c>
      <c r="F564" s="44">
        <f>F565</f>
        <v>13853.7</v>
      </c>
      <c r="G564" s="44">
        <f>G565</f>
        <v>0</v>
      </c>
      <c r="H564" s="44">
        <f t="shared" si="57"/>
        <v>13853.7</v>
      </c>
      <c r="I564" s="44">
        <f>I565</f>
        <v>12010.4</v>
      </c>
      <c r="J564" s="44">
        <f>J565</f>
        <v>0</v>
      </c>
      <c r="K564" s="44">
        <f t="shared" si="58"/>
        <v>12010.4</v>
      </c>
    </row>
    <row r="565" spans="1:11" ht="30" x14ac:dyDescent="0.3">
      <c r="A565" s="171" t="s">
        <v>125</v>
      </c>
      <c r="B565" s="25" t="s">
        <v>184</v>
      </c>
      <c r="C565" s="25" t="s">
        <v>61</v>
      </c>
      <c r="D565" s="9" t="s">
        <v>126</v>
      </c>
      <c r="E565" s="25" t="s">
        <v>64</v>
      </c>
      <c r="F565" s="44">
        <f>F566+F572+F578+F581+F575</f>
        <v>13853.7</v>
      </c>
      <c r="G565" s="44">
        <f>G566+G572+G578+G581+G575+G569</f>
        <v>0</v>
      </c>
      <c r="H565" s="44">
        <f t="shared" si="57"/>
        <v>13853.7</v>
      </c>
      <c r="I565" s="44">
        <f>I566+I572+I578+I581+I575</f>
        <v>12010.4</v>
      </c>
      <c r="J565" s="44">
        <f>J566+J572+J578+J581+J575+J569</f>
        <v>0</v>
      </c>
      <c r="K565" s="44">
        <f t="shared" si="58"/>
        <v>12010.4</v>
      </c>
    </row>
    <row r="566" spans="1:11" ht="60" hidden="1" x14ac:dyDescent="0.3">
      <c r="A566" s="171" t="s">
        <v>560</v>
      </c>
      <c r="B566" s="25" t="s">
        <v>184</v>
      </c>
      <c r="C566" s="25" t="s">
        <v>61</v>
      </c>
      <c r="D566" s="9" t="s">
        <v>291</v>
      </c>
      <c r="E566" s="25" t="s">
        <v>64</v>
      </c>
      <c r="F566" s="44">
        <f>F567</f>
        <v>13344.7</v>
      </c>
      <c r="G566" s="44">
        <f>G567</f>
        <v>-13344.7</v>
      </c>
      <c r="H566" s="44">
        <f t="shared" ref="H566:H632" si="63">F566+G566</f>
        <v>0</v>
      </c>
      <c r="I566" s="44">
        <f>I567</f>
        <v>12010.4</v>
      </c>
      <c r="J566" s="44">
        <f>J567</f>
        <v>-12010.4</v>
      </c>
      <c r="K566" s="44">
        <f t="shared" ref="K566:K632" si="64">I566+J566</f>
        <v>0</v>
      </c>
    </row>
    <row r="567" spans="1:11" hidden="1" x14ac:dyDescent="0.3">
      <c r="A567" s="171" t="s">
        <v>137</v>
      </c>
      <c r="B567" s="25" t="s">
        <v>184</v>
      </c>
      <c r="C567" s="25" t="s">
        <v>61</v>
      </c>
      <c r="D567" s="9" t="s">
        <v>291</v>
      </c>
      <c r="E567" s="25">
        <v>500</v>
      </c>
      <c r="F567" s="44">
        <f>F568</f>
        <v>13344.7</v>
      </c>
      <c r="G567" s="44">
        <f>G568</f>
        <v>-13344.7</v>
      </c>
      <c r="H567" s="44">
        <f t="shared" si="63"/>
        <v>0</v>
      </c>
      <c r="I567" s="44">
        <f>I568</f>
        <v>12010.4</v>
      </c>
      <c r="J567" s="44">
        <f>J568</f>
        <v>-12010.4</v>
      </c>
      <c r="K567" s="44">
        <f t="shared" si="64"/>
        <v>0</v>
      </c>
    </row>
    <row r="568" spans="1:11" hidden="1" x14ac:dyDescent="0.3">
      <c r="A568" s="171" t="s">
        <v>138</v>
      </c>
      <c r="B568" s="25" t="s">
        <v>184</v>
      </c>
      <c r="C568" s="25" t="s">
        <v>61</v>
      </c>
      <c r="D568" s="9" t="s">
        <v>291</v>
      </c>
      <c r="E568" s="25">
        <v>530</v>
      </c>
      <c r="F568" s="44">
        <v>13344.7</v>
      </c>
      <c r="G568" s="137">
        <v>-13344.7</v>
      </c>
      <c r="H568" s="44">
        <f t="shared" si="63"/>
        <v>0</v>
      </c>
      <c r="I568" s="44">
        <v>12010.4</v>
      </c>
      <c r="J568" s="44">
        <v>-12010.4</v>
      </c>
      <c r="K568" s="44">
        <f t="shared" si="64"/>
        <v>0</v>
      </c>
    </row>
    <row r="569" spans="1:11" ht="60" x14ac:dyDescent="0.3">
      <c r="A569" s="13" t="s">
        <v>560</v>
      </c>
      <c r="B569" s="68" t="s">
        <v>184</v>
      </c>
      <c r="C569" s="68" t="s">
        <v>61</v>
      </c>
      <c r="D569" s="68" t="s">
        <v>1037</v>
      </c>
      <c r="E569" s="68" t="s">
        <v>64</v>
      </c>
      <c r="F569" s="44"/>
      <c r="G569" s="137">
        <f>G570</f>
        <v>13344.7</v>
      </c>
      <c r="H569" s="44">
        <f t="shared" si="63"/>
        <v>13344.7</v>
      </c>
      <c r="I569" s="44"/>
      <c r="J569" s="44">
        <f>J570</f>
        <v>12010.4</v>
      </c>
      <c r="K569" s="44">
        <f t="shared" si="64"/>
        <v>12010.4</v>
      </c>
    </row>
    <row r="570" spans="1:11" x14ac:dyDescent="0.3">
      <c r="A570" s="14" t="s">
        <v>137</v>
      </c>
      <c r="B570" s="68" t="s">
        <v>184</v>
      </c>
      <c r="C570" s="68" t="s">
        <v>61</v>
      </c>
      <c r="D570" s="68" t="s">
        <v>1037</v>
      </c>
      <c r="E570" s="68">
        <v>500</v>
      </c>
      <c r="F570" s="44"/>
      <c r="G570" s="137">
        <f>G571</f>
        <v>13344.7</v>
      </c>
      <c r="H570" s="44">
        <f t="shared" si="63"/>
        <v>13344.7</v>
      </c>
      <c r="I570" s="44"/>
      <c r="J570" s="44">
        <f>J571</f>
        <v>12010.4</v>
      </c>
      <c r="K570" s="44">
        <f t="shared" si="64"/>
        <v>12010.4</v>
      </c>
    </row>
    <row r="571" spans="1:11" x14ac:dyDescent="0.3">
      <c r="A571" s="13" t="s">
        <v>54</v>
      </c>
      <c r="B571" s="68" t="s">
        <v>184</v>
      </c>
      <c r="C571" s="68" t="s">
        <v>61</v>
      </c>
      <c r="D571" s="68" t="s">
        <v>1037</v>
      </c>
      <c r="E571" s="68" t="s">
        <v>547</v>
      </c>
      <c r="F571" s="44"/>
      <c r="G571" s="137">
        <v>13344.7</v>
      </c>
      <c r="H571" s="44">
        <f t="shared" si="63"/>
        <v>13344.7</v>
      </c>
      <c r="I571" s="44"/>
      <c r="J571" s="44">
        <v>12010.4</v>
      </c>
      <c r="K571" s="44">
        <f t="shared" si="64"/>
        <v>12010.4</v>
      </c>
    </row>
    <row r="572" spans="1:11" ht="45" x14ac:dyDescent="0.3">
      <c r="A572" s="171" t="s">
        <v>790</v>
      </c>
      <c r="B572" s="25" t="s">
        <v>184</v>
      </c>
      <c r="C572" s="25" t="s">
        <v>61</v>
      </c>
      <c r="D572" s="25" t="s">
        <v>791</v>
      </c>
      <c r="E572" s="25" t="s">
        <v>64</v>
      </c>
      <c r="F572" s="26">
        <f>F573</f>
        <v>500</v>
      </c>
      <c r="G572" s="26">
        <f>G573</f>
        <v>0</v>
      </c>
      <c r="H572" s="44">
        <f t="shared" si="63"/>
        <v>500</v>
      </c>
      <c r="I572" s="26">
        <f>I573</f>
        <v>0</v>
      </c>
      <c r="J572" s="26">
        <f>J573</f>
        <v>0</v>
      </c>
      <c r="K572" s="44">
        <f t="shared" si="64"/>
        <v>0</v>
      </c>
    </row>
    <row r="573" spans="1:11" x14ac:dyDescent="0.3">
      <c r="A573" s="171" t="s">
        <v>137</v>
      </c>
      <c r="B573" s="25" t="s">
        <v>184</v>
      </c>
      <c r="C573" s="25" t="s">
        <v>61</v>
      </c>
      <c r="D573" s="25" t="s">
        <v>791</v>
      </c>
      <c r="E573" s="25" t="s">
        <v>510</v>
      </c>
      <c r="F573" s="26">
        <f>F574</f>
        <v>500</v>
      </c>
      <c r="G573" s="26">
        <f>G574</f>
        <v>0</v>
      </c>
      <c r="H573" s="44">
        <f t="shared" si="63"/>
        <v>500</v>
      </c>
      <c r="I573" s="26">
        <f>I574</f>
        <v>0</v>
      </c>
      <c r="J573" s="26">
        <f>J574</f>
        <v>0</v>
      </c>
      <c r="K573" s="44">
        <f t="shared" si="64"/>
        <v>0</v>
      </c>
    </row>
    <row r="574" spans="1:11" x14ac:dyDescent="0.3">
      <c r="A574" s="171" t="s">
        <v>54</v>
      </c>
      <c r="B574" s="25" t="s">
        <v>184</v>
      </c>
      <c r="C574" s="25" t="s">
        <v>61</v>
      </c>
      <c r="D574" s="25" t="s">
        <v>791</v>
      </c>
      <c r="E574" s="25" t="s">
        <v>547</v>
      </c>
      <c r="F574" s="26">
        <v>500</v>
      </c>
      <c r="G574" s="26"/>
      <c r="H574" s="44">
        <f t="shared" si="63"/>
        <v>500</v>
      </c>
      <c r="I574" s="26">
        <v>0</v>
      </c>
      <c r="J574" s="26"/>
      <c r="K574" s="44">
        <f t="shared" si="64"/>
        <v>0</v>
      </c>
    </row>
    <row r="575" spans="1:11" ht="45" x14ac:dyDescent="0.3">
      <c r="A575" s="171" t="s">
        <v>792</v>
      </c>
      <c r="B575" s="25" t="s">
        <v>184</v>
      </c>
      <c r="C575" s="25" t="s">
        <v>61</v>
      </c>
      <c r="D575" s="25" t="s">
        <v>793</v>
      </c>
      <c r="E575" s="25" t="s">
        <v>64</v>
      </c>
      <c r="F575" s="26">
        <f>F576</f>
        <v>9</v>
      </c>
      <c r="G575" s="26">
        <f>G576</f>
        <v>0</v>
      </c>
      <c r="H575" s="44">
        <f t="shared" si="63"/>
        <v>9</v>
      </c>
      <c r="I575" s="26">
        <f>I576</f>
        <v>0</v>
      </c>
      <c r="J575" s="26">
        <f>J576</f>
        <v>0</v>
      </c>
      <c r="K575" s="44">
        <f t="shared" si="64"/>
        <v>0</v>
      </c>
    </row>
    <row r="576" spans="1:11" x14ac:dyDescent="0.3">
      <c r="A576" s="171" t="s">
        <v>137</v>
      </c>
      <c r="B576" s="25" t="s">
        <v>184</v>
      </c>
      <c r="C576" s="25" t="s">
        <v>61</v>
      </c>
      <c r="D576" s="25" t="s">
        <v>793</v>
      </c>
      <c r="E576" s="25" t="s">
        <v>510</v>
      </c>
      <c r="F576" s="26">
        <f>F577</f>
        <v>9</v>
      </c>
      <c r="G576" s="26">
        <f>G577</f>
        <v>0</v>
      </c>
      <c r="H576" s="44">
        <f t="shared" si="63"/>
        <v>9</v>
      </c>
      <c r="I576" s="26">
        <f>I577</f>
        <v>0</v>
      </c>
      <c r="J576" s="26">
        <f>J577</f>
        <v>0</v>
      </c>
      <c r="K576" s="44">
        <f t="shared" si="64"/>
        <v>0</v>
      </c>
    </row>
    <row r="577" spans="1:11" x14ac:dyDescent="0.3">
      <c r="A577" s="171" t="s">
        <v>54</v>
      </c>
      <c r="B577" s="25" t="s">
        <v>184</v>
      </c>
      <c r="C577" s="25" t="s">
        <v>61</v>
      </c>
      <c r="D577" s="25" t="s">
        <v>793</v>
      </c>
      <c r="E577" s="25" t="s">
        <v>547</v>
      </c>
      <c r="F577" s="26">
        <v>9</v>
      </c>
      <c r="G577" s="26"/>
      <c r="H577" s="44">
        <f t="shared" si="63"/>
        <v>9</v>
      </c>
      <c r="I577" s="26">
        <v>0</v>
      </c>
      <c r="J577" s="26">
        <v>0</v>
      </c>
      <c r="K577" s="44">
        <f t="shared" si="64"/>
        <v>0</v>
      </c>
    </row>
    <row r="578" spans="1:11" ht="30" hidden="1" x14ac:dyDescent="0.3">
      <c r="A578" s="72" t="s">
        <v>836</v>
      </c>
      <c r="B578" s="25" t="s">
        <v>184</v>
      </c>
      <c r="C578" s="25" t="s">
        <v>61</v>
      </c>
      <c r="D578" s="25" t="s">
        <v>837</v>
      </c>
      <c r="E578" s="25" t="s">
        <v>64</v>
      </c>
      <c r="F578" s="27">
        <f>F579</f>
        <v>0</v>
      </c>
      <c r="G578" s="27">
        <f>G579</f>
        <v>0</v>
      </c>
      <c r="H578" s="44">
        <f t="shared" si="63"/>
        <v>0</v>
      </c>
      <c r="I578" s="27">
        <f>I579</f>
        <v>0</v>
      </c>
      <c r="J578" s="27">
        <f>J579</f>
        <v>0</v>
      </c>
      <c r="K578" s="44">
        <f t="shared" si="64"/>
        <v>0</v>
      </c>
    </row>
    <row r="579" spans="1:11" hidden="1" x14ac:dyDescent="0.3">
      <c r="A579" s="171" t="s">
        <v>137</v>
      </c>
      <c r="B579" s="25" t="s">
        <v>184</v>
      </c>
      <c r="C579" s="25" t="s">
        <v>61</v>
      </c>
      <c r="D579" s="25" t="s">
        <v>837</v>
      </c>
      <c r="E579" s="25" t="s">
        <v>510</v>
      </c>
      <c r="F579" s="27">
        <f>F580</f>
        <v>0</v>
      </c>
      <c r="G579" s="27">
        <f>G580</f>
        <v>0</v>
      </c>
      <c r="H579" s="44">
        <f t="shared" si="63"/>
        <v>0</v>
      </c>
      <c r="I579" s="27">
        <f>I580</f>
        <v>0</v>
      </c>
      <c r="J579" s="27">
        <f>J580</f>
        <v>0</v>
      </c>
      <c r="K579" s="44">
        <f t="shared" si="64"/>
        <v>0</v>
      </c>
    </row>
    <row r="580" spans="1:11" hidden="1" x14ac:dyDescent="0.3">
      <c r="A580" s="171" t="s">
        <v>54</v>
      </c>
      <c r="B580" s="25" t="s">
        <v>184</v>
      </c>
      <c r="C580" s="25" t="s">
        <v>61</v>
      </c>
      <c r="D580" s="25" t="s">
        <v>837</v>
      </c>
      <c r="E580" s="25" t="s">
        <v>547</v>
      </c>
      <c r="F580" s="27"/>
      <c r="G580" s="27"/>
      <c r="H580" s="44">
        <f t="shared" si="63"/>
        <v>0</v>
      </c>
      <c r="I580" s="27"/>
      <c r="J580" s="27"/>
      <c r="K580" s="44">
        <f t="shared" si="64"/>
        <v>0</v>
      </c>
    </row>
    <row r="581" spans="1:11" ht="30" hidden="1" x14ac:dyDescent="0.3">
      <c r="A581" s="59" t="s">
        <v>838</v>
      </c>
      <c r="B581" s="25" t="s">
        <v>184</v>
      </c>
      <c r="C581" s="25" t="s">
        <v>61</v>
      </c>
      <c r="D581" s="25" t="s">
        <v>839</v>
      </c>
      <c r="E581" s="25" t="s">
        <v>64</v>
      </c>
      <c r="F581" s="27">
        <f>F582</f>
        <v>0</v>
      </c>
      <c r="G581" s="27">
        <f>G582</f>
        <v>0</v>
      </c>
      <c r="H581" s="44">
        <f t="shared" si="63"/>
        <v>0</v>
      </c>
      <c r="I581" s="27">
        <f>I582</f>
        <v>0</v>
      </c>
      <c r="J581" s="27">
        <f>J582</f>
        <v>0</v>
      </c>
      <c r="K581" s="44">
        <f t="shared" si="64"/>
        <v>0</v>
      </c>
    </row>
    <row r="582" spans="1:11" hidden="1" x14ac:dyDescent="0.3">
      <c r="A582" s="171" t="s">
        <v>137</v>
      </c>
      <c r="B582" s="25" t="s">
        <v>184</v>
      </c>
      <c r="C582" s="25" t="s">
        <v>61</v>
      </c>
      <c r="D582" s="25" t="s">
        <v>839</v>
      </c>
      <c r="E582" s="25" t="s">
        <v>510</v>
      </c>
      <c r="F582" s="27">
        <f>F583</f>
        <v>0</v>
      </c>
      <c r="G582" s="27">
        <f>G583</f>
        <v>0</v>
      </c>
      <c r="H582" s="44">
        <f t="shared" si="63"/>
        <v>0</v>
      </c>
      <c r="I582" s="27">
        <f>I583</f>
        <v>0</v>
      </c>
      <c r="J582" s="27">
        <f>J583</f>
        <v>0</v>
      </c>
      <c r="K582" s="44">
        <f t="shared" si="64"/>
        <v>0</v>
      </c>
    </row>
    <row r="583" spans="1:11" hidden="1" x14ac:dyDescent="0.3">
      <c r="A583" s="171" t="s">
        <v>54</v>
      </c>
      <c r="B583" s="25" t="s">
        <v>184</v>
      </c>
      <c r="C583" s="25" t="s">
        <v>61</v>
      </c>
      <c r="D583" s="25" t="s">
        <v>839</v>
      </c>
      <c r="E583" s="25" t="s">
        <v>547</v>
      </c>
      <c r="F583" s="27"/>
      <c r="G583" s="27"/>
      <c r="H583" s="44">
        <f t="shared" si="63"/>
        <v>0</v>
      </c>
      <c r="I583" s="27"/>
      <c r="J583" s="27"/>
      <c r="K583" s="44">
        <f t="shared" si="64"/>
        <v>0</v>
      </c>
    </row>
    <row r="584" spans="1:11" ht="33.75" customHeight="1" x14ac:dyDescent="0.3">
      <c r="A584" s="171" t="s">
        <v>292</v>
      </c>
      <c r="B584" s="25" t="s">
        <v>184</v>
      </c>
      <c r="C584" s="25" t="s">
        <v>90</v>
      </c>
      <c r="D584" s="9" t="s">
        <v>293</v>
      </c>
      <c r="E584" s="25" t="s">
        <v>64</v>
      </c>
      <c r="F584" s="44">
        <f>F585+F600+F603</f>
        <v>7004</v>
      </c>
      <c r="G584" s="44">
        <f>G585+G600+G603</f>
        <v>0</v>
      </c>
      <c r="H584" s="44">
        <f t="shared" si="63"/>
        <v>7004</v>
      </c>
      <c r="I584" s="44">
        <f>I585+I600+I603</f>
        <v>7453.1</v>
      </c>
      <c r="J584" s="44">
        <f>J585+J600+J603</f>
        <v>0</v>
      </c>
      <c r="K584" s="44">
        <f t="shared" si="64"/>
        <v>7453.1</v>
      </c>
    </row>
    <row r="585" spans="1:11" ht="30" x14ac:dyDescent="0.3">
      <c r="A585" s="171" t="s">
        <v>677</v>
      </c>
      <c r="B585" s="25" t="s">
        <v>184</v>
      </c>
      <c r="C585" s="25" t="s">
        <v>90</v>
      </c>
      <c r="D585" s="9" t="s">
        <v>294</v>
      </c>
      <c r="E585" s="25" t="s">
        <v>64</v>
      </c>
      <c r="F585" s="44">
        <f>F586</f>
        <v>7004</v>
      </c>
      <c r="G585" s="44">
        <f>G586</f>
        <v>0</v>
      </c>
      <c r="H585" s="44">
        <f t="shared" si="63"/>
        <v>7004</v>
      </c>
      <c r="I585" s="44">
        <f>I586</f>
        <v>7453.1</v>
      </c>
      <c r="J585" s="44">
        <f>J586</f>
        <v>0</v>
      </c>
      <c r="K585" s="44">
        <f t="shared" si="64"/>
        <v>7453.1</v>
      </c>
    </row>
    <row r="586" spans="1:11" ht="46.5" customHeight="1" x14ac:dyDescent="0.3">
      <c r="A586" s="171" t="s">
        <v>678</v>
      </c>
      <c r="B586" s="25" t="s">
        <v>184</v>
      </c>
      <c r="C586" s="25" t="s">
        <v>90</v>
      </c>
      <c r="D586" s="9" t="s">
        <v>286</v>
      </c>
      <c r="E586" s="25" t="s">
        <v>64</v>
      </c>
      <c r="F586" s="44">
        <f>F587</f>
        <v>7004</v>
      </c>
      <c r="G586" s="44">
        <f>G587</f>
        <v>0</v>
      </c>
      <c r="H586" s="44">
        <f t="shared" si="63"/>
        <v>7004</v>
      </c>
      <c r="I586" s="44">
        <f>I587</f>
        <v>7453.1</v>
      </c>
      <c r="J586" s="44">
        <f>J587</f>
        <v>0</v>
      </c>
      <c r="K586" s="44">
        <f t="shared" si="64"/>
        <v>7453.1</v>
      </c>
    </row>
    <row r="587" spans="1:11" ht="45.75" customHeight="1" x14ac:dyDescent="0.3">
      <c r="A587" s="171" t="s">
        <v>287</v>
      </c>
      <c r="B587" s="25" t="s">
        <v>184</v>
      </c>
      <c r="C587" s="25" t="s">
        <v>90</v>
      </c>
      <c r="D587" s="9" t="s">
        <v>288</v>
      </c>
      <c r="E587" s="25" t="s">
        <v>64</v>
      </c>
      <c r="F587" s="44">
        <f>F588+F591</f>
        <v>7004</v>
      </c>
      <c r="G587" s="44">
        <f>G588+G591</f>
        <v>0</v>
      </c>
      <c r="H587" s="44">
        <f t="shared" si="63"/>
        <v>7004</v>
      </c>
      <c r="I587" s="44">
        <f>I588+I591</f>
        <v>7453.1</v>
      </c>
      <c r="J587" s="44">
        <f>J588+J591</f>
        <v>0</v>
      </c>
      <c r="K587" s="44">
        <f t="shared" si="64"/>
        <v>7453.1</v>
      </c>
    </row>
    <row r="588" spans="1:11" ht="30" x14ac:dyDescent="0.3">
      <c r="A588" s="171" t="s">
        <v>71</v>
      </c>
      <c r="B588" s="25" t="s">
        <v>184</v>
      </c>
      <c r="C588" s="25" t="s">
        <v>90</v>
      </c>
      <c r="D588" s="9" t="s">
        <v>295</v>
      </c>
      <c r="E588" s="25" t="s">
        <v>64</v>
      </c>
      <c r="F588" s="44">
        <f>F589</f>
        <v>2316.3000000000002</v>
      </c>
      <c r="G588" s="44">
        <f>G589</f>
        <v>0</v>
      </c>
      <c r="H588" s="44">
        <f t="shared" si="63"/>
        <v>2316.3000000000002</v>
      </c>
      <c r="I588" s="44">
        <f>I589</f>
        <v>2478.4</v>
      </c>
      <c r="J588" s="44">
        <f>J589</f>
        <v>0</v>
      </c>
      <c r="K588" s="44">
        <f t="shared" si="64"/>
        <v>2478.4</v>
      </c>
    </row>
    <row r="589" spans="1:11" ht="75" x14ac:dyDescent="0.3">
      <c r="A589" s="171" t="s">
        <v>73</v>
      </c>
      <c r="B589" s="25" t="s">
        <v>184</v>
      </c>
      <c r="C589" s="25" t="s">
        <v>90</v>
      </c>
      <c r="D589" s="9" t="s">
        <v>295</v>
      </c>
      <c r="E589" s="25">
        <v>100</v>
      </c>
      <c r="F589" s="44">
        <f>F590</f>
        <v>2316.3000000000002</v>
      </c>
      <c r="G589" s="44">
        <f>G590</f>
        <v>0</v>
      </c>
      <c r="H589" s="44">
        <f t="shared" si="63"/>
        <v>2316.3000000000002</v>
      </c>
      <c r="I589" s="44">
        <f>I590</f>
        <v>2478.4</v>
      </c>
      <c r="J589" s="44">
        <f>J590</f>
        <v>0</v>
      </c>
      <c r="K589" s="44">
        <f t="shared" si="64"/>
        <v>2478.4</v>
      </c>
    </row>
    <row r="590" spans="1:11" ht="30" x14ac:dyDescent="0.3">
      <c r="A590" s="171" t="s">
        <v>74</v>
      </c>
      <c r="B590" s="25" t="s">
        <v>184</v>
      </c>
      <c r="C590" s="25" t="s">
        <v>90</v>
      </c>
      <c r="D590" s="9" t="s">
        <v>295</v>
      </c>
      <c r="E590" s="25">
        <v>120</v>
      </c>
      <c r="F590" s="44">
        <v>2316.3000000000002</v>
      </c>
      <c r="G590" s="44"/>
      <c r="H590" s="44">
        <f t="shared" si="63"/>
        <v>2316.3000000000002</v>
      </c>
      <c r="I590" s="44">
        <v>2478.4</v>
      </c>
      <c r="J590" s="44"/>
      <c r="K590" s="44">
        <f t="shared" si="64"/>
        <v>2478.4</v>
      </c>
    </row>
    <row r="591" spans="1:11" ht="30" x14ac:dyDescent="0.3">
      <c r="A591" s="171" t="s">
        <v>297</v>
      </c>
      <c r="B591" s="25" t="s">
        <v>184</v>
      </c>
      <c r="C591" s="25" t="s">
        <v>90</v>
      </c>
      <c r="D591" s="9" t="s">
        <v>298</v>
      </c>
      <c r="E591" s="25" t="s">
        <v>64</v>
      </c>
      <c r="F591" s="44">
        <f>F592+F594+F596</f>
        <v>4687.7</v>
      </c>
      <c r="G591" s="44">
        <f>G592+G594+G596</f>
        <v>0</v>
      </c>
      <c r="H591" s="44">
        <f t="shared" si="63"/>
        <v>4687.7</v>
      </c>
      <c r="I591" s="44">
        <f>I592+I594+I596</f>
        <v>4974.7</v>
      </c>
      <c r="J591" s="44">
        <f>J592+J594+J596</f>
        <v>0</v>
      </c>
      <c r="K591" s="44">
        <f t="shared" si="64"/>
        <v>4974.7</v>
      </c>
    </row>
    <row r="592" spans="1:11" ht="75" x14ac:dyDescent="0.3">
      <c r="A592" s="171" t="s">
        <v>73</v>
      </c>
      <c r="B592" s="25" t="s">
        <v>184</v>
      </c>
      <c r="C592" s="25" t="s">
        <v>90</v>
      </c>
      <c r="D592" s="9" t="s">
        <v>298</v>
      </c>
      <c r="E592" s="25">
        <v>100</v>
      </c>
      <c r="F592" s="44">
        <f>F593</f>
        <v>3302.7</v>
      </c>
      <c r="G592" s="44">
        <f>G593</f>
        <v>0</v>
      </c>
      <c r="H592" s="44">
        <f t="shared" si="63"/>
        <v>3302.7</v>
      </c>
      <c r="I592" s="44">
        <f>I593</f>
        <v>3533.9</v>
      </c>
      <c r="J592" s="44">
        <f>J593</f>
        <v>0</v>
      </c>
      <c r="K592" s="44">
        <f t="shared" si="64"/>
        <v>3533.9</v>
      </c>
    </row>
    <row r="593" spans="1:11" ht="18.600000000000001" customHeight="1" x14ac:dyDescent="0.3">
      <c r="A593" s="171" t="s">
        <v>130</v>
      </c>
      <c r="B593" s="25" t="s">
        <v>184</v>
      </c>
      <c r="C593" s="25" t="s">
        <v>90</v>
      </c>
      <c r="D593" s="9" t="s">
        <v>298</v>
      </c>
      <c r="E593" s="25">
        <v>110</v>
      </c>
      <c r="F593" s="44">
        <v>3302.7</v>
      </c>
      <c r="G593" s="44"/>
      <c r="H593" s="44">
        <f t="shared" si="63"/>
        <v>3302.7</v>
      </c>
      <c r="I593" s="44">
        <v>3533.9</v>
      </c>
      <c r="J593" s="44"/>
      <c r="K593" s="44">
        <f t="shared" si="64"/>
        <v>3533.9</v>
      </c>
    </row>
    <row r="594" spans="1:11" ht="30" x14ac:dyDescent="0.3">
      <c r="A594" s="171" t="s">
        <v>85</v>
      </c>
      <c r="B594" s="25" t="s">
        <v>184</v>
      </c>
      <c r="C594" s="25" t="s">
        <v>90</v>
      </c>
      <c r="D594" s="9" t="s">
        <v>298</v>
      </c>
      <c r="E594" s="25">
        <v>200</v>
      </c>
      <c r="F594" s="44">
        <f>F595</f>
        <v>1381</v>
      </c>
      <c r="G594" s="44">
        <f>G595</f>
        <v>0</v>
      </c>
      <c r="H594" s="44">
        <f t="shared" si="63"/>
        <v>1381</v>
      </c>
      <c r="I594" s="44">
        <f>I595</f>
        <v>1436.8</v>
      </c>
      <c r="J594" s="44">
        <f>J595</f>
        <v>0</v>
      </c>
      <c r="K594" s="44">
        <f t="shared" si="64"/>
        <v>1436.8</v>
      </c>
    </row>
    <row r="595" spans="1:11" ht="30.6" customHeight="1" x14ac:dyDescent="0.3">
      <c r="A595" s="171" t="s">
        <v>86</v>
      </c>
      <c r="B595" s="25" t="s">
        <v>184</v>
      </c>
      <c r="C595" s="25" t="s">
        <v>90</v>
      </c>
      <c r="D595" s="9" t="s">
        <v>298</v>
      </c>
      <c r="E595" s="25">
        <v>240</v>
      </c>
      <c r="F595" s="44">
        <v>1381</v>
      </c>
      <c r="G595" s="44"/>
      <c r="H595" s="44">
        <f t="shared" si="63"/>
        <v>1381</v>
      </c>
      <c r="I595" s="44">
        <v>1436.8</v>
      </c>
      <c r="J595" s="44"/>
      <c r="K595" s="44">
        <f t="shared" si="64"/>
        <v>1436.8</v>
      </c>
    </row>
    <row r="596" spans="1:11" x14ac:dyDescent="0.3">
      <c r="A596" s="171" t="s">
        <v>87</v>
      </c>
      <c r="B596" s="25" t="s">
        <v>184</v>
      </c>
      <c r="C596" s="25" t="s">
        <v>90</v>
      </c>
      <c r="D596" s="9" t="s">
        <v>298</v>
      </c>
      <c r="E596" s="25">
        <v>800</v>
      </c>
      <c r="F596" s="44">
        <f>F597</f>
        <v>4</v>
      </c>
      <c r="G596" s="44">
        <f>G597</f>
        <v>0</v>
      </c>
      <c r="H596" s="44">
        <f t="shared" si="63"/>
        <v>4</v>
      </c>
      <c r="I596" s="44">
        <f>I597</f>
        <v>4</v>
      </c>
      <c r="J596" s="44">
        <f>J597</f>
        <v>0</v>
      </c>
      <c r="K596" s="44">
        <f t="shared" si="64"/>
        <v>4</v>
      </c>
    </row>
    <row r="597" spans="1:11" x14ac:dyDescent="0.3">
      <c r="A597" s="171" t="s">
        <v>88</v>
      </c>
      <c r="B597" s="25" t="s">
        <v>184</v>
      </c>
      <c r="C597" s="25" t="s">
        <v>90</v>
      </c>
      <c r="D597" s="9" t="s">
        <v>298</v>
      </c>
      <c r="E597" s="25">
        <v>850</v>
      </c>
      <c r="F597" s="44">
        <v>4</v>
      </c>
      <c r="G597" s="44"/>
      <c r="H597" s="44">
        <f t="shared" si="63"/>
        <v>4</v>
      </c>
      <c r="I597" s="44">
        <v>4</v>
      </c>
      <c r="J597" s="44"/>
      <c r="K597" s="44">
        <f t="shared" si="64"/>
        <v>4</v>
      </c>
    </row>
    <row r="598" spans="1:11" hidden="1" x14ac:dyDescent="0.3">
      <c r="A598" s="171" t="s">
        <v>373</v>
      </c>
      <c r="B598" s="25" t="s">
        <v>184</v>
      </c>
      <c r="C598" s="25" t="s">
        <v>90</v>
      </c>
      <c r="D598" s="9" t="s">
        <v>885</v>
      </c>
      <c r="E598" s="25" t="s">
        <v>64</v>
      </c>
      <c r="F598" s="44">
        <f t="shared" ref="F598:J601" si="65">F599</f>
        <v>0</v>
      </c>
      <c r="G598" s="44">
        <f t="shared" si="65"/>
        <v>0</v>
      </c>
      <c r="H598" s="44">
        <f t="shared" si="63"/>
        <v>0</v>
      </c>
      <c r="I598" s="44">
        <f t="shared" si="65"/>
        <v>0</v>
      </c>
      <c r="J598" s="44">
        <f t="shared" si="65"/>
        <v>0</v>
      </c>
      <c r="K598" s="44">
        <f t="shared" si="64"/>
        <v>0</v>
      </c>
    </row>
    <row r="599" spans="1:11" ht="27.6" hidden="1" customHeight="1" x14ac:dyDescent="0.3">
      <c r="A599" s="171" t="s">
        <v>886</v>
      </c>
      <c r="B599" s="25" t="s">
        <v>184</v>
      </c>
      <c r="C599" s="25" t="s">
        <v>90</v>
      </c>
      <c r="D599" s="9" t="s">
        <v>126</v>
      </c>
      <c r="E599" s="25" t="s">
        <v>64</v>
      </c>
      <c r="F599" s="44">
        <f t="shared" si="65"/>
        <v>0</v>
      </c>
      <c r="G599" s="44">
        <f t="shared" si="65"/>
        <v>0</v>
      </c>
      <c r="H599" s="44">
        <f t="shared" si="63"/>
        <v>0</v>
      </c>
      <c r="I599" s="44">
        <f t="shared" si="65"/>
        <v>0</v>
      </c>
      <c r="J599" s="44">
        <f t="shared" si="65"/>
        <v>0</v>
      </c>
      <c r="K599" s="44">
        <f t="shared" si="64"/>
        <v>0</v>
      </c>
    </row>
    <row r="600" spans="1:11" ht="45" hidden="1" x14ac:dyDescent="0.3">
      <c r="A600" s="171" t="s">
        <v>840</v>
      </c>
      <c r="B600" s="25" t="s">
        <v>184</v>
      </c>
      <c r="C600" s="25" t="s">
        <v>90</v>
      </c>
      <c r="D600" s="25" t="s">
        <v>841</v>
      </c>
      <c r="E600" s="25" t="s">
        <v>64</v>
      </c>
      <c r="F600" s="26">
        <f t="shared" si="65"/>
        <v>0</v>
      </c>
      <c r="G600" s="26">
        <f t="shared" si="65"/>
        <v>0</v>
      </c>
      <c r="H600" s="44">
        <f t="shared" si="63"/>
        <v>0</v>
      </c>
      <c r="I600" s="26">
        <f t="shared" si="65"/>
        <v>0</v>
      </c>
      <c r="J600" s="26">
        <f t="shared" si="65"/>
        <v>0</v>
      </c>
      <c r="K600" s="44">
        <f t="shared" si="64"/>
        <v>0</v>
      </c>
    </row>
    <row r="601" spans="1:11" hidden="1" x14ac:dyDescent="0.3">
      <c r="A601" s="171" t="s">
        <v>137</v>
      </c>
      <c r="B601" s="25" t="s">
        <v>184</v>
      </c>
      <c r="C601" s="25" t="s">
        <v>90</v>
      </c>
      <c r="D601" s="25" t="s">
        <v>841</v>
      </c>
      <c r="E601" s="25" t="s">
        <v>510</v>
      </c>
      <c r="F601" s="26">
        <f t="shared" si="65"/>
        <v>0</v>
      </c>
      <c r="G601" s="26">
        <f t="shared" si="65"/>
        <v>0</v>
      </c>
      <c r="H601" s="44">
        <f t="shared" si="63"/>
        <v>0</v>
      </c>
      <c r="I601" s="26">
        <f t="shared" si="65"/>
        <v>0</v>
      </c>
      <c r="J601" s="26">
        <f t="shared" si="65"/>
        <v>0</v>
      </c>
      <c r="K601" s="44">
        <f t="shared" si="64"/>
        <v>0</v>
      </c>
    </row>
    <row r="602" spans="1:11" hidden="1" x14ac:dyDescent="0.3">
      <c r="A602" s="171" t="s">
        <v>54</v>
      </c>
      <c r="B602" s="25" t="s">
        <v>184</v>
      </c>
      <c r="C602" s="25" t="s">
        <v>90</v>
      </c>
      <c r="D602" s="25" t="s">
        <v>841</v>
      </c>
      <c r="E602" s="25" t="s">
        <v>547</v>
      </c>
      <c r="F602" s="26"/>
      <c r="G602" s="26"/>
      <c r="H602" s="44">
        <f t="shared" si="63"/>
        <v>0</v>
      </c>
      <c r="I602" s="26"/>
      <c r="J602" s="26"/>
      <c r="K602" s="44">
        <f t="shared" si="64"/>
        <v>0</v>
      </c>
    </row>
    <row r="603" spans="1:11" ht="45" hidden="1" x14ac:dyDescent="0.3">
      <c r="A603" s="171" t="s">
        <v>842</v>
      </c>
      <c r="B603" s="25" t="s">
        <v>184</v>
      </c>
      <c r="C603" s="25" t="s">
        <v>90</v>
      </c>
      <c r="D603" s="25" t="s">
        <v>843</v>
      </c>
      <c r="E603" s="25" t="s">
        <v>64</v>
      </c>
      <c r="F603" s="26">
        <f>F604</f>
        <v>0</v>
      </c>
      <c r="G603" s="26">
        <f>G604</f>
        <v>0</v>
      </c>
      <c r="H603" s="44">
        <f t="shared" si="63"/>
        <v>0</v>
      </c>
      <c r="I603" s="26">
        <f>I604</f>
        <v>0</v>
      </c>
      <c r="J603" s="26">
        <f>J604</f>
        <v>0</v>
      </c>
      <c r="K603" s="44">
        <f t="shared" si="64"/>
        <v>0</v>
      </c>
    </row>
    <row r="604" spans="1:11" ht="16.149999999999999" hidden="1" customHeight="1" x14ac:dyDescent="0.3">
      <c r="A604" s="171" t="s">
        <v>137</v>
      </c>
      <c r="B604" s="25" t="s">
        <v>184</v>
      </c>
      <c r="C604" s="25" t="s">
        <v>90</v>
      </c>
      <c r="D604" s="25" t="s">
        <v>843</v>
      </c>
      <c r="E604" s="25" t="s">
        <v>510</v>
      </c>
      <c r="F604" s="26">
        <f>F605</f>
        <v>0</v>
      </c>
      <c r="G604" s="26">
        <f>G605</f>
        <v>0</v>
      </c>
      <c r="H604" s="44">
        <f t="shared" si="63"/>
        <v>0</v>
      </c>
      <c r="I604" s="26">
        <f>I605</f>
        <v>0</v>
      </c>
      <c r="J604" s="26">
        <f>J605</f>
        <v>0</v>
      </c>
      <c r="K604" s="44">
        <f t="shared" si="64"/>
        <v>0</v>
      </c>
    </row>
    <row r="605" spans="1:11" ht="18.600000000000001" hidden="1" customHeight="1" x14ac:dyDescent="0.3">
      <c r="A605" s="171" t="s">
        <v>54</v>
      </c>
      <c r="B605" s="25" t="s">
        <v>184</v>
      </c>
      <c r="C605" s="25" t="s">
        <v>90</v>
      </c>
      <c r="D605" s="25" t="s">
        <v>843</v>
      </c>
      <c r="E605" s="25" t="s">
        <v>547</v>
      </c>
      <c r="F605" s="26"/>
      <c r="G605" s="26"/>
      <c r="H605" s="44">
        <f t="shared" si="63"/>
        <v>0</v>
      </c>
      <c r="I605" s="26"/>
      <c r="J605" s="26"/>
      <c r="K605" s="44">
        <f t="shared" si="64"/>
        <v>0</v>
      </c>
    </row>
    <row r="606" spans="1:11" ht="18.600000000000001" hidden="1" customHeight="1" x14ac:dyDescent="0.3">
      <c r="A606" s="13" t="s">
        <v>379</v>
      </c>
      <c r="B606" s="25" t="s">
        <v>184</v>
      </c>
      <c r="C606" s="25" t="s">
        <v>90</v>
      </c>
      <c r="D606" s="68" t="s">
        <v>110</v>
      </c>
      <c r="E606" s="68" t="s">
        <v>64</v>
      </c>
      <c r="F606" s="26"/>
      <c r="G606" s="26"/>
      <c r="H606" s="44">
        <f t="shared" si="63"/>
        <v>0</v>
      </c>
      <c r="I606" s="26"/>
      <c r="J606" s="26"/>
      <c r="K606" s="44">
        <f t="shared" si="64"/>
        <v>0</v>
      </c>
    </row>
    <row r="607" spans="1:11" ht="18.600000000000001" hidden="1" customHeight="1" x14ac:dyDescent="0.3">
      <c r="A607" s="13" t="s">
        <v>111</v>
      </c>
      <c r="B607" s="25" t="s">
        <v>184</v>
      </c>
      <c r="C607" s="25" t="s">
        <v>90</v>
      </c>
      <c r="D607" s="68" t="s">
        <v>112</v>
      </c>
      <c r="E607" s="68" t="s">
        <v>64</v>
      </c>
      <c r="F607" s="26"/>
      <c r="G607" s="26"/>
      <c r="H607" s="44">
        <f t="shared" si="63"/>
        <v>0</v>
      </c>
      <c r="I607" s="26"/>
      <c r="J607" s="26"/>
      <c r="K607" s="44">
        <f t="shared" si="64"/>
        <v>0</v>
      </c>
    </row>
    <row r="608" spans="1:11" ht="28.15" hidden="1" customHeight="1" x14ac:dyDescent="0.3">
      <c r="A608" s="13" t="s">
        <v>946</v>
      </c>
      <c r="B608" s="25" t="s">
        <v>184</v>
      </c>
      <c r="C608" s="25" t="s">
        <v>90</v>
      </c>
      <c r="D608" s="68" t="s">
        <v>947</v>
      </c>
      <c r="E608" s="68" t="s">
        <v>64</v>
      </c>
      <c r="F608" s="26"/>
      <c r="G608" s="26"/>
      <c r="H608" s="44">
        <f t="shared" si="63"/>
        <v>0</v>
      </c>
      <c r="I608" s="26"/>
      <c r="J608" s="26"/>
      <c r="K608" s="44">
        <f t="shared" si="64"/>
        <v>0</v>
      </c>
    </row>
    <row r="609" spans="1:11" ht="68.45" hidden="1" customHeight="1" x14ac:dyDescent="0.3">
      <c r="A609" s="13" t="s">
        <v>73</v>
      </c>
      <c r="B609" s="25" t="s">
        <v>184</v>
      </c>
      <c r="C609" s="25" t="s">
        <v>90</v>
      </c>
      <c r="D609" s="68" t="s">
        <v>947</v>
      </c>
      <c r="E609" s="68" t="s">
        <v>469</v>
      </c>
      <c r="F609" s="26"/>
      <c r="G609" s="26"/>
      <c r="H609" s="44">
        <f t="shared" si="63"/>
        <v>0</v>
      </c>
      <c r="I609" s="26"/>
      <c r="J609" s="26"/>
      <c r="K609" s="44">
        <f t="shared" si="64"/>
        <v>0</v>
      </c>
    </row>
    <row r="610" spans="1:11" ht="28.15" hidden="1" customHeight="1" x14ac:dyDescent="0.3">
      <c r="A610" s="13" t="s">
        <v>74</v>
      </c>
      <c r="B610" s="25" t="s">
        <v>184</v>
      </c>
      <c r="C610" s="25" t="s">
        <v>90</v>
      </c>
      <c r="D610" s="68" t="s">
        <v>947</v>
      </c>
      <c r="E610" s="68" t="s">
        <v>468</v>
      </c>
      <c r="F610" s="26"/>
      <c r="G610" s="26"/>
      <c r="H610" s="44">
        <f t="shared" si="63"/>
        <v>0</v>
      </c>
      <c r="I610" s="26"/>
      <c r="J610" s="26"/>
      <c r="K610" s="44">
        <f t="shared" si="64"/>
        <v>0</v>
      </c>
    </row>
    <row r="611" spans="1:11" ht="16.149999999999999" customHeight="1" x14ac:dyDescent="0.3">
      <c r="A611" s="52" t="s">
        <v>299</v>
      </c>
      <c r="B611" s="42" t="s">
        <v>300</v>
      </c>
      <c r="C611" s="42" t="s">
        <v>62</v>
      </c>
      <c r="D611" s="43" t="s">
        <v>301</v>
      </c>
      <c r="E611" s="42" t="s">
        <v>64</v>
      </c>
      <c r="F611" s="41">
        <f t="shared" ref="F611:K611" si="66">F612+F619+F656+F649</f>
        <v>54404.200000000004</v>
      </c>
      <c r="G611" s="41">
        <f t="shared" si="66"/>
        <v>-0.1</v>
      </c>
      <c r="H611" s="41">
        <f t="shared" si="66"/>
        <v>54404.100000000006</v>
      </c>
      <c r="I611" s="41">
        <f t="shared" si="66"/>
        <v>57470.299999999996</v>
      </c>
      <c r="J611" s="41">
        <f t="shared" si="66"/>
        <v>0</v>
      </c>
      <c r="K611" s="41">
        <f t="shared" si="66"/>
        <v>57470.299999999996</v>
      </c>
    </row>
    <row r="612" spans="1:11" x14ac:dyDescent="0.3">
      <c r="A612" s="171" t="s">
        <v>302</v>
      </c>
      <c r="B612" s="25" t="s">
        <v>300</v>
      </c>
      <c r="C612" s="25" t="s">
        <v>61</v>
      </c>
      <c r="D612" s="9" t="s">
        <v>63</v>
      </c>
      <c r="E612" s="25" t="s">
        <v>64</v>
      </c>
      <c r="F612" s="44">
        <f t="shared" ref="F612:J617" si="67">F613</f>
        <v>14241.9</v>
      </c>
      <c r="G612" s="44">
        <f t="shared" si="67"/>
        <v>0</v>
      </c>
      <c r="H612" s="44">
        <f t="shared" si="63"/>
        <v>14241.9</v>
      </c>
      <c r="I612" s="44">
        <f t="shared" si="67"/>
        <v>15590.1</v>
      </c>
      <c r="J612" s="44">
        <f t="shared" si="67"/>
        <v>0</v>
      </c>
      <c r="K612" s="44">
        <f t="shared" si="64"/>
        <v>15590.1</v>
      </c>
    </row>
    <row r="613" spans="1:11" ht="30.75" customHeight="1" x14ac:dyDescent="0.3">
      <c r="A613" s="171" t="s">
        <v>670</v>
      </c>
      <c r="B613" s="25" t="s">
        <v>300</v>
      </c>
      <c r="C613" s="25" t="s">
        <v>61</v>
      </c>
      <c r="D613" s="9" t="s">
        <v>303</v>
      </c>
      <c r="E613" s="25" t="s">
        <v>64</v>
      </c>
      <c r="F613" s="44">
        <f t="shared" si="67"/>
        <v>14241.9</v>
      </c>
      <c r="G613" s="44">
        <f t="shared" si="67"/>
        <v>0</v>
      </c>
      <c r="H613" s="44">
        <f t="shared" si="63"/>
        <v>14241.9</v>
      </c>
      <c r="I613" s="44">
        <f t="shared" si="67"/>
        <v>15590.1</v>
      </c>
      <c r="J613" s="44">
        <f t="shared" si="67"/>
        <v>0</v>
      </c>
      <c r="K613" s="44">
        <f t="shared" si="64"/>
        <v>15590.1</v>
      </c>
    </row>
    <row r="614" spans="1:11" ht="75.75" customHeight="1" x14ac:dyDescent="0.3">
      <c r="A614" s="171" t="s">
        <v>723</v>
      </c>
      <c r="B614" s="25" t="s">
        <v>300</v>
      </c>
      <c r="C614" s="25" t="s">
        <v>61</v>
      </c>
      <c r="D614" s="9" t="s">
        <v>304</v>
      </c>
      <c r="E614" s="25" t="s">
        <v>64</v>
      </c>
      <c r="F614" s="44">
        <f t="shared" si="67"/>
        <v>14241.9</v>
      </c>
      <c r="G614" s="44">
        <f t="shared" si="67"/>
        <v>0</v>
      </c>
      <c r="H614" s="44">
        <f t="shared" si="63"/>
        <v>14241.9</v>
      </c>
      <c r="I614" s="44">
        <f t="shared" si="67"/>
        <v>15590.1</v>
      </c>
      <c r="J614" s="44">
        <f t="shared" si="67"/>
        <v>0</v>
      </c>
      <c r="K614" s="44">
        <f t="shared" si="64"/>
        <v>15590.1</v>
      </c>
    </row>
    <row r="615" spans="1:11" ht="45.75" customHeight="1" x14ac:dyDescent="0.3">
      <c r="A615" s="171" t="s">
        <v>585</v>
      </c>
      <c r="B615" s="25" t="s">
        <v>300</v>
      </c>
      <c r="C615" s="25" t="s">
        <v>61</v>
      </c>
      <c r="D615" s="9" t="s">
        <v>305</v>
      </c>
      <c r="E615" s="25" t="s">
        <v>64</v>
      </c>
      <c r="F615" s="44">
        <f t="shared" si="67"/>
        <v>14241.9</v>
      </c>
      <c r="G615" s="44">
        <f t="shared" si="67"/>
        <v>0</v>
      </c>
      <c r="H615" s="44">
        <f t="shared" si="63"/>
        <v>14241.9</v>
      </c>
      <c r="I615" s="44">
        <f t="shared" si="67"/>
        <v>15590.1</v>
      </c>
      <c r="J615" s="44">
        <f t="shared" si="67"/>
        <v>0</v>
      </c>
      <c r="K615" s="44">
        <f t="shared" si="64"/>
        <v>15590.1</v>
      </c>
    </row>
    <row r="616" spans="1:11" ht="45.75" customHeight="1" x14ac:dyDescent="0.3">
      <c r="A616" s="171" t="s">
        <v>587</v>
      </c>
      <c r="B616" s="25" t="s">
        <v>300</v>
      </c>
      <c r="C616" s="25" t="s">
        <v>61</v>
      </c>
      <c r="D616" s="9" t="s">
        <v>306</v>
      </c>
      <c r="E616" s="25" t="s">
        <v>64</v>
      </c>
      <c r="F616" s="44">
        <f t="shared" si="67"/>
        <v>14241.9</v>
      </c>
      <c r="G616" s="44">
        <f t="shared" si="67"/>
        <v>0</v>
      </c>
      <c r="H616" s="44">
        <f t="shared" si="63"/>
        <v>14241.9</v>
      </c>
      <c r="I616" s="44">
        <f t="shared" si="67"/>
        <v>15590.1</v>
      </c>
      <c r="J616" s="44">
        <f t="shared" si="67"/>
        <v>0</v>
      </c>
      <c r="K616" s="44">
        <f t="shared" si="64"/>
        <v>15590.1</v>
      </c>
    </row>
    <row r="617" spans="1:11" ht="16.899999999999999" customHeight="1" x14ac:dyDescent="0.3">
      <c r="A617" s="171" t="s">
        <v>307</v>
      </c>
      <c r="B617" s="25" t="s">
        <v>300</v>
      </c>
      <c r="C617" s="25" t="s">
        <v>61</v>
      </c>
      <c r="D617" s="9" t="s">
        <v>306</v>
      </c>
      <c r="E617" s="25">
        <v>300</v>
      </c>
      <c r="F617" s="44">
        <f t="shared" si="67"/>
        <v>14241.9</v>
      </c>
      <c r="G617" s="44">
        <f t="shared" si="67"/>
        <v>0</v>
      </c>
      <c r="H617" s="44">
        <f t="shared" si="63"/>
        <v>14241.9</v>
      </c>
      <c r="I617" s="44">
        <f t="shared" si="67"/>
        <v>15590.1</v>
      </c>
      <c r="J617" s="44">
        <f t="shared" si="67"/>
        <v>0</v>
      </c>
      <c r="K617" s="44">
        <f t="shared" si="64"/>
        <v>15590.1</v>
      </c>
    </row>
    <row r="618" spans="1:11" ht="30" x14ac:dyDescent="0.3">
      <c r="A618" s="171" t="s">
        <v>308</v>
      </c>
      <c r="B618" s="25" t="s">
        <v>300</v>
      </c>
      <c r="C618" s="25" t="s">
        <v>61</v>
      </c>
      <c r="D618" s="9" t="s">
        <v>306</v>
      </c>
      <c r="E618" s="25">
        <v>310</v>
      </c>
      <c r="F618" s="44">
        <v>14241.9</v>
      </c>
      <c r="G618" s="44"/>
      <c r="H618" s="44">
        <f t="shared" si="63"/>
        <v>14241.9</v>
      </c>
      <c r="I618" s="44">
        <v>15590.1</v>
      </c>
      <c r="J618" s="44"/>
      <c r="K618" s="44">
        <f t="shared" si="64"/>
        <v>15590.1</v>
      </c>
    </row>
    <row r="619" spans="1:11" x14ac:dyDescent="0.3">
      <c r="A619" s="171" t="s">
        <v>309</v>
      </c>
      <c r="B619" s="25" t="s">
        <v>300</v>
      </c>
      <c r="C619" s="25" t="s">
        <v>78</v>
      </c>
      <c r="D619" s="9" t="s">
        <v>63</v>
      </c>
      <c r="E619" s="25" t="s">
        <v>64</v>
      </c>
      <c r="F619" s="44">
        <f>F620+F634+F631+F628+F644</f>
        <v>36562.300000000003</v>
      </c>
      <c r="G619" s="44">
        <f>G620+G634+G631+G628+G644</f>
        <v>-0.1</v>
      </c>
      <c r="H619" s="44">
        <f t="shared" si="63"/>
        <v>36562.200000000004</v>
      </c>
      <c r="I619" s="44">
        <f>I620+I634+I631+I628+I644</f>
        <v>38280.199999999997</v>
      </c>
      <c r="J619" s="44">
        <f>J620+J634+J631+J628+J644</f>
        <v>0</v>
      </c>
      <c r="K619" s="44">
        <f t="shared" si="64"/>
        <v>38280.199999999997</v>
      </c>
    </row>
    <row r="620" spans="1:11" ht="34.15" hidden="1" customHeight="1" x14ac:dyDescent="0.3">
      <c r="A620" s="171" t="s">
        <v>679</v>
      </c>
      <c r="B620" s="25" t="s">
        <v>300</v>
      </c>
      <c r="C620" s="25" t="s">
        <v>78</v>
      </c>
      <c r="D620" s="9" t="s">
        <v>211</v>
      </c>
      <c r="E620" s="25" t="s">
        <v>64</v>
      </c>
      <c r="F620" s="44">
        <f t="shared" ref="F620:J624" si="68">F621</f>
        <v>0</v>
      </c>
      <c r="G620" s="44">
        <f t="shared" si="68"/>
        <v>0</v>
      </c>
      <c r="H620" s="44">
        <f t="shared" si="63"/>
        <v>0</v>
      </c>
      <c r="I620" s="44">
        <f t="shared" si="68"/>
        <v>0</v>
      </c>
      <c r="J620" s="44">
        <f t="shared" si="68"/>
        <v>0</v>
      </c>
      <c r="K620" s="44">
        <f t="shared" si="64"/>
        <v>0</v>
      </c>
    </row>
    <row r="621" spans="1:11" hidden="1" x14ac:dyDescent="0.3">
      <c r="A621" s="171" t="s">
        <v>234</v>
      </c>
      <c r="B621" s="25" t="s">
        <v>300</v>
      </c>
      <c r="C621" s="25" t="s">
        <v>78</v>
      </c>
      <c r="D621" s="9" t="s">
        <v>212</v>
      </c>
      <c r="E621" s="25" t="s">
        <v>64</v>
      </c>
      <c r="F621" s="44">
        <f t="shared" si="68"/>
        <v>0</v>
      </c>
      <c r="G621" s="44">
        <f t="shared" si="68"/>
        <v>0</v>
      </c>
      <c r="H621" s="44">
        <f t="shared" si="63"/>
        <v>0</v>
      </c>
      <c r="I621" s="44">
        <f t="shared" si="68"/>
        <v>0</v>
      </c>
      <c r="J621" s="44">
        <f t="shared" si="68"/>
        <v>0</v>
      </c>
      <c r="K621" s="44">
        <f t="shared" si="64"/>
        <v>0</v>
      </c>
    </row>
    <row r="622" spans="1:11" ht="30" hidden="1" x14ac:dyDescent="0.3">
      <c r="A622" s="171" t="s">
        <v>253</v>
      </c>
      <c r="B622" s="25" t="s">
        <v>300</v>
      </c>
      <c r="C622" s="25" t="s">
        <v>78</v>
      </c>
      <c r="D622" s="9" t="s">
        <v>214</v>
      </c>
      <c r="E622" s="25" t="s">
        <v>64</v>
      </c>
      <c r="F622" s="44">
        <f t="shared" si="68"/>
        <v>0</v>
      </c>
      <c r="G622" s="44">
        <f t="shared" si="68"/>
        <v>0</v>
      </c>
      <c r="H622" s="44">
        <f t="shared" si="63"/>
        <v>0</v>
      </c>
      <c r="I622" s="44">
        <f t="shared" si="68"/>
        <v>0</v>
      </c>
      <c r="J622" s="44">
        <f t="shared" si="68"/>
        <v>0</v>
      </c>
      <c r="K622" s="44">
        <f t="shared" si="64"/>
        <v>0</v>
      </c>
    </row>
    <row r="623" spans="1:11" ht="30" hidden="1" x14ac:dyDescent="0.3">
      <c r="A623" s="171" t="s">
        <v>310</v>
      </c>
      <c r="B623" s="25" t="s">
        <v>300</v>
      </c>
      <c r="C623" s="25" t="s">
        <v>78</v>
      </c>
      <c r="D623" s="9" t="s">
        <v>777</v>
      </c>
      <c r="E623" s="25" t="s">
        <v>64</v>
      </c>
      <c r="F623" s="44">
        <f t="shared" si="68"/>
        <v>0</v>
      </c>
      <c r="G623" s="44">
        <f t="shared" si="68"/>
        <v>0</v>
      </c>
      <c r="H623" s="44">
        <f t="shared" si="63"/>
        <v>0</v>
      </c>
      <c r="I623" s="44">
        <f t="shared" si="68"/>
        <v>0</v>
      </c>
      <c r="J623" s="44">
        <f t="shared" si="68"/>
        <v>0</v>
      </c>
      <c r="K623" s="44">
        <f t="shared" si="64"/>
        <v>0</v>
      </c>
    </row>
    <row r="624" spans="1:11" ht="33" hidden="1" customHeight="1" x14ac:dyDescent="0.3">
      <c r="A624" s="171" t="s">
        <v>167</v>
      </c>
      <c r="B624" s="25" t="s">
        <v>300</v>
      </c>
      <c r="C624" s="25" t="s">
        <v>78</v>
      </c>
      <c r="D624" s="9" t="s">
        <v>777</v>
      </c>
      <c r="E624" s="25">
        <v>600</v>
      </c>
      <c r="F624" s="44">
        <f t="shared" si="68"/>
        <v>0</v>
      </c>
      <c r="G624" s="44">
        <f t="shared" si="68"/>
        <v>0</v>
      </c>
      <c r="H624" s="44">
        <f t="shared" si="63"/>
        <v>0</v>
      </c>
      <c r="I624" s="44">
        <f t="shared" si="68"/>
        <v>0</v>
      </c>
      <c r="J624" s="44">
        <f t="shared" si="68"/>
        <v>0</v>
      </c>
      <c r="K624" s="44">
        <f t="shared" si="64"/>
        <v>0</v>
      </c>
    </row>
    <row r="625" spans="1:11" hidden="1" x14ac:dyDescent="0.3">
      <c r="A625" s="171" t="s">
        <v>175</v>
      </c>
      <c r="B625" s="25" t="s">
        <v>300</v>
      </c>
      <c r="C625" s="25" t="s">
        <v>78</v>
      </c>
      <c r="D625" s="9" t="s">
        <v>777</v>
      </c>
      <c r="E625" s="25">
        <v>610</v>
      </c>
      <c r="F625" s="44"/>
      <c r="G625" s="44"/>
      <c r="H625" s="44">
        <f t="shared" si="63"/>
        <v>0</v>
      </c>
      <c r="I625" s="44"/>
      <c r="J625" s="44"/>
      <c r="K625" s="44">
        <f t="shared" si="64"/>
        <v>0</v>
      </c>
    </row>
    <row r="626" spans="1:11" ht="45" x14ac:dyDescent="0.3">
      <c r="A626" s="171" t="s">
        <v>680</v>
      </c>
      <c r="B626" s="25" t="s">
        <v>300</v>
      </c>
      <c r="C626" s="25" t="s">
        <v>78</v>
      </c>
      <c r="D626" s="9" t="s">
        <v>198</v>
      </c>
      <c r="E626" s="25" t="s">
        <v>64</v>
      </c>
      <c r="F626" s="44">
        <f>F627</f>
        <v>33181.300000000003</v>
      </c>
      <c r="G626" s="44">
        <f>G627</f>
        <v>-0.1</v>
      </c>
      <c r="H626" s="44">
        <f t="shared" si="63"/>
        <v>33181.200000000004</v>
      </c>
      <c r="I626" s="44">
        <f>I627</f>
        <v>34883.199999999997</v>
      </c>
      <c r="J626" s="44">
        <f>J627</f>
        <v>0</v>
      </c>
      <c r="K626" s="44">
        <f t="shared" si="64"/>
        <v>34883.199999999997</v>
      </c>
    </row>
    <row r="627" spans="1:11" ht="30" x14ac:dyDescent="0.3">
      <c r="A627" s="171" t="s">
        <v>311</v>
      </c>
      <c r="B627" s="25" t="s">
        <v>300</v>
      </c>
      <c r="C627" s="25" t="s">
        <v>78</v>
      </c>
      <c r="D627" s="9" t="s">
        <v>573</v>
      </c>
      <c r="E627" s="25" t="s">
        <v>64</v>
      </c>
      <c r="F627" s="44">
        <f>F631+F628</f>
        <v>33181.300000000003</v>
      </c>
      <c r="G627" s="44">
        <f>G631+G628</f>
        <v>-0.1</v>
      </c>
      <c r="H627" s="44">
        <f t="shared" si="63"/>
        <v>33181.200000000004</v>
      </c>
      <c r="I627" s="44">
        <f>I631+I628</f>
        <v>34883.199999999997</v>
      </c>
      <c r="J627" s="44">
        <f>J631+J628</f>
        <v>0</v>
      </c>
      <c r="K627" s="44">
        <f t="shared" si="64"/>
        <v>34883.199999999997</v>
      </c>
    </row>
    <row r="628" spans="1:11" ht="45" x14ac:dyDescent="0.3">
      <c r="A628" s="171" t="s">
        <v>852</v>
      </c>
      <c r="B628" s="25" t="s">
        <v>300</v>
      </c>
      <c r="C628" s="25" t="s">
        <v>78</v>
      </c>
      <c r="D628" s="9" t="s">
        <v>845</v>
      </c>
      <c r="E628" s="25" t="s">
        <v>64</v>
      </c>
      <c r="F628" s="44">
        <f>F629</f>
        <v>31181.3</v>
      </c>
      <c r="G628" s="44">
        <f>G629</f>
        <v>-0.1</v>
      </c>
      <c r="H628" s="44">
        <f t="shared" si="63"/>
        <v>31181.200000000001</v>
      </c>
      <c r="I628" s="44">
        <f>I629</f>
        <v>32883.199999999997</v>
      </c>
      <c r="J628" s="44">
        <f>J629</f>
        <v>0</v>
      </c>
      <c r="K628" s="44">
        <f t="shared" si="64"/>
        <v>32883.199999999997</v>
      </c>
    </row>
    <row r="629" spans="1:11" x14ac:dyDescent="0.3">
      <c r="A629" s="171" t="s">
        <v>307</v>
      </c>
      <c r="B629" s="25" t="s">
        <v>300</v>
      </c>
      <c r="C629" s="25" t="s">
        <v>78</v>
      </c>
      <c r="D629" s="9" t="s">
        <v>845</v>
      </c>
      <c r="E629" s="25">
        <v>300</v>
      </c>
      <c r="F629" s="44">
        <f>F630</f>
        <v>31181.3</v>
      </c>
      <c r="G629" s="44">
        <f>G630</f>
        <v>-0.1</v>
      </c>
      <c r="H629" s="44">
        <f t="shared" si="63"/>
        <v>31181.200000000001</v>
      </c>
      <c r="I629" s="44">
        <f>I630</f>
        <v>32883.199999999997</v>
      </c>
      <c r="J629" s="44">
        <f>J630</f>
        <v>0</v>
      </c>
      <c r="K629" s="44">
        <f t="shared" si="64"/>
        <v>32883.199999999997</v>
      </c>
    </row>
    <row r="630" spans="1:11" ht="30" x14ac:dyDescent="0.3">
      <c r="A630" s="171" t="s">
        <v>312</v>
      </c>
      <c r="B630" s="25" t="s">
        <v>300</v>
      </c>
      <c r="C630" s="25" t="s">
        <v>78</v>
      </c>
      <c r="D630" s="9" t="s">
        <v>845</v>
      </c>
      <c r="E630" s="25">
        <v>320</v>
      </c>
      <c r="F630" s="44">
        <v>31181.3</v>
      </c>
      <c r="G630" s="137">
        <v>-0.1</v>
      </c>
      <c r="H630" s="44">
        <f t="shared" si="63"/>
        <v>31181.200000000001</v>
      </c>
      <c r="I630" s="44">
        <v>32883.199999999997</v>
      </c>
      <c r="J630" s="44"/>
      <c r="K630" s="44">
        <f t="shared" si="64"/>
        <v>32883.199999999997</v>
      </c>
    </row>
    <row r="631" spans="1:11" ht="45" customHeight="1" x14ac:dyDescent="0.3">
      <c r="A631" s="171" t="s">
        <v>578</v>
      </c>
      <c r="B631" s="25" t="s">
        <v>300</v>
      </c>
      <c r="C631" s="25" t="s">
        <v>78</v>
      </c>
      <c r="D631" s="9" t="s">
        <v>574</v>
      </c>
      <c r="E631" s="25" t="s">
        <v>64</v>
      </c>
      <c r="F631" s="44">
        <f>F632</f>
        <v>2000</v>
      </c>
      <c r="G631" s="44">
        <f>G632</f>
        <v>0</v>
      </c>
      <c r="H631" s="44">
        <f t="shared" si="63"/>
        <v>2000</v>
      </c>
      <c r="I631" s="44">
        <f>I632</f>
        <v>2000</v>
      </c>
      <c r="J631" s="44">
        <f>J632</f>
        <v>0</v>
      </c>
      <c r="K631" s="44">
        <f t="shared" si="64"/>
        <v>2000</v>
      </c>
    </row>
    <row r="632" spans="1:11" ht="17.25" customHeight="1" x14ac:dyDescent="0.3">
      <c r="A632" s="171" t="s">
        <v>307</v>
      </c>
      <c r="B632" s="25" t="s">
        <v>300</v>
      </c>
      <c r="C632" s="25" t="s">
        <v>78</v>
      </c>
      <c r="D632" s="9" t="s">
        <v>574</v>
      </c>
      <c r="E632" s="25">
        <v>300</v>
      </c>
      <c r="F632" s="44">
        <f>F633</f>
        <v>2000</v>
      </c>
      <c r="G632" s="44">
        <f>G633</f>
        <v>0</v>
      </c>
      <c r="H632" s="44">
        <f t="shared" si="63"/>
        <v>2000</v>
      </c>
      <c r="I632" s="44">
        <f>I633</f>
        <v>2000</v>
      </c>
      <c r="J632" s="44">
        <f>J633</f>
        <v>0</v>
      </c>
      <c r="K632" s="44">
        <f t="shared" si="64"/>
        <v>2000</v>
      </c>
    </row>
    <row r="633" spans="1:11" ht="30" x14ac:dyDescent="0.3">
      <c r="A633" s="171" t="s">
        <v>312</v>
      </c>
      <c r="B633" s="25" t="s">
        <v>300</v>
      </c>
      <c r="C633" s="25" t="s">
        <v>78</v>
      </c>
      <c r="D633" s="9" t="s">
        <v>574</v>
      </c>
      <c r="E633" s="25">
        <v>320</v>
      </c>
      <c r="F633" s="44">
        <v>2000</v>
      </c>
      <c r="G633" s="44"/>
      <c r="H633" s="44">
        <f t="shared" ref="H633:H699" si="69">F633+G633</f>
        <v>2000</v>
      </c>
      <c r="I633" s="44">
        <v>2000</v>
      </c>
      <c r="J633" s="44"/>
      <c r="K633" s="44">
        <f t="shared" ref="K633:K699" si="70">I633+J633</f>
        <v>2000</v>
      </c>
    </row>
    <row r="634" spans="1:11" ht="33.75" customHeight="1" x14ac:dyDescent="0.3">
      <c r="A634" s="171" t="s">
        <v>670</v>
      </c>
      <c r="B634" s="25" t="s">
        <v>300</v>
      </c>
      <c r="C634" s="25" t="s">
        <v>78</v>
      </c>
      <c r="D634" s="9" t="s">
        <v>303</v>
      </c>
      <c r="E634" s="25" t="s">
        <v>64</v>
      </c>
      <c r="F634" s="44">
        <f t="shared" ref="F634:J638" si="71">F635</f>
        <v>3055</v>
      </c>
      <c r="G634" s="44">
        <f t="shared" si="71"/>
        <v>0</v>
      </c>
      <c r="H634" s="44">
        <f t="shared" si="69"/>
        <v>3055</v>
      </c>
      <c r="I634" s="44">
        <f t="shared" si="71"/>
        <v>3071</v>
      </c>
      <c r="J634" s="44">
        <f t="shared" si="71"/>
        <v>0</v>
      </c>
      <c r="K634" s="44">
        <f t="shared" si="70"/>
        <v>3071</v>
      </c>
    </row>
    <row r="635" spans="1:11" ht="36.6" customHeight="1" x14ac:dyDescent="0.3">
      <c r="A635" s="171" t="s">
        <v>314</v>
      </c>
      <c r="B635" s="25" t="s">
        <v>300</v>
      </c>
      <c r="C635" s="25" t="s">
        <v>78</v>
      </c>
      <c r="D635" s="9" t="s">
        <v>315</v>
      </c>
      <c r="E635" s="25" t="s">
        <v>64</v>
      </c>
      <c r="F635" s="44">
        <f>F636+F640</f>
        <v>3055</v>
      </c>
      <c r="G635" s="44">
        <f>G636+G640</f>
        <v>0</v>
      </c>
      <c r="H635" s="44">
        <f t="shared" si="69"/>
        <v>3055</v>
      </c>
      <c r="I635" s="44">
        <f>I636+I640</f>
        <v>3071</v>
      </c>
      <c r="J635" s="44">
        <f>J636+J640</f>
        <v>0</v>
      </c>
      <c r="K635" s="44">
        <f t="shared" si="70"/>
        <v>3071</v>
      </c>
    </row>
    <row r="636" spans="1:11" ht="45" customHeight="1" x14ac:dyDescent="0.3">
      <c r="A636" s="171" t="s">
        <v>591</v>
      </c>
      <c r="B636" s="25" t="s">
        <v>300</v>
      </c>
      <c r="C636" s="25" t="s">
        <v>78</v>
      </c>
      <c r="D636" s="9" t="s">
        <v>316</v>
      </c>
      <c r="E636" s="25" t="s">
        <v>64</v>
      </c>
      <c r="F636" s="44">
        <f t="shared" si="71"/>
        <v>360</v>
      </c>
      <c r="G636" s="44">
        <f t="shared" si="71"/>
        <v>0</v>
      </c>
      <c r="H636" s="44">
        <f t="shared" si="69"/>
        <v>360</v>
      </c>
      <c r="I636" s="44">
        <f t="shared" si="71"/>
        <v>376</v>
      </c>
      <c r="J636" s="44">
        <f t="shared" si="71"/>
        <v>0</v>
      </c>
      <c r="K636" s="44">
        <f t="shared" si="70"/>
        <v>376</v>
      </c>
    </row>
    <row r="637" spans="1:11" ht="45" x14ac:dyDescent="0.3">
      <c r="A637" s="171" t="s">
        <v>589</v>
      </c>
      <c r="B637" s="25" t="s">
        <v>300</v>
      </c>
      <c r="C637" s="25" t="s">
        <v>78</v>
      </c>
      <c r="D637" s="9" t="s">
        <v>317</v>
      </c>
      <c r="E637" s="25" t="s">
        <v>64</v>
      </c>
      <c r="F637" s="44">
        <f t="shared" si="71"/>
        <v>360</v>
      </c>
      <c r="G637" s="44">
        <f t="shared" si="71"/>
        <v>0</v>
      </c>
      <c r="H637" s="44">
        <f t="shared" si="69"/>
        <v>360</v>
      </c>
      <c r="I637" s="44">
        <f t="shared" si="71"/>
        <v>376</v>
      </c>
      <c r="J637" s="44">
        <f t="shared" si="71"/>
        <v>0</v>
      </c>
      <c r="K637" s="44">
        <f t="shared" si="70"/>
        <v>376</v>
      </c>
    </row>
    <row r="638" spans="1:11" ht="16.149999999999999" customHeight="1" x14ac:dyDescent="0.3">
      <c r="A638" s="171" t="s">
        <v>307</v>
      </c>
      <c r="B638" s="25" t="s">
        <v>300</v>
      </c>
      <c r="C638" s="25" t="s">
        <v>78</v>
      </c>
      <c r="D638" s="9" t="s">
        <v>317</v>
      </c>
      <c r="E638" s="25">
        <v>300</v>
      </c>
      <c r="F638" s="44">
        <f t="shared" si="71"/>
        <v>360</v>
      </c>
      <c r="G638" s="44">
        <f t="shared" si="71"/>
        <v>0</v>
      </c>
      <c r="H638" s="44">
        <f t="shared" si="69"/>
        <v>360</v>
      </c>
      <c r="I638" s="44">
        <f t="shared" si="71"/>
        <v>376</v>
      </c>
      <c r="J638" s="44">
        <f t="shared" si="71"/>
        <v>0</v>
      </c>
      <c r="K638" s="44">
        <f t="shared" si="70"/>
        <v>376</v>
      </c>
    </row>
    <row r="639" spans="1:11" ht="30" x14ac:dyDescent="0.3">
      <c r="A639" s="171" t="s">
        <v>312</v>
      </c>
      <c r="B639" s="25" t="s">
        <v>300</v>
      </c>
      <c r="C639" s="25" t="s">
        <v>78</v>
      </c>
      <c r="D639" s="9" t="s">
        <v>317</v>
      </c>
      <c r="E639" s="25">
        <v>320</v>
      </c>
      <c r="F639" s="44">
        <v>360</v>
      </c>
      <c r="G639" s="44"/>
      <c r="H639" s="44">
        <f t="shared" si="69"/>
        <v>360</v>
      </c>
      <c r="I639" s="44">
        <v>376</v>
      </c>
      <c r="J639" s="44"/>
      <c r="K639" s="44">
        <f t="shared" si="70"/>
        <v>376</v>
      </c>
    </row>
    <row r="640" spans="1:11" ht="172.5" customHeight="1" x14ac:dyDescent="0.3">
      <c r="A640" s="227" t="s">
        <v>950</v>
      </c>
      <c r="B640" s="25" t="s">
        <v>300</v>
      </c>
      <c r="C640" s="25" t="s">
        <v>78</v>
      </c>
      <c r="D640" s="68" t="s">
        <v>951</v>
      </c>
      <c r="E640" s="68" t="s">
        <v>64</v>
      </c>
      <c r="F640" s="44">
        <f t="shared" ref="F640:J642" si="72">F641</f>
        <v>2695</v>
      </c>
      <c r="G640" s="44">
        <f t="shared" si="72"/>
        <v>0</v>
      </c>
      <c r="H640" s="44">
        <f t="shared" si="69"/>
        <v>2695</v>
      </c>
      <c r="I640" s="44">
        <f t="shared" si="72"/>
        <v>2695</v>
      </c>
      <c r="J640" s="44">
        <f t="shared" si="72"/>
        <v>0</v>
      </c>
      <c r="K640" s="44">
        <f t="shared" si="70"/>
        <v>2695</v>
      </c>
    </row>
    <row r="641" spans="1:11" ht="165.75" customHeight="1" x14ac:dyDescent="0.3">
      <c r="A641" s="169" t="s">
        <v>952</v>
      </c>
      <c r="B641" s="25" t="s">
        <v>300</v>
      </c>
      <c r="C641" s="25" t="s">
        <v>78</v>
      </c>
      <c r="D641" s="68" t="s">
        <v>953</v>
      </c>
      <c r="E641" s="68" t="s">
        <v>64</v>
      </c>
      <c r="F641" s="44">
        <f t="shared" si="72"/>
        <v>2695</v>
      </c>
      <c r="G641" s="44">
        <f t="shared" si="72"/>
        <v>0</v>
      </c>
      <c r="H641" s="44">
        <f t="shared" si="69"/>
        <v>2695</v>
      </c>
      <c r="I641" s="44">
        <f t="shared" si="72"/>
        <v>2695</v>
      </c>
      <c r="J641" s="44">
        <f t="shared" si="72"/>
        <v>0</v>
      </c>
      <c r="K641" s="44">
        <f t="shared" si="70"/>
        <v>2695</v>
      </c>
    </row>
    <row r="642" spans="1:11" x14ac:dyDescent="0.3">
      <c r="A642" s="13" t="s">
        <v>307</v>
      </c>
      <c r="B642" s="25" t="s">
        <v>300</v>
      </c>
      <c r="C642" s="25" t="s">
        <v>78</v>
      </c>
      <c r="D642" s="68" t="s">
        <v>953</v>
      </c>
      <c r="E642" s="68" t="s">
        <v>575</v>
      </c>
      <c r="F642" s="44">
        <f t="shared" si="72"/>
        <v>2695</v>
      </c>
      <c r="G642" s="44">
        <f t="shared" si="72"/>
        <v>0</v>
      </c>
      <c r="H642" s="44">
        <f t="shared" si="69"/>
        <v>2695</v>
      </c>
      <c r="I642" s="44">
        <f t="shared" si="72"/>
        <v>2695</v>
      </c>
      <c r="J642" s="44">
        <f t="shared" si="72"/>
        <v>0</v>
      </c>
      <c r="K642" s="44">
        <f t="shared" si="70"/>
        <v>2695</v>
      </c>
    </row>
    <row r="643" spans="1:11" ht="30" x14ac:dyDescent="0.3">
      <c r="A643" s="13" t="s">
        <v>312</v>
      </c>
      <c r="B643" s="25" t="s">
        <v>300</v>
      </c>
      <c r="C643" s="25" t="s">
        <v>78</v>
      </c>
      <c r="D643" s="68" t="s">
        <v>953</v>
      </c>
      <c r="E643" s="68" t="s">
        <v>576</v>
      </c>
      <c r="F643" s="44">
        <v>2695</v>
      </c>
      <c r="G643" s="44"/>
      <c r="H643" s="44">
        <f t="shared" si="69"/>
        <v>2695</v>
      </c>
      <c r="I643" s="44">
        <v>2695</v>
      </c>
      <c r="J643" s="44"/>
      <c r="K643" s="44">
        <f t="shared" si="70"/>
        <v>2695</v>
      </c>
    </row>
    <row r="644" spans="1:11" x14ac:dyDescent="0.3">
      <c r="A644" s="13" t="s">
        <v>373</v>
      </c>
      <c r="B644" s="68">
        <v>10</v>
      </c>
      <c r="C644" s="68" t="s">
        <v>78</v>
      </c>
      <c r="D644" s="68" t="s">
        <v>110</v>
      </c>
      <c r="E644" s="68" t="s">
        <v>64</v>
      </c>
      <c r="F644" s="44">
        <f t="shared" ref="F644:J647" si="73">F645</f>
        <v>326</v>
      </c>
      <c r="G644" s="44">
        <f t="shared" si="73"/>
        <v>0</v>
      </c>
      <c r="H644" s="44">
        <f t="shared" si="69"/>
        <v>326</v>
      </c>
      <c r="I644" s="44">
        <f t="shared" si="73"/>
        <v>326</v>
      </c>
      <c r="J644" s="44">
        <f t="shared" si="73"/>
        <v>0</v>
      </c>
      <c r="K644" s="44">
        <f t="shared" si="70"/>
        <v>326</v>
      </c>
    </row>
    <row r="645" spans="1:11" x14ac:dyDescent="0.3">
      <c r="A645" s="13" t="s">
        <v>876</v>
      </c>
      <c r="B645" s="68">
        <v>10</v>
      </c>
      <c r="C645" s="68" t="s">
        <v>78</v>
      </c>
      <c r="D645" s="68" t="s">
        <v>112</v>
      </c>
      <c r="E645" s="68" t="s">
        <v>64</v>
      </c>
      <c r="F645" s="44">
        <f t="shared" si="73"/>
        <v>326</v>
      </c>
      <c r="G645" s="44">
        <f t="shared" si="73"/>
        <v>0</v>
      </c>
      <c r="H645" s="44">
        <f t="shared" si="69"/>
        <v>326</v>
      </c>
      <c r="I645" s="44">
        <f t="shared" si="73"/>
        <v>326</v>
      </c>
      <c r="J645" s="44">
        <f t="shared" si="73"/>
        <v>0</v>
      </c>
      <c r="K645" s="44">
        <f t="shared" si="70"/>
        <v>326</v>
      </c>
    </row>
    <row r="646" spans="1:11" ht="93" customHeight="1" x14ac:dyDescent="0.3">
      <c r="A646" s="81" t="s">
        <v>974</v>
      </c>
      <c r="B646" s="68">
        <v>10</v>
      </c>
      <c r="C646" s="68" t="s">
        <v>78</v>
      </c>
      <c r="D646" s="68" t="s">
        <v>975</v>
      </c>
      <c r="E646" s="68" t="s">
        <v>64</v>
      </c>
      <c r="F646" s="44">
        <f t="shared" si="73"/>
        <v>326</v>
      </c>
      <c r="G646" s="44">
        <f t="shared" si="73"/>
        <v>0</v>
      </c>
      <c r="H646" s="44">
        <f t="shared" si="69"/>
        <v>326</v>
      </c>
      <c r="I646" s="44">
        <f t="shared" si="73"/>
        <v>326</v>
      </c>
      <c r="J646" s="44">
        <f t="shared" si="73"/>
        <v>0</v>
      </c>
      <c r="K646" s="44">
        <f t="shared" si="70"/>
        <v>326</v>
      </c>
    </row>
    <row r="647" spans="1:11" x14ac:dyDescent="0.3">
      <c r="A647" s="13" t="s">
        <v>307</v>
      </c>
      <c r="B647" s="68">
        <v>10</v>
      </c>
      <c r="C647" s="68" t="s">
        <v>78</v>
      </c>
      <c r="D647" s="68" t="s">
        <v>975</v>
      </c>
      <c r="E647" s="68" t="s">
        <v>575</v>
      </c>
      <c r="F647" s="44">
        <f t="shared" si="73"/>
        <v>326</v>
      </c>
      <c r="G647" s="44">
        <f t="shared" si="73"/>
        <v>0</v>
      </c>
      <c r="H647" s="44">
        <f t="shared" si="69"/>
        <v>326</v>
      </c>
      <c r="I647" s="44">
        <f t="shared" si="73"/>
        <v>326</v>
      </c>
      <c r="J647" s="44">
        <f t="shared" si="73"/>
        <v>0</v>
      </c>
      <c r="K647" s="44">
        <f t="shared" si="70"/>
        <v>326</v>
      </c>
    </row>
    <row r="648" spans="1:11" ht="30" x14ac:dyDescent="0.3">
      <c r="A648" s="13" t="s">
        <v>312</v>
      </c>
      <c r="B648" s="68">
        <v>10</v>
      </c>
      <c r="C648" s="68" t="s">
        <v>78</v>
      </c>
      <c r="D648" s="68" t="s">
        <v>975</v>
      </c>
      <c r="E648" s="68" t="s">
        <v>576</v>
      </c>
      <c r="F648" s="44">
        <v>326</v>
      </c>
      <c r="G648" s="44"/>
      <c r="H648" s="44">
        <f t="shared" si="69"/>
        <v>326</v>
      </c>
      <c r="I648" s="44">
        <v>326</v>
      </c>
      <c r="J648" s="44"/>
      <c r="K648" s="44">
        <f t="shared" si="70"/>
        <v>326</v>
      </c>
    </row>
    <row r="649" spans="1:11" ht="17.45" customHeight="1" x14ac:dyDescent="0.3">
      <c r="A649" s="171" t="s">
        <v>451</v>
      </c>
      <c r="B649" s="25" t="s">
        <v>300</v>
      </c>
      <c r="C649" s="25" t="s">
        <v>96</v>
      </c>
      <c r="D649" s="9" t="s">
        <v>63</v>
      </c>
      <c r="E649" s="25" t="s">
        <v>64</v>
      </c>
      <c r="F649" s="44">
        <f t="shared" ref="F649:J654" si="74">F650</f>
        <v>100</v>
      </c>
      <c r="G649" s="44">
        <f t="shared" si="74"/>
        <v>0</v>
      </c>
      <c r="H649" s="44">
        <f t="shared" si="69"/>
        <v>100</v>
      </c>
      <c r="I649" s="44">
        <f t="shared" si="74"/>
        <v>100</v>
      </c>
      <c r="J649" s="44">
        <f t="shared" si="74"/>
        <v>0</v>
      </c>
      <c r="K649" s="44">
        <f t="shared" si="70"/>
        <v>100</v>
      </c>
    </row>
    <row r="650" spans="1:11" ht="30" x14ac:dyDescent="0.3">
      <c r="A650" s="171" t="s">
        <v>653</v>
      </c>
      <c r="B650" s="25" t="s">
        <v>300</v>
      </c>
      <c r="C650" s="25" t="s">
        <v>96</v>
      </c>
      <c r="D650" s="9" t="s">
        <v>303</v>
      </c>
      <c r="E650" s="25" t="s">
        <v>64</v>
      </c>
      <c r="F650" s="44">
        <f t="shared" si="74"/>
        <v>100</v>
      </c>
      <c r="G650" s="44">
        <f t="shared" si="74"/>
        <v>0</v>
      </c>
      <c r="H650" s="44">
        <f t="shared" si="69"/>
        <v>100</v>
      </c>
      <c r="I650" s="44">
        <f t="shared" si="74"/>
        <v>100</v>
      </c>
      <c r="J650" s="44">
        <f t="shared" si="74"/>
        <v>0</v>
      </c>
      <c r="K650" s="44">
        <f t="shared" si="70"/>
        <v>100</v>
      </c>
    </row>
    <row r="651" spans="1:11" ht="60" x14ac:dyDescent="0.3">
      <c r="A651" s="171" t="s">
        <v>318</v>
      </c>
      <c r="B651" s="25" t="s">
        <v>300</v>
      </c>
      <c r="C651" s="25" t="s">
        <v>96</v>
      </c>
      <c r="D651" s="9" t="s">
        <v>319</v>
      </c>
      <c r="E651" s="25" t="s">
        <v>64</v>
      </c>
      <c r="F651" s="44">
        <f t="shared" si="74"/>
        <v>100</v>
      </c>
      <c r="G651" s="44">
        <f t="shared" si="74"/>
        <v>0</v>
      </c>
      <c r="H651" s="44">
        <f t="shared" si="69"/>
        <v>100</v>
      </c>
      <c r="I651" s="44">
        <f t="shared" si="74"/>
        <v>100</v>
      </c>
      <c r="J651" s="44">
        <f t="shared" si="74"/>
        <v>0</v>
      </c>
      <c r="K651" s="44">
        <f t="shared" si="70"/>
        <v>100</v>
      </c>
    </row>
    <row r="652" spans="1:11" ht="60" x14ac:dyDescent="0.3">
      <c r="A652" s="171" t="s">
        <v>593</v>
      </c>
      <c r="B652" s="25" t="s">
        <v>300</v>
      </c>
      <c r="C652" s="25" t="s">
        <v>96</v>
      </c>
      <c r="D652" s="9" t="s">
        <v>320</v>
      </c>
      <c r="E652" s="25" t="s">
        <v>64</v>
      </c>
      <c r="F652" s="44">
        <f t="shared" si="74"/>
        <v>100</v>
      </c>
      <c r="G652" s="44">
        <f t="shared" si="74"/>
        <v>0</v>
      </c>
      <c r="H652" s="44">
        <f t="shared" si="69"/>
        <v>100</v>
      </c>
      <c r="I652" s="44">
        <f t="shared" si="74"/>
        <v>100</v>
      </c>
      <c r="J652" s="44">
        <f t="shared" si="74"/>
        <v>0</v>
      </c>
      <c r="K652" s="44">
        <f t="shared" si="70"/>
        <v>100</v>
      </c>
    </row>
    <row r="653" spans="1:11" ht="45" x14ac:dyDescent="0.3">
      <c r="A653" s="171" t="s">
        <v>594</v>
      </c>
      <c r="B653" s="25" t="s">
        <v>300</v>
      </c>
      <c r="C653" s="25" t="s">
        <v>96</v>
      </c>
      <c r="D653" s="9" t="s">
        <v>321</v>
      </c>
      <c r="E653" s="25" t="s">
        <v>64</v>
      </c>
      <c r="F653" s="44">
        <f t="shared" si="74"/>
        <v>100</v>
      </c>
      <c r="G653" s="44">
        <f t="shared" si="74"/>
        <v>0</v>
      </c>
      <c r="H653" s="44">
        <f t="shared" si="69"/>
        <v>100</v>
      </c>
      <c r="I653" s="44">
        <f t="shared" si="74"/>
        <v>100</v>
      </c>
      <c r="J653" s="44">
        <f t="shared" si="74"/>
        <v>0</v>
      </c>
      <c r="K653" s="44">
        <f t="shared" si="70"/>
        <v>100</v>
      </c>
    </row>
    <row r="654" spans="1:11" ht="36" customHeight="1" x14ac:dyDescent="0.3">
      <c r="A654" s="171" t="s">
        <v>167</v>
      </c>
      <c r="B654" s="25" t="s">
        <v>300</v>
      </c>
      <c r="C654" s="25" t="s">
        <v>96</v>
      </c>
      <c r="D654" s="9" t="s">
        <v>321</v>
      </c>
      <c r="E654" s="25">
        <v>600</v>
      </c>
      <c r="F654" s="44">
        <f t="shared" si="74"/>
        <v>100</v>
      </c>
      <c r="G654" s="44">
        <f t="shared" si="74"/>
        <v>0</v>
      </c>
      <c r="H654" s="44">
        <f t="shared" si="69"/>
        <v>100</v>
      </c>
      <c r="I654" s="44">
        <f t="shared" si="74"/>
        <v>100</v>
      </c>
      <c r="J654" s="44">
        <f t="shared" si="74"/>
        <v>0</v>
      </c>
      <c r="K654" s="44">
        <f t="shared" si="70"/>
        <v>100</v>
      </c>
    </row>
    <row r="655" spans="1:11" ht="45" x14ac:dyDescent="0.3">
      <c r="A655" s="171" t="s">
        <v>322</v>
      </c>
      <c r="B655" s="25" t="s">
        <v>300</v>
      </c>
      <c r="C655" s="25" t="s">
        <v>96</v>
      </c>
      <c r="D655" s="9" t="s">
        <v>321</v>
      </c>
      <c r="E655" s="25">
        <v>630</v>
      </c>
      <c r="F655" s="44">
        <v>100</v>
      </c>
      <c r="G655" s="44"/>
      <c r="H655" s="44">
        <f t="shared" si="69"/>
        <v>100</v>
      </c>
      <c r="I655" s="44">
        <v>100</v>
      </c>
      <c r="J655" s="44"/>
      <c r="K655" s="44">
        <f t="shared" si="70"/>
        <v>100</v>
      </c>
    </row>
    <row r="656" spans="1:11" ht="16.149999999999999" customHeight="1" x14ac:dyDescent="0.3">
      <c r="A656" s="171" t="s">
        <v>323</v>
      </c>
      <c r="B656" s="25" t="s">
        <v>300</v>
      </c>
      <c r="C656" s="25" t="s">
        <v>90</v>
      </c>
      <c r="D656" s="9" t="s">
        <v>63</v>
      </c>
      <c r="E656" s="25" t="s">
        <v>64</v>
      </c>
      <c r="F656" s="44">
        <f t="shared" ref="F656:J664" si="75">F657</f>
        <v>3500</v>
      </c>
      <c r="G656" s="44">
        <f t="shared" si="75"/>
        <v>0</v>
      </c>
      <c r="H656" s="44">
        <f t="shared" si="69"/>
        <v>3500</v>
      </c>
      <c r="I656" s="44">
        <f t="shared" si="75"/>
        <v>3500</v>
      </c>
      <c r="J656" s="44">
        <f t="shared" si="75"/>
        <v>0</v>
      </c>
      <c r="K656" s="44">
        <f t="shared" si="70"/>
        <v>3500</v>
      </c>
    </row>
    <row r="657" spans="1:11" ht="44.25" customHeight="1" x14ac:dyDescent="0.3">
      <c r="A657" s="171" t="s">
        <v>681</v>
      </c>
      <c r="B657" s="25" t="s">
        <v>300</v>
      </c>
      <c r="C657" s="25" t="s">
        <v>90</v>
      </c>
      <c r="D657" s="9" t="s">
        <v>211</v>
      </c>
      <c r="E657" s="25" t="s">
        <v>64</v>
      </c>
      <c r="F657" s="44">
        <f t="shared" si="75"/>
        <v>3500</v>
      </c>
      <c r="G657" s="44">
        <f t="shared" si="75"/>
        <v>0</v>
      </c>
      <c r="H657" s="44">
        <f t="shared" si="69"/>
        <v>3500</v>
      </c>
      <c r="I657" s="44">
        <f t="shared" si="75"/>
        <v>3500</v>
      </c>
      <c r="J657" s="44">
        <f t="shared" si="75"/>
        <v>0</v>
      </c>
      <c r="K657" s="44">
        <f t="shared" si="70"/>
        <v>3500</v>
      </c>
    </row>
    <row r="658" spans="1:11" ht="30" x14ac:dyDescent="0.3">
      <c r="A658" s="171" t="s">
        <v>324</v>
      </c>
      <c r="B658" s="25" t="s">
        <v>300</v>
      </c>
      <c r="C658" s="25" t="s">
        <v>90</v>
      </c>
      <c r="D658" s="9" t="s">
        <v>780</v>
      </c>
      <c r="E658" s="25" t="s">
        <v>64</v>
      </c>
      <c r="F658" s="44">
        <f t="shared" si="75"/>
        <v>3500</v>
      </c>
      <c r="G658" s="44">
        <f t="shared" si="75"/>
        <v>0</v>
      </c>
      <c r="H658" s="44">
        <f t="shared" si="69"/>
        <v>3500</v>
      </c>
      <c r="I658" s="44">
        <f t="shared" si="75"/>
        <v>3500</v>
      </c>
      <c r="J658" s="44">
        <f t="shared" si="75"/>
        <v>0</v>
      </c>
      <c r="K658" s="44">
        <f t="shared" si="70"/>
        <v>3500</v>
      </c>
    </row>
    <row r="659" spans="1:11" ht="90" x14ac:dyDescent="0.3">
      <c r="A659" s="171" t="s">
        <v>326</v>
      </c>
      <c r="B659" s="25" t="s">
        <v>300</v>
      </c>
      <c r="C659" s="25" t="s">
        <v>90</v>
      </c>
      <c r="D659" s="9" t="s">
        <v>779</v>
      </c>
      <c r="E659" s="25" t="s">
        <v>64</v>
      </c>
      <c r="F659" s="44">
        <f>F663</f>
        <v>3500</v>
      </c>
      <c r="G659" s="44">
        <f>G663+G660</f>
        <v>0</v>
      </c>
      <c r="H659" s="44">
        <f t="shared" si="69"/>
        <v>3500</v>
      </c>
      <c r="I659" s="44">
        <f>I663</f>
        <v>3500</v>
      </c>
      <c r="J659" s="44">
        <f>J663+J660</f>
        <v>0</v>
      </c>
      <c r="K659" s="44">
        <f t="shared" si="70"/>
        <v>3500</v>
      </c>
    </row>
    <row r="660" spans="1:11" ht="45" x14ac:dyDescent="0.3">
      <c r="A660" s="13" t="s">
        <v>416</v>
      </c>
      <c r="B660" s="68">
        <v>10</v>
      </c>
      <c r="C660" s="68" t="s">
        <v>90</v>
      </c>
      <c r="D660" s="68" t="s">
        <v>1036</v>
      </c>
      <c r="E660" s="68" t="s">
        <v>64</v>
      </c>
      <c r="F660" s="44"/>
      <c r="G660" s="44">
        <f>G661</f>
        <v>3500</v>
      </c>
      <c r="H660" s="44">
        <f t="shared" si="69"/>
        <v>3500</v>
      </c>
      <c r="I660" s="44"/>
      <c r="J660" s="44">
        <f>J661</f>
        <v>3500</v>
      </c>
      <c r="K660" s="44">
        <f t="shared" si="70"/>
        <v>3500</v>
      </c>
    </row>
    <row r="661" spans="1:11" x14ac:dyDescent="0.3">
      <c r="A661" s="13" t="s">
        <v>307</v>
      </c>
      <c r="B661" s="68">
        <v>10</v>
      </c>
      <c r="C661" s="68" t="s">
        <v>90</v>
      </c>
      <c r="D661" s="68" t="s">
        <v>1036</v>
      </c>
      <c r="E661" s="68">
        <v>300</v>
      </c>
      <c r="F661" s="44"/>
      <c r="G661" s="44">
        <f>G662</f>
        <v>3500</v>
      </c>
      <c r="H661" s="44">
        <f t="shared" si="69"/>
        <v>3500</v>
      </c>
      <c r="I661" s="44"/>
      <c r="J661" s="44">
        <f>J662</f>
        <v>3500</v>
      </c>
      <c r="K661" s="44">
        <f t="shared" si="70"/>
        <v>3500</v>
      </c>
    </row>
    <row r="662" spans="1:11" ht="30" x14ac:dyDescent="0.3">
      <c r="A662" s="13" t="s">
        <v>312</v>
      </c>
      <c r="B662" s="68">
        <v>10</v>
      </c>
      <c r="C662" s="68" t="s">
        <v>90</v>
      </c>
      <c r="D662" s="68" t="s">
        <v>1036</v>
      </c>
      <c r="E662" s="68" t="s">
        <v>576</v>
      </c>
      <c r="F662" s="44"/>
      <c r="G662" s="137">
        <v>3500</v>
      </c>
      <c r="H662" s="44">
        <f t="shared" si="69"/>
        <v>3500</v>
      </c>
      <c r="I662" s="44"/>
      <c r="J662" s="44">
        <v>3500</v>
      </c>
      <c r="K662" s="44">
        <f t="shared" si="70"/>
        <v>3500</v>
      </c>
    </row>
    <row r="663" spans="1:11" ht="45" hidden="1" x14ac:dyDescent="0.3">
      <c r="A663" s="171" t="s">
        <v>328</v>
      </c>
      <c r="B663" s="25" t="s">
        <v>300</v>
      </c>
      <c r="C663" s="25" t="s">
        <v>90</v>
      </c>
      <c r="D663" s="9" t="s">
        <v>795</v>
      </c>
      <c r="E663" s="25" t="s">
        <v>64</v>
      </c>
      <c r="F663" s="44">
        <f t="shared" si="75"/>
        <v>3500</v>
      </c>
      <c r="G663" s="44">
        <f t="shared" si="75"/>
        <v>-3500</v>
      </c>
      <c r="H663" s="44">
        <f t="shared" si="69"/>
        <v>0</v>
      </c>
      <c r="I663" s="44">
        <f t="shared" si="75"/>
        <v>3500</v>
      </c>
      <c r="J663" s="44">
        <f t="shared" si="75"/>
        <v>-3500</v>
      </c>
      <c r="K663" s="44">
        <f t="shared" si="70"/>
        <v>0</v>
      </c>
    </row>
    <row r="664" spans="1:11" ht="17.25" hidden="1" customHeight="1" x14ac:dyDescent="0.3">
      <c r="A664" s="171" t="s">
        <v>307</v>
      </c>
      <c r="B664" s="25" t="s">
        <v>300</v>
      </c>
      <c r="C664" s="25" t="s">
        <v>90</v>
      </c>
      <c r="D664" s="9" t="s">
        <v>795</v>
      </c>
      <c r="E664" s="25">
        <v>300</v>
      </c>
      <c r="F664" s="44">
        <f t="shared" si="75"/>
        <v>3500</v>
      </c>
      <c r="G664" s="44">
        <f t="shared" si="75"/>
        <v>-3500</v>
      </c>
      <c r="H664" s="44">
        <f t="shared" si="69"/>
        <v>0</v>
      </c>
      <c r="I664" s="44">
        <f t="shared" si="75"/>
        <v>3500</v>
      </c>
      <c r="J664" s="44">
        <f t="shared" si="75"/>
        <v>-3500</v>
      </c>
      <c r="K664" s="44">
        <f t="shared" si="70"/>
        <v>0</v>
      </c>
    </row>
    <row r="665" spans="1:11" ht="30" hidden="1" x14ac:dyDescent="0.3">
      <c r="A665" s="171" t="s">
        <v>312</v>
      </c>
      <c r="B665" s="25" t="s">
        <v>300</v>
      </c>
      <c r="C665" s="25" t="s">
        <v>90</v>
      </c>
      <c r="D665" s="9" t="s">
        <v>795</v>
      </c>
      <c r="E665" s="25" t="s">
        <v>576</v>
      </c>
      <c r="F665" s="44">
        <v>3500</v>
      </c>
      <c r="G665" s="137">
        <v>-3500</v>
      </c>
      <c r="H665" s="44">
        <f t="shared" si="69"/>
        <v>0</v>
      </c>
      <c r="I665" s="44">
        <v>3500</v>
      </c>
      <c r="J665" s="44">
        <v>-3500</v>
      </c>
      <c r="K665" s="44">
        <f t="shared" si="70"/>
        <v>0</v>
      </c>
    </row>
    <row r="666" spans="1:11" ht="17.25" customHeight="1" x14ac:dyDescent="0.3">
      <c r="A666" s="52" t="s">
        <v>329</v>
      </c>
      <c r="B666" s="42" t="s">
        <v>330</v>
      </c>
      <c r="C666" s="42" t="s">
        <v>62</v>
      </c>
      <c r="D666" s="43" t="s">
        <v>63</v>
      </c>
      <c r="E666" s="42" t="s">
        <v>64</v>
      </c>
      <c r="F666" s="41">
        <f t="shared" ref="F666:K666" si="76">F667+F699</f>
        <v>15495.5</v>
      </c>
      <c r="G666" s="41">
        <f t="shared" si="76"/>
        <v>0</v>
      </c>
      <c r="H666" s="41">
        <f t="shared" si="76"/>
        <v>15495.5</v>
      </c>
      <c r="I666" s="41">
        <f t="shared" si="76"/>
        <v>15665.8</v>
      </c>
      <c r="J666" s="41">
        <f t="shared" si="76"/>
        <v>0</v>
      </c>
      <c r="K666" s="41">
        <f t="shared" si="76"/>
        <v>15665.8</v>
      </c>
    </row>
    <row r="667" spans="1:11" x14ac:dyDescent="0.3">
      <c r="A667" s="171" t="s">
        <v>331</v>
      </c>
      <c r="B667" s="25" t="s">
        <v>330</v>
      </c>
      <c r="C667" s="25" t="s">
        <v>61</v>
      </c>
      <c r="D667" s="9" t="s">
        <v>63</v>
      </c>
      <c r="E667" s="25" t="s">
        <v>64</v>
      </c>
      <c r="F667" s="44">
        <f>F668</f>
        <v>2434.9</v>
      </c>
      <c r="G667" s="44">
        <f>G668</f>
        <v>0</v>
      </c>
      <c r="H667" s="44">
        <f t="shared" si="69"/>
        <v>2434.9</v>
      </c>
      <c r="I667" s="44">
        <f>I668</f>
        <v>2434.9</v>
      </c>
      <c r="J667" s="44">
        <f>J668</f>
        <v>0</v>
      </c>
      <c r="K667" s="44">
        <f t="shared" si="70"/>
        <v>2434.9</v>
      </c>
    </row>
    <row r="668" spans="1:11" ht="42" customHeight="1" x14ac:dyDescent="0.3">
      <c r="A668" s="13" t="s">
        <v>916</v>
      </c>
      <c r="B668" s="25" t="s">
        <v>330</v>
      </c>
      <c r="C668" s="25" t="s">
        <v>61</v>
      </c>
      <c r="D668" s="9" t="s">
        <v>332</v>
      </c>
      <c r="E668" s="25" t="s">
        <v>64</v>
      </c>
      <c r="F668" s="44">
        <f>F669+F687</f>
        <v>2434.9</v>
      </c>
      <c r="G668" s="44">
        <f>G669+G687</f>
        <v>0</v>
      </c>
      <c r="H668" s="44">
        <f t="shared" si="69"/>
        <v>2434.9</v>
      </c>
      <c r="I668" s="44">
        <f>I669+I687</f>
        <v>2434.9</v>
      </c>
      <c r="J668" s="44">
        <f>J669+J687</f>
        <v>0</v>
      </c>
      <c r="K668" s="44">
        <f t="shared" si="70"/>
        <v>2434.9</v>
      </c>
    </row>
    <row r="669" spans="1:11" ht="16.149999999999999" customHeight="1" x14ac:dyDescent="0.3">
      <c r="A669" s="13" t="s">
        <v>917</v>
      </c>
      <c r="B669" s="25" t="s">
        <v>330</v>
      </c>
      <c r="C669" s="25" t="s">
        <v>61</v>
      </c>
      <c r="D669" s="9" t="s">
        <v>333</v>
      </c>
      <c r="E669" s="25" t="s">
        <v>64</v>
      </c>
      <c r="F669" s="44">
        <f>F670+F679+F683</f>
        <v>811.1</v>
      </c>
      <c r="G669" s="44">
        <f>G670+G679+G683</f>
        <v>0</v>
      </c>
      <c r="H669" s="44">
        <f t="shared" si="69"/>
        <v>811.1</v>
      </c>
      <c r="I669" s="44">
        <f>I670+I679+I683</f>
        <v>811.1</v>
      </c>
      <c r="J669" s="44">
        <f>J670+J679+J683</f>
        <v>0</v>
      </c>
      <c r="K669" s="44">
        <f t="shared" si="70"/>
        <v>811.1</v>
      </c>
    </row>
    <row r="670" spans="1:11" ht="30" x14ac:dyDescent="0.3">
      <c r="A670" s="171" t="s">
        <v>334</v>
      </c>
      <c r="B670" s="25" t="s">
        <v>330</v>
      </c>
      <c r="C670" s="25" t="s">
        <v>61</v>
      </c>
      <c r="D670" s="9" t="s">
        <v>335</v>
      </c>
      <c r="E670" s="25" t="s">
        <v>64</v>
      </c>
      <c r="F670" s="44">
        <f>F671+F676</f>
        <v>307.10000000000002</v>
      </c>
      <c r="G670" s="44">
        <f>G671+G676</f>
        <v>0</v>
      </c>
      <c r="H670" s="44">
        <f t="shared" si="69"/>
        <v>307.10000000000002</v>
      </c>
      <c r="I670" s="44">
        <f>I671+I676</f>
        <v>307.10000000000002</v>
      </c>
      <c r="J670" s="44">
        <f>J671+J676</f>
        <v>0</v>
      </c>
      <c r="K670" s="44">
        <f t="shared" si="70"/>
        <v>307.10000000000002</v>
      </c>
    </row>
    <row r="671" spans="1:11" ht="30" hidden="1" x14ac:dyDescent="0.3">
      <c r="A671" s="171" t="s">
        <v>336</v>
      </c>
      <c r="B671" s="25" t="s">
        <v>330</v>
      </c>
      <c r="C671" s="25" t="s">
        <v>61</v>
      </c>
      <c r="D671" s="9" t="s">
        <v>337</v>
      </c>
      <c r="E671" s="25" t="s">
        <v>64</v>
      </c>
      <c r="F671" s="44">
        <f>F672+F674</f>
        <v>0</v>
      </c>
      <c r="G671" s="44">
        <f>G672+G674</f>
        <v>0</v>
      </c>
      <c r="H671" s="44">
        <f t="shared" si="69"/>
        <v>0</v>
      </c>
      <c r="I671" s="44">
        <f>I672+I674</f>
        <v>0</v>
      </c>
      <c r="J671" s="44">
        <f>J672+J674</f>
        <v>0</v>
      </c>
      <c r="K671" s="44">
        <f t="shared" si="70"/>
        <v>0</v>
      </c>
    </row>
    <row r="672" spans="1:11" ht="75" hidden="1" x14ac:dyDescent="0.3">
      <c r="A672" s="171" t="s">
        <v>157</v>
      </c>
      <c r="B672" s="25" t="s">
        <v>330</v>
      </c>
      <c r="C672" s="25" t="s">
        <v>61</v>
      </c>
      <c r="D672" s="9" t="s">
        <v>337</v>
      </c>
      <c r="E672" s="25">
        <v>100</v>
      </c>
      <c r="F672" s="44">
        <f>F673</f>
        <v>0</v>
      </c>
      <c r="G672" s="44">
        <f>G673</f>
        <v>0</v>
      </c>
      <c r="H672" s="44">
        <f t="shared" si="69"/>
        <v>0</v>
      </c>
      <c r="I672" s="44">
        <f>I673</f>
        <v>0</v>
      </c>
      <c r="J672" s="44">
        <f>J673</f>
        <v>0</v>
      </c>
      <c r="K672" s="44">
        <f t="shared" si="70"/>
        <v>0</v>
      </c>
    </row>
    <row r="673" spans="1:11" ht="19.899999999999999" hidden="1" customHeight="1" x14ac:dyDescent="0.3">
      <c r="A673" s="171" t="s">
        <v>130</v>
      </c>
      <c r="B673" s="25" t="s">
        <v>330</v>
      </c>
      <c r="C673" s="25" t="s">
        <v>61</v>
      </c>
      <c r="D673" s="9" t="s">
        <v>337</v>
      </c>
      <c r="E673" s="25">
        <v>110</v>
      </c>
      <c r="F673" s="44"/>
      <c r="G673" s="44"/>
      <c r="H673" s="44">
        <f t="shared" si="69"/>
        <v>0</v>
      </c>
      <c r="I673" s="44"/>
      <c r="J673" s="44"/>
      <c r="K673" s="44">
        <f t="shared" si="70"/>
        <v>0</v>
      </c>
    </row>
    <row r="674" spans="1:11" ht="30" hidden="1" x14ac:dyDescent="0.3">
      <c r="A674" s="171" t="s">
        <v>85</v>
      </c>
      <c r="B674" s="25" t="s">
        <v>330</v>
      </c>
      <c r="C674" s="25" t="s">
        <v>61</v>
      </c>
      <c r="D674" s="9" t="s">
        <v>337</v>
      </c>
      <c r="E674" s="25">
        <v>200</v>
      </c>
      <c r="F674" s="44">
        <f>F675</f>
        <v>0</v>
      </c>
      <c r="G674" s="44">
        <f>G675</f>
        <v>0</v>
      </c>
      <c r="H674" s="44">
        <f t="shared" si="69"/>
        <v>0</v>
      </c>
      <c r="I674" s="44">
        <f>I675</f>
        <v>0</v>
      </c>
      <c r="J674" s="44">
        <f>J675</f>
        <v>0</v>
      </c>
      <c r="K674" s="44">
        <f t="shared" si="70"/>
        <v>0</v>
      </c>
    </row>
    <row r="675" spans="1:11" ht="30" hidden="1" x14ac:dyDescent="0.3">
      <c r="A675" s="171" t="s">
        <v>86</v>
      </c>
      <c r="B675" s="25" t="s">
        <v>330</v>
      </c>
      <c r="C675" s="25" t="s">
        <v>61</v>
      </c>
      <c r="D675" s="9" t="s">
        <v>337</v>
      </c>
      <c r="E675" s="25">
        <v>240</v>
      </c>
      <c r="F675" s="44"/>
      <c r="G675" s="44"/>
      <c r="H675" s="44">
        <f t="shared" si="69"/>
        <v>0</v>
      </c>
      <c r="I675" s="44"/>
      <c r="J675" s="44"/>
      <c r="K675" s="44">
        <f t="shared" si="70"/>
        <v>0</v>
      </c>
    </row>
    <row r="676" spans="1:11" ht="15.6" customHeight="1" x14ac:dyDescent="0.3">
      <c r="A676" s="13" t="s">
        <v>954</v>
      </c>
      <c r="B676" s="68">
        <v>11</v>
      </c>
      <c r="C676" s="68" t="s">
        <v>61</v>
      </c>
      <c r="D676" s="68" t="s">
        <v>955</v>
      </c>
      <c r="E676" s="68" t="s">
        <v>64</v>
      </c>
      <c r="F676" s="44">
        <f>F677</f>
        <v>307.10000000000002</v>
      </c>
      <c r="G676" s="44">
        <f>G677</f>
        <v>0</v>
      </c>
      <c r="H676" s="44">
        <f t="shared" si="69"/>
        <v>307.10000000000002</v>
      </c>
      <c r="I676" s="44">
        <f>I677</f>
        <v>307.10000000000002</v>
      </c>
      <c r="J676" s="44">
        <f>J677</f>
        <v>0</v>
      </c>
      <c r="K676" s="44">
        <f t="shared" si="70"/>
        <v>307.10000000000002</v>
      </c>
    </row>
    <row r="677" spans="1:11" ht="30" x14ac:dyDescent="0.3">
      <c r="A677" s="13" t="s">
        <v>85</v>
      </c>
      <c r="B677" s="68">
        <v>11</v>
      </c>
      <c r="C677" s="68" t="s">
        <v>61</v>
      </c>
      <c r="D677" s="68" t="s">
        <v>955</v>
      </c>
      <c r="E677" s="68" t="s">
        <v>475</v>
      </c>
      <c r="F677" s="44">
        <f>F678</f>
        <v>307.10000000000002</v>
      </c>
      <c r="G677" s="44">
        <f>G678</f>
        <v>0</v>
      </c>
      <c r="H677" s="44">
        <f t="shared" si="69"/>
        <v>307.10000000000002</v>
      </c>
      <c r="I677" s="44">
        <f>I678</f>
        <v>307.10000000000002</v>
      </c>
      <c r="J677" s="44">
        <f>J678</f>
        <v>0</v>
      </c>
      <c r="K677" s="44">
        <f t="shared" si="70"/>
        <v>307.10000000000002</v>
      </c>
    </row>
    <row r="678" spans="1:11" ht="27" customHeight="1" x14ac:dyDescent="0.3">
      <c r="A678" s="13" t="s">
        <v>86</v>
      </c>
      <c r="B678" s="68">
        <v>11</v>
      </c>
      <c r="C678" s="68" t="s">
        <v>61</v>
      </c>
      <c r="D678" s="68" t="s">
        <v>955</v>
      </c>
      <c r="E678" s="68" t="s">
        <v>471</v>
      </c>
      <c r="F678" s="44">
        <v>307.10000000000002</v>
      </c>
      <c r="G678" s="44"/>
      <c r="H678" s="44">
        <f t="shared" si="69"/>
        <v>307.10000000000002</v>
      </c>
      <c r="I678" s="44">
        <v>307.10000000000002</v>
      </c>
      <c r="J678" s="44"/>
      <c r="K678" s="44">
        <f t="shared" si="70"/>
        <v>307.10000000000002</v>
      </c>
    </row>
    <row r="679" spans="1:11" ht="30" x14ac:dyDescent="0.3">
      <c r="A679" s="13" t="s">
        <v>956</v>
      </c>
      <c r="B679" s="68">
        <v>11</v>
      </c>
      <c r="C679" s="68" t="s">
        <v>61</v>
      </c>
      <c r="D679" s="68" t="s">
        <v>346</v>
      </c>
      <c r="E679" s="68" t="s">
        <v>64</v>
      </c>
      <c r="F679" s="44">
        <f t="shared" ref="F679:J681" si="77">F680</f>
        <v>455</v>
      </c>
      <c r="G679" s="44">
        <f t="shared" si="77"/>
        <v>0</v>
      </c>
      <c r="H679" s="44">
        <f t="shared" si="69"/>
        <v>455</v>
      </c>
      <c r="I679" s="44">
        <f t="shared" si="77"/>
        <v>455</v>
      </c>
      <c r="J679" s="44">
        <f t="shared" si="77"/>
        <v>0</v>
      </c>
      <c r="K679" s="44">
        <f t="shared" si="70"/>
        <v>455</v>
      </c>
    </row>
    <row r="680" spans="1:11" ht="30" x14ac:dyDescent="0.3">
      <c r="A680" s="13" t="s">
        <v>957</v>
      </c>
      <c r="B680" s="68">
        <v>11</v>
      </c>
      <c r="C680" s="68" t="s">
        <v>61</v>
      </c>
      <c r="D680" s="68" t="s">
        <v>958</v>
      </c>
      <c r="E680" s="68" t="s">
        <v>64</v>
      </c>
      <c r="F680" s="44">
        <f t="shared" si="77"/>
        <v>455</v>
      </c>
      <c r="G680" s="44">
        <f t="shared" si="77"/>
        <v>0</v>
      </c>
      <c r="H680" s="44">
        <f t="shared" si="69"/>
        <v>455</v>
      </c>
      <c r="I680" s="44">
        <f t="shared" si="77"/>
        <v>455</v>
      </c>
      <c r="J680" s="44">
        <f t="shared" si="77"/>
        <v>0</v>
      </c>
      <c r="K680" s="44">
        <f t="shared" si="70"/>
        <v>455</v>
      </c>
    </row>
    <row r="681" spans="1:11" ht="30" x14ac:dyDescent="0.3">
      <c r="A681" s="13" t="s">
        <v>85</v>
      </c>
      <c r="B681" s="68">
        <v>11</v>
      </c>
      <c r="C681" s="68" t="s">
        <v>61</v>
      </c>
      <c r="D681" s="68" t="s">
        <v>958</v>
      </c>
      <c r="E681" s="68" t="s">
        <v>475</v>
      </c>
      <c r="F681" s="44">
        <f t="shared" si="77"/>
        <v>455</v>
      </c>
      <c r="G681" s="44">
        <f t="shared" si="77"/>
        <v>0</v>
      </c>
      <c r="H681" s="44">
        <f t="shared" si="69"/>
        <v>455</v>
      </c>
      <c r="I681" s="44">
        <f t="shared" si="77"/>
        <v>455</v>
      </c>
      <c r="J681" s="44">
        <f t="shared" si="77"/>
        <v>0</v>
      </c>
      <c r="K681" s="44">
        <f t="shared" si="70"/>
        <v>455</v>
      </c>
    </row>
    <row r="682" spans="1:11" ht="44.25" customHeight="1" x14ac:dyDescent="0.3">
      <c r="A682" s="13" t="s">
        <v>86</v>
      </c>
      <c r="B682" s="68">
        <v>11</v>
      </c>
      <c r="C682" s="68" t="s">
        <v>61</v>
      </c>
      <c r="D682" s="68" t="s">
        <v>958</v>
      </c>
      <c r="E682" s="68" t="s">
        <v>471</v>
      </c>
      <c r="F682" s="44">
        <v>455</v>
      </c>
      <c r="G682" s="44"/>
      <c r="H682" s="44">
        <f t="shared" si="69"/>
        <v>455</v>
      </c>
      <c r="I682" s="44">
        <v>455</v>
      </c>
      <c r="J682" s="44"/>
      <c r="K682" s="44">
        <f t="shared" si="70"/>
        <v>455</v>
      </c>
    </row>
    <row r="683" spans="1:11" ht="30" x14ac:dyDescent="0.3">
      <c r="A683" s="13" t="s">
        <v>959</v>
      </c>
      <c r="B683" s="68">
        <v>11</v>
      </c>
      <c r="C683" s="68" t="s">
        <v>61</v>
      </c>
      <c r="D683" s="68" t="s">
        <v>960</v>
      </c>
      <c r="E683" s="68" t="s">
        <v>64</v>
      </c>
      <c r="F683" s="44">
        <f t="shared" ref="F683:J685" si="78">F684</f>
        <v>49</v>
      </c>
      <c r="G683" s="44">
        <f t="shared" si="78"/>
        <v>0</v>
      </c>
      <c r="H683" s="44">
        <f t="shared" si="69"/>
        <v>49</v>
      </c>
      <c r="I683" s="44">
        <f t="shared" si="78"/>
        <v>49</v>
      </c>
      <c r="J683" s="44">
        <f t="shared" si="78"/>
        <v>0</v>
      </c>
      <c r="K683" s="44">
        <f t="shared" si="70"/>
        <v>49</v>
      </c>
    </row>
    <row r="684" spans="1:11" ht="30" x14ac:dyDescent="0.3">
      <c r="A684" s="13" t="s">
        <v>961</v>
      </c>
      <c r="B684" s="68">
        <v>11</v>
      </c>
      <c r="C684" s="68" t="s">
        <v>61</v>
      </c>
      <c r="D684" s="68" t="s">
        <v>962</v>
      </c>
      <c r="E684" s="68" t="s">
        <v>64</v>
      </c>
      <c r="F684" s="44">
        <f t="shared" si="78"/>
        <v>49</v>
      </c>
      <c r="G684" s="44">
        <f t="shared" si="78"/>
        <v>0</v>
      </c>
      <c r="H684" s="44">
        <f t="shared" si="69"/>
        <v>49</v>
      </c>
      <c r="I684" s="44">
        <f t="shared" si="78"/>
        <v>49</v>
      </c>
      <c r="J684" s="44">
        <f t="shared" si="78"/>
        <v>0</v>
      </c>
      <c r="K684" s="44">
        <f t="shared" si="70"/>
        <v>49</v>
      </c>
    </row>
    <row r="685" spans="1:11" ht="30" x14ac:dyDescent="0.3">
      <c r="A685" s="13" t="s">
        <v>85</v>
      </c>
      <c r="B685" s="68">
        <v>11</v>
      </c>
      <c r="C685" s="68" t="s">
        <v>61</v>
      </c>
      <c r="D685" s="68" t="s">
        <v>962</v>
      </c>
      <c r="E685" s="68" t="s">
        <v>475</v>
      </c>
      <c r="F685" s="44">
        <f t="shared" si="78"/>
        <v>49</v>
      </c>
      <c r="G685" s="44">
        <f t="shared" si="78"/>
        <v>0</v>
      </c>
      <c r="H685" s="44">
        <f t="shared" si="69"/>
        <v>49</v>
      </c>
      <c r="I685" s="44">
        <f t="shared" si="78"/>
        <v>49</v>
      </c>
      <c r="J685" s="44">
        <f t="shared" si="78"/>
        <v>0</v>
      </c>
      <c r="K685" s="44">
        <f t="shared" si="70"/>
        <v>49</v>
      </c>
    </row>
    <row r="686" spans="1:11" ht="43.5" customHeight="1" x14ac:dyDescent="0.3">
      <c r="A686" s="13" t="s">
        <v>86</v>
      </c>
      <c r="B686" s="68">
        <v>11</v>
      </c>
      <c r="C686" s="68" t="s">
        <v>61</v>
      </c>
      <c r="D686" s="68" t="s">
        <v>962</v>
      </c>
      <c r="E686" s="68" t="s">
        <v>471</v>
      </c>
      <c r="F686" s="44">
        <v>49</v>
      </c>
      <c r="G686" s="44"/>
      <c r="H686" s="44">
        <f t="shared" si="69"/>
        <v>49</v>
      </c>
      <c r="I686" s="44">
        <v>49</v>
      </c>
      <c r="J686" s="44"/>
      <c r="K686" s="44">
        <f t="shared" si="70"/>
        <v>49</v>
      </c>
    </row>
    <row r="687" spans="1:11" ht="17.45" customHeight="1" x14ac:dyDescent="0.3">
      <c r="A687" s="13" t="s">
        <v>918</v>
      </c>
      <c r="B687" s="25" t="s">
        <v>330</v>
      </c>
      <c r="C687" s="25" t="s">
        <v>61</v>
      </c>
      <c r="D687" s="9" t="s">
        <v>338</v>
      </c>
      <c r="E687" s="25" t="s">
        <v>64</v>
      </c>
      <c r="F687" s="44">
        <f>F688</f>
        <v>1623.8</v>
      </c>
      <c r="G687" s="44">
        <f>G688</f>
        <v>0</v>
      </c>
      <c r="H687" s="44">
        <f t="shared" si="69"/>
        <v>1623.8</v>
      </c>
      <c r="I687" s="44">
        <f>I688</f>
        <v>1623.8</v>
      </c>
      <c r="J687" s="44">
        <f>J688</f>
        <v>0</v>
      </c>
      <c r="K687" s="44">
        <f t="shared" si="70"/>
        <v>1623.8</v>
      </c>
    </row>
    <row r="688" spans="1:11" ht="30" x14ac:dyDescent="0.3">
      <c r="A688" s="171" t="s">
        <v>339</v>
      </c>
      <c r="B688" s="25" t="s">
        <v>330</v>
      </c>
      <c r="C688" s="25" t="s">
        <v>61</v>
      </c>
      <c r="D688" s="9" t="s">
        <v>340</v>
      </c>
      <c r="E688" s="25" t="s">
        <v>64</v>
      </c>
      <c r="F688" s="44">
        <f>F694+F689</f>
        <v>1623.8</v>
      </c>
      <c r="G688" s="44">
        <f>G694+G689</f>
        <v>0</v>
      </c>
      <c r="H688" s="44">
        <f t="shared" si="69"/>
        <v>1623.8</v>
      </c>
      <c r="I688" s="44">
        <f>I694+I689</f>
        <v>1623.8</v>
      </c>
      <c r="J688" s="44">
        <f>J694+J689</f>
        <v>0</v>
      </c>
      <c r="K688" s="44">
        <f t="shared" si="70"/>
        <v>1623.8</v>
      </c>
    </row>
    <row r="689" spans="1:11" ht="46.5" customHeight="1" x14ac:dyDescent="0.3">
      <c r="A689" s="13" t="s">
        <v>963</v>
      </c>
      <c r="B689" s="68">
        <v>11</v>
      </c>
      <c r="C689" s="68" t="s">
        <v>61</v>
      </c>
      <c r="D689" s="68" t="s">
        <v>964</v>
      </c>
      <c r="E689" s="68" t="s">
        <v>64</v>
      </c>
      <c r="F689" s="44">
        <f>F690+F692</f>
        <v>1623.8</v>
      </c>
      <c r="G689" s="44">
        <f>G690+G692</f>
        <v>0</v>
      </c>
      <c r="H689" s="44">
        <f t="shared" si="69"/>
        <v>1623.8</v>
      </c>
      <c r="I689" s="44">
        <f>I690+I692</f>
        <v>1623.8</v>
      </c>
      <c r="J689" s="44">
        <f>J690+J692</f>
        <v>0</v>
      </c>
      <c r="K689" s="44">
        <f t="shared" si="70"/>
        <v>1623.8</v>
      </c>
    </row>
    <row r="690" spans="1:11" ht="77.25" customHeight="1" x14ac:dyDescent="0.3">
      <c r="A690" s="13" t="s">
        <v>73</v>
      </c>
      <c r="B690" s="68">
        <v>11</v>
      </c>
      <c r="C690" s="68" t="s">
        <v>61</v>
      </c>
      <c r="D690" s="68" t="s">
        <v>964</v>
      </c>
      <c r="E690" s="68" t="s">
        <v>469</v>
      </c>
      <c r="F690" s="44">
        <f>F691</f>
        <v>188.8</v>
      </c>
      <c r="G690" s="44">
        <f>G691</f>
        <v>0</v>
      </c>
      <c r="H690" s="44">
        <f t="shared" si="69"/>
        <v>188.8</v>
      </c>
      <c r="I690" s="44">
        <f>I691</f>
        <v>188.8</v>
      </c>
      <c r="J690" s="44">
        <f>J691</f>
        <v>0</v>
      </c>
      <c r="K690" s="44">
        <f t="shared" si="70"/>
        <v>188.8</v>
      </c>
    </row>
    <row r="691" spans="1:11" ht="30.75" customHeight="1" x14ac:dyDescent="0.3">
      <c r="A691" s="13" t="s">
        <v>130</v>
      </c>
      <c r="B691" s="68">
        <v>11</v>
      </c>
      <c r="C691" s="68" t="s">
        <v>61</v>
      </c>
      <c r="D691" s="68" t="s">
        <v>964</v>
      </c>
      <c r="E691" s="68" t="s">
        <v>516</v>
      </c>
      <c r="F691" s="44">
        <v>188.8</v>
      </c>
      <c r="G691" s="44"/>
      <c r="H691" s="44">
        <f t="shared" si="69"/>
        <v>188.8</v>
      </c>
      <c r="I691" s="44">
        <v>188.8</v>
      </c>
      <c r="J691" s="44"/>
      <c r="K691" s="44">
        <f t="shared" si="70"/>
        <v>188.8</v>
      </c>
    </row>
    <row r="692" spans="1:11" ht="30" x14ac:dyDescent="0.3">
      <c r="A692" s="13" t="s">
        <v>85</v>
      </c>
      <c r="B692" s="68">
        <v>11</v>
      </c>
      <c r="C692" s="68" t="s">
        <v>61</v>
      </c>
      <c r="D692" s="68" t="s">
        <v>964</v>
      </c>
      <c r="E692" s="68" t="s">
        <v>475</v>
      </c>
      <c r="F692" s="44">
        <f>F693</f>
        <v>1435</v>
      </c>
      <c r="G692" s="44">
        <f>G693</f>
        <v>0</v>
      </c>
      <c r="H692" s="44">
        <f t="shared" si="69"/>
        <v>1435</v>
      </c>
      <c r="I692" s="44">
        <f>I693</f>
        <v>1435</v>
      </c>
      <c r="J692" s="44">
        <f>J693</f>
        <v>0</v>
      </c>
      <c r="K692" s="44">
        <f t="shared" si="70"/>
        <v>1435</v>
      </c>
    </row>
    <row r="693" spans="1:11" ht="45.75" customHeight="1" x14ac:dyDescent="0.3">
      <c r="A693" s="13" t="s">
        <v>86</v>
      </c>
      <c r="B693" s="68">
        <v>11</v>
      </c>
      <c r="C693" s="68" t="s">
        <v>61</v>
      </c>
      <c r="D693" s="68" t="s">
        <v>964</v>
      </c>
      <c r="E693" s="68" t="s">
        <v>471</v>
      </c>
      <c r="F693" s="44">
        <v>1435</v>
      </c>
      <c r="G693" s="44"/>
      <c r="H693" s="44">
        <f t="shared" si="69"/>
        <v>1435</v>
      </c>
      <c r="I693" s="44">
        <v>1435</v>
      </c>
      <c r="J693" s="44"/>
      <c r="K693" s="44">
        <f t="shared" si="70"/>
        <v>1435</v>
      </c>
    </row>
    <row r="694" spans="1:11" ht="30" hidden="1" x14ac:dyDescent="0.3">
      <c r="A694" s="171" t="s">
        <v>341</v>
      </c>
      <c r="B694" s="25" t="s">
        <v>330</v>
      </c>
      <c r="C694" s="25" t="s">
        <v>61</v>
      </c>
      <c r="D694" s="9" t="s">
        <v>342</v>
      </c>
      <c r="E694" s="25" t="s">
        <v>64</v>
      </c>
      <c r="F694" s="44">
        <f>F697</f>
        <v>0</v>
      </c>
      <c r="G694" s="44">
        <f>G697</f>
        <v>0</v>
      </c>
      <c r="H694" s="44">
        <f t="shared" si="69"/>
        <v>0</v>
      </c>
      <c r="I694" s="44">
        <f>I697</f>
        <v>0</v>
      </c>
      <c r="J694" s="44">
        <f>J697</f>
        <v>0</v>
      </c>
      <c r="K694" s="44">
        <f t="shared" si="70"/>
        <v>0</v>
      </c>
    </row>
    <row r="695" spans="1:11" ht="75" hidden="1" x14ac:dyDescent="0.3">
      <c r="A695" s="171" t="s">
        <v>157</v>
      </c>
      <c r="B695" s="25" t="s">
        <v>330</v>
      </c>
      <c r="C695" s="25" t="s">
        <v>61</v>
      </c>
      <c r="D695" s="9" t="s">
        <v>342</v>
      </c>
      <c r="E695" s="25">
        <v>100</v>
      </c>
      <c r="F695" s="44">
        <f>F696</f>
        <v>0</v>
      </c>
      <c r="G695" s="44">
        <f>G696</f>
        <v>0</v>
      </c>
      <c r="H695" s="44">
        <f t="shared" si="69"/>
        <v>0</v>
      </c>
      <c r="I695" s="44">
        <f>I696</f>
        <v>0</v>
      </c>
      <c r="J695" s="44">
        <f>J696</f>
        <v>0</v>
      </c>
      <c r="K695" s="44">
        <f t="shared" si="70"/>
        <v>0</v>
      </c>
    </row>
    <row r="696" spans="1:11" hidden="1" x14ac:dyDescent="0.3">
      <c r="A696" s="171" t="s">
        <v>130</v>
      </c>
      <c r="B696" s="25" t="s">
        <v>330</v>
      </c>
      <c r="C696" s="25" t="s">
        <v>61</v>
      </c>
      <c r="D696" s="9" t="s">
        <v>342</v>
      </c>
      <c r="E696" s="25">
        <v>110</v>
      </c>
      <c r="F696" s="44">
        <v>0</v>
      </c>
      <c r="G696" s="44">
        <v>0</v>
      </c>
      <c r="H696" s="44">
        <f t="shared" si="69"/>
        <v>0</v>
      </c>
      <c r="I696" s="44">
        <v>0</v>
      </c>
      <c r="J696" s="44"/>
      <c r="K696" s="44">
        <f t="shared" si="70"/>
        <v>0</v>
      </c>
    </row>
    <row r="697" spans="1:11" ht="30" hidden="1" x14ac:dyDescent="0.3">
      <c r="A697" s="171" t="s">
        <v>85</v>
      </c>
      <c r="B697" s="25" t="s">
        <v>330</v>
      </c>
      <c r="C697" s="25" t="s">
        <v>61</v>
      </c>
      <c r="D697" s="9" t="s">
        <v>342</v>
      </c>
      <c r="E697" s="25">
        <v>200</v>
      </c>
      <c r="F697" s="44">
        <f>F698</f>
        <v>0</v>
      </c>
      <c r="G697" s="44">
        <f>G698</f>
        <v>0</v>
      </c>
      <c r="H697" s="44">
        <f t="shared" si="69"/>
        <v>0</v>
      </c>
      <c r="I697" s="44">
        <f>I698</f>
        <v>0</v>
      </c>
      <c r="J697" s="44">
        <f>J698</f>
        <v>0</v>
      </c>
      <c r="K697" s="44">
        <f t="shared" si="70"/>
        <v>0</v>
      </c>
    </row>
    <row r="698" spans="1:11" ht="29.45" hidden="1" customHeight="1" x14ac:dyDescent="0.3">
      <c r="A698" s="171" t="s">
        <v>86</v>
      </c>
      <c r="B698" s="25" t="s">
        <v>330</v>
      </c>
      <c r="C698" s="25" t="s">
        <v>61</v>
      </c>
      <c r="D698" s="9" t="s">
        <v>342</v>
      </c>
      <c r="E698" s="25">
        <v>240</v>
      </c>
      <c r="F698" s="44"/>
      <c r="G698" s="44"/>
      <c r="H698" s="44">
        <f t="shared" si="69"/>
        <v>0</v>
      </c>
      <c r="I698" s="44"/>
      <c r="J698" s="44"/>
      <c r="K698" s="44">
        <f t="shared" si="70"/>
        <v>0</v>
      </c>
    </row>
    <row r="699" spans="1:11" x14ac:dyDescent="0.3">
      <c r="A699" s="171" t="s">
        <v>343</v>
      </c>
      <c r="B699" s="25" t="s">
        <v>330</v>
      </c>
      <c r="C699" s="25" t="s">
        <v>66</v>
      </c>
      <c r="D699" s="9" t="s">
        <v>63</v>
      </c>
      <c r="E699" s="25" t="s">
        <v>64</v>
      </c>
      <c r="F699" s="44">
        <f t="shared" ref="F699:J704" si="79">F700</f>
        <v>13060.6</v>
      </c>
      <c r="G699" s="44">
        <f t="shared" si="79"/>
        <v>0</v>
      </c>
      <c r="H699" s="44">
        <f t="shared" si="69"/>
        <v>13060.6</v>
      </c>
      <c r="I699" s="44">
        <f t="shared" si="79"/>
        <v>13230.9</v>
      </c>
      <c r="J699" s="44">
        <f t="shared" si="79"/>
        <v>0</v>
      </c>
      <c r="K699" s="44">
        <f t="shared" si="70"/>
        <v>13230.9</v>
      </c>
    </row>
    <row r="700" spans="1:11" ht="45" x14ac:dyDescent="0.3">
      <c r="A700" s="13" t="s">
        <v>916</v>
      </c>
      <c r="B700" s="25" t="s">
        <v>330</v>
      </c>
      <c r="C700" s="25" t="s">
        <v>66</v>
      </c>
      <c r="D700" s="9" t="s">
        <v>332</v>
      </c>
      <c r="E700" s="25" t="s">
        <v>64</v>
      </c>
      <c r="F700" s="44">
        <f t="shared" si="79"/>
        <v>13060.6</v>
      </c>
      <c r="G700" s="44">
        <f>G701+G706</f>
        <v>0</v>
      </c>
      <c r="H700" s="44">
        <f t="shared" ref="H700:H754" si="80">F700+G700</f>
        <v>13060.6</v>
      </c>
      <c r="I700" s="44">
        <f t="shared" si="79"/>
        <v>13230.9</v>
      </c>
      <c r="J700" s="44">
        <f>J701+J706</f>
        <v>0</v>
      </c>
      <c r="K700" s="44">
        <f t="shared" ref="K700:K754" si="81">I700+J700</f>
        <v>13230.9</v>
      </c>
    </row>
    <row r="701" spans="1:11" ht="16.149999999999999" hidden="1" customHeight="1" x14ac:dyDescent="0.3">
      <c r="A701" s="13" t="s">
        <v>917</v>
      </c>
      <c r="B701" s="25" t="s">
        <v>330</v>
      </c>
      <c r="C701" s="25" t="s">
        <v>66</v>
      </c>
      <c r="D701" s="9" t="s">
        <v>344</v>
      </c>
      <c r="E701" s="25" t="s">
        <v>64</v>
      </c>
      <c r="F701" s="44">
        <f t="shared" si="79"/>
        <v>13060.6</v>
      </c>
      <c r="G701" s="44">
        <f t="shared" si="79"/>
        <v>-13060.6</v>
      </c>
      <c r="H701" s="44">
        <f t="shared" si="80"/>
        <v>0</v>
      </c>
      <c r="I701" s="44">
        <f t="shared" si="79"/>
        <v>13230.9</v>
      </c>
      <c r="J701" s="44">
        <f t="shared" si="79"/>
        <v>-13230.9</v>
      </c>
      <c r="K701" s="44">
        <f t="shared" si="81"/>
        <v>0</v>
      </c>
    </row>
    <row r="702" spans="1:11" ht="30" hidden="1" customHeight="1" x14ac:dyDescent="0.3">
      <c r="A702" s="171" t="s">
        <v>345</v>
      </c>
      <c r="B702" s="25" t="s">
        <v>330</v>
      </c>
      <c r="C702" s="25" t="s">
        <v>66</v>
      </c>
      <c r="D702" s="9" t="s">
        <v>346</v>
      </c>
      <c r="E702" s="25" t="s">
        <v>64</v>
      </c>
      <c r="F702" s="44">
        <f t="shared" si="79"/>
        <v>13060.6</v>
      </c>
      <c r="G702" s="44">
        <f t="shared" si="79"/>
        <v>-13060.6</v>
      </c>
      <c r="H702" s="44">
        <f t="shared" si="80"/>
        <v>0</v>
      </c>
      <c r="I702" s="44">
        <f t="shared" si="79"/>
        <v>13230.9</v>
      </c>
      <c r="J702" s="44">
        <f t="shared" si="79"/>
        <v>-13230.9</v>
      </c>
      <c r="K702" s="44">
        <f t="shared" si="81"/>
        <v>0</v>
      </c>
    </row>
    <row r="703" spans="1:11" hidden="1" x14ac:dyDescent="0.3">
      <c r="A703" s="171" t="s">
        <v>347</v>
      </c>
      <c r="B703" s="25" t="s">
        <v>330</v>
      </c>
      <c r="C703" s="25" t="s">
        <v>66</v>
      </c>
      <c r="D703" s="9" t="s">
        <v>348</v>
      </c>
      <c r="E703" s="25" t="s">
        <v>64</v>
      </c>
      <c r="F703" s="44">
        <f t="shared" si="79"/>
        <v>13060.6</v>
      </c>
      <c r="G703" s="44">
        <f t="shared" si="79"/>
        <v>-13060.6</v>
      </c>
      <c r="H703" s="44">
        <f t="shared" si="80"/>
        <v>0</v>
      </c>
      <c r="I703" s="44">
        <f t="shared" si="79"/>
        <v>13230.9</v>
      </c>
      <c r="J703" s="44">
        <f t="shared" si="79"/>
        <v>-13230.9</v>
      </c>
      <c r="K703" s="44">
        <f t="shared" si="81"/>
        <v>0</v>
      </c>
    </row>
    <row r="704" spans="1:11" ht="32.450000000000003" hidden="1" customHeight="1" x14ac:dyDescent="0.3">
      <c r="A704" s="171" t="s">
        <v>167</v>
      </c>
      <c r="B704" s="25" t="s">
        <v>330</v>
      </c>
      <c r="C704" s="25" t="s">
        <v>66</v>
      </c>
      <c r="D704" s="9" t="s">
        <v>348</v>
      </c>
      <c r="E704" s="25">
        <v>600</v>
      </c>
      <c r="F704" s="44">
        <f t="shared" si="79"/>
        <v>13060.6</v>
      </c>
      <c r="G704" s="44">
        <f t="shared" si="79"/>
        <v>-13060.6</v>
      </c>
      <c r="H704" s="44">
        <f t="shared" si="80"/>
        <v>0</v>
      </c>
      <c r="I704" s="44">
        <f t="shared" si="79"/>
        <v>13230.9</v>
      </c>
      <c r="J704" s="44">
        <f t="shared" si="79"/>
        <v>-13230.9</v>
      </c>
      <c r="K704" s="44">
        <f t="shared" si="81"/>
        <v>0</v>
      </c>
    </row>
    <row r="705" spans="1:11" hidden="1" x14ac:dyDescent="0.3">
      <c r="A705" s="171" t="s">
        <v>349</v>
      </c>
      <c r="B705" s="25" t="s">
        <v>330</v>
      </c>
      <c r="C705" s="25" t="s">
        <v>66</v>
      </c>
      <c r="D705" s="9" t="s">
        <v>348</v>
      </c>
      <c r="E705" s="25">
        <v>620</v>
      </c>
      <c r="F705" s="44">
        <v>13060.6</v>
      </c>
      <c r="G705" s="137">
        <v>-13060.6</v>
      </c>
      <c r="H705" s="44">
        <f t="shared" si="80"/>
        <v>0</v>
      </c>
      <c r="I705" s="44">
        <v>13230.9</v>
      </c>
      <c r="J705" s="44">
        <v>-13230.9</v>
      </c>
      <c r="K705" s="44">
        <f t="shared" si="81"/>
        <v>0</v>
      </c>
    </row>
    <row r="706" spans="1:11" ht="30" x14ac:dyDescent="0.3">
      <c r="A706" s="13" t="s">
        <v>965</v>
      </c>
      <c r="B706" s="25" t="s">
        <v>330</v>
      </c>
      <c r="C706" s="25" t="s">
        <v>66</v>
      </c>
      <c r="D706" s="68" t="s">
        <v>338</v>
      </c>
      <c r="E706" s="68" t="s">
        <v>64</v>
      </c>
      <c r="F706" s="44">
        <f t="shared" ref="F706:J709" si="82">F707</f>
        <v>0</v>
      </c>
      <c r="G706" s="44">
        <f t="shared" si="82"/>
        <v>13060.6</v>
      </c>
      <c r="H706" s="44">
        <f t="shared" si="80"/>
        <v>13060.6</v>
      </c>
      <c r="I706" s="44">
        <f t="shared" si="82"/>
        <v>0</v>
      </c>
      <c r="J706" s="44">
        <f t="shared" si="82"/>
        <v>13230.9</v>
      </c>
      <c r="K706" s="44">
        <f t="shared" si="81"/>
        <v>13230.9</v>
      </c>
    </row>
    <row r="707" spans="1:11" ht="30" x14ac:dyDescent="0.3">
      <c r="A707" s="13" t="s">
        <v>966</v>
      </c>
      <c r="B707" s="25" t="s">
        <v>330</v>
      </c>
      <c r="C707" s="25" t="s">
        <v>66</v>
      </c>
      <c r="D707" s="68" t="s">
        <v>967</v>
      </c>
      <c r="E707" s="68" t="s">
        <v>64</v>
      </c>
      <c r="F707" s="44">
        <f t="shared" si="82"/>
        <v>0</v>
      </c>
      <c r="G707" s="44">
        <f t="shared" si="82"/>
        <v>13060.6</v>
      </c>
      <c r="H707" s="44">
        <f t="shared" si="80"/>
        <v>13060.6</v>
      </c>
      <c r="I707" s="44">
        <f t="shared" si="82"/>
        <v>0</v>
      </c>
      <c r="J707" s="44">
        <f t="shared" si="82"/>
        <v>13230.9</v>
      </c>
      <c r="K707" s="44">
        <f t="shared" si="81"/>
        <v>13230.9</v>
      </c>
    </row>
    <row r="708" spans="1:11" x14ac:dyDescent="0.3">
      <c r="A708" s="13" t="s">
        <v>347</v>
      </c>
      <c r="B708" s="25" t="s">
        <v>330</v>
      </c>
      <c r="C708" s="25" t="s">
        <v>66</v>
      </c>
      <c r="D708" s="68" t="s">
        <v>968</v>
      </c>
      <c r="E708" s="68" t="s">
        <v>64</v>
      </c>
      <c r="F708" s="44">
        <f t="shared" si="82"/>
        <v>0</v>
      </c>
      <c r="G708" s="44">
        <f t="shared" si="82"/>
        <v>13060.6</v>
      </c>
      <c r="H708" s="44">
        <f t="shared" si="80"/>
        <v>13060.6</v>
      </c>
      <c r="I708" s="44">
        <f t="shared" si="82"/>
        <v>0</v>
      </c>
      <c r="J708" s="44">
        <f t="shared" si="82"/>
        <v>13230.9</v>
      </c>
      <c r="K708" s="44">
        <f t="shared" si="81"/>
        <v>13230.9</v>
      </c>
    </row>
    <row r="709" spans="1:11" ht="47.25" customHeight="1" x14ac:dyDescent="0.3">
      <c r="A709" s="13" t="s">
        <v>167</v>
      </c>
      <c r="B709" s="25" t="s">
        <v>330</v>
      </c>
      <c r="C709" s="25" t="s">
        <v>66</v>
      </c>
      <c r="D709" s="68" t="s">
        <v>968</v>
      </c>
      <c r="E709" s="68" t="s">
        <v>488</v>
      </c>
      <c r="F709" s="44">
        <f t="shared" si="82"/>
        <v>0</v>
      </c>
      <c r="G709" s="44">
        <f t="shared" si="82"/>
        <v>13060.6</v>
      </c>
      <c r="H709" s="44">
        <f t="shared" si="80"/>
        <v>13060.6</v>
      </c>
      <c r="I709" s="44">
        <f t="shared" si="82"/>
        <v>0</v>
      </c>
      <c r="J709" s="44">
        <f t="shared" si="82"/>
        <v>13230.9</v>
      </c>
      <c r="K709" s="44">
        <f t="shared" si="81"/>
        <v>13230.9</v>
      </c>
    </row>
    <row r="710" spans="1:11" x14ac:dyDescent="0.3">
      <c r="A710" s="13" t="s">
        <v>401</v>
      </c>
      <c r="B710" s="25" t="s">
        <v>330</v>
      </c>
      <c r="C710" s="25" t="s">
        <v>66</v>
      </c>
      <c r="D710" s="68" t="s">
        <v>968</v>
      </c>
      <c r="E710" s="68" t="s">
        <v>649</v>
      </c>
      <c r="F710" s="44">
        <v>0</v>
      </c>
      <c r="G710" s="137">
        <v>13060.6</v>
      </c>
      <c r="H710" s="44">
        <f t="shared" si="80"/>
        <v>13060.6</v>
      </c>
      <c r="I710" s="44">
        <v>0</v>
      </c>
      <c r="J710" s="44">
        <v>13230.9</v>
      </c>
      <c r="K710" s="44">
        <f t="shared" si="81"/>
        <v>13230.9</v>
      </c>
    </row>
    <row r="711" spans="1:11" ht="31.5" customHeight="1" x14ac:dyDescent="0.3">
      <c r="A711" s="52" t="s">
        <v>350</v>
      </c>
      <c r="B711" s="42" t="s">
        <v>132</v>
      </c>
      <c r="C711" s="42" t="s">
        <v>62</v>
      </c>
      <c r="D711" s="43" t="s">
        <v>63</v>
      </c>
      <c r="E711" s="42" t="s">
        <v>64</v>
      </c>
      <c r="F711" s="41">
        <f t="shared" ref="F711:K716" si="83">F712</f>
        <v>66.099999999999994</v>
      </c>
      <c r="G711" s="41">
        <f t="shared" si="83"/>
        <v>0</v>
      </c>
      <c r="H711" s="41">
        <f t="shared" si="83"/>
        <v>66.099999999999994</v>
      </c>
      <c r="I711" s="41">
        <f t="shared" si="83"/>
        <v>0</v>
      </c>
      <c r="J711" s="41">
        <f t="shared" si="83"/>
        <v>0</v>
      </c>
      <c r="K711" s="41">
        <f t="shared" si="83"/>
        <v>0</v>
      </c>
    </row>
    <row r="712" spans="1:11" ht="30" x14ac:dyDescent="0.3">
      <c r="A712" s="171" t="s">
        <v>351</v>
      </c>
      <c r="B712" s="25" t="s">
        <v>132</v>
      </c>
      <c r="C712" s="25" t="s">
        <v>61</v>
      </c>
      <c r="D712" s="9" t="s">
        <v>63</v>
      </c>
      <c r="E712" s="25" t="s">
        <v>64</v>
      </c>
      <c r="F712" s="44">
        <f t="shared" si="83"/>
        <v>66.099999999999994</v>
      </c>
      <c r="G712" s="44">
        <f t="shared" si="83"/>
        <v>0</v>
      </c>
      <c r="H712" s="44">
        <f t="shared" si="80"/>
        <v>66.099999999999994</v>
      </c>
      <c r="I712" s="44">
        <f t="shared" si="83"/>
        <v>0</v>
      </c>
      <c r="J712" s="44">
        <f t="shared" si="83"/>
        <v>0</v>
      </c>
      <c r="K712" s="44">
        <f t="shared" si="81"/>
        <v>0</v>
      </c>
    </row>
    <row r="713" spans="1:11" ht="30" x14ac:dyDescent="0.3">
      <c r="A713" s="171" t="s">
        <v>352</v>
      </c>
      <c r="B713" s="25" t="s">
        <v>132</v>
      </c>
      <c r="C713" s="25" t="s">
        <v>61</v>
      </c>
      <c r="D713" s="9" t="s">
        <v>110</v>
      </c>
      <c r="E713" s="25" t="s">
        <v>64</v>
      </c>
      <c r="F713" s="44">
        <f t="shared" si="83"/>
        <v>66.099999999999994</v>
      </c>
      <c r="G713" s="44">
        <f t="shared" si="83"/>
        <v>0</v>
      </c>
      <c r="H713" s="44">
        <f t="shared" si="80"/>
        <v>66.099999999999994</v>
      </c>
      <c r="I713" s="44">
        <f t="shared" si="83"/>
        <v>0</v>
      </c>
      <c r="J713" s="44">
        <f t="shared" si="83"/>
        <v>0</v>
      </c>
      <c r="K713" s="44">
        <f t="shared" si="81"/>
        <v>0</v>
      </c>
    </row>
    <row r="714" spans="1:11" x14ac:dyDescent="0.3">
      <c r="A714" s="171" t="s">
        <v>111</v>
      </c>
      <c r="B714" s="25" t="s">
        <v>132</v>
      </c>
      <c r="C714" s="25" t="s">
        <v>61</v>
      </c>
      <c r="D714" s="9" t="s">
        <v>112</v>
      </c>
      <c r="E714" s="25" t="s">
        <v>64</v>
      </c>
      <c r="F714" s="44">
        <f t="shared" si="83"/>
        <v>66.099999999999994</v>
      </c>
      <c r="G714" s="44">
        <f t="shared" si="83"/>
        <v>0</v>
      </c>
      <c r="H714" s="44">
        <f t="shared" si="80"/>
        <v>66.099999999999994</v>
      </c>
      <c r="I714" s="44">
        <f t="shared" si="83"/>
        <v>0</v>
      </c>
      <c r="J714" s="44">
        <f t="shared" si="83"/>
        <v>0</v>
      </c>
      <c r="K714" s="44">
        <f t="shared" si="81"/>
        <v>0</v>
      </c>
    </row>
    <row r="715" spans="1:11" ht="44.25" customHeight="1" x14ac:dyDescent="0.3">
      <c r="A715" s="171" t="s">
        <v>353</v>
      </c>
      <c r="B715" s="25" t="s">
        <v>132</v>
      </c>
      <c r="C715" s="25" t="s">
        <v>61</v>
      </c>
      <c r="D715" s="9" t="s">
        <v>354</v>
      </c>
      <c r="E715" s="25" t="s">
        <v>64</v>
      </c>
      <c r="F715" s="44">
        <f t="shared" si="83"/>
        <v>66.099999999999994</v>
      </c>
      <c r="G715" s="44">
        <f t="shared" si="83"/>
        <v>0</v>
      </c>
      <c r="H715" s="44">
        <f t="shared" si="80"/>
        <v>66.099999999999994</v>
      </c>
      <c r="I715" s="44">
        <f t="shared" si="83"/>
        <v>0</v>
      </c>
      <c r="J715" s="44">
        <f t="shared" si="83"/>
        <v>0</v>
      </c>
      <c r="K715" s="44">
        <f t="shared" si="81"/>
        <v>0</v>
      </c>
    </row>
    <row r="716" spans="1:11" ht="30.75" customHeight="1" x14ac:dyDescent="0.3">
      <c r="A716" s="171" t="s">
        <v>355</v>
      </c>
      <c r="B716" s="25" t="s">
        <v>132</v>
      </c>
      <c r="C716" s="25" t="s">
        <v>61</v>
      </c>
      <c r="D716" s="9" t="s">
        <v>354</v>
      </c>
      <c r="E716" s="25">
        <v>700</v>
      </c>
      <c r="F716" s="44">
        <f t="shared" si="83"/>
        <v>66.099999999999994</v>
      </c>
      <c r="G716" s="44">
        <f t="shared" si="83"/>
        <v>0</v>
      </c>
      <c r="H716" s="44">
        <f t="shared" si="80"/>
        <v>66.099999999999994</v>
      </c>
      <c r="I716" s="44">
        <f t="shared" si="83"/>
        <v>0</v>
      </c>
      <c r="J716" s="44">
        <f t="shared" si="83"/>
        <v>0</v>
      </c>
      <c r="K716" s="44">
        <f t="shared" si="81"/>
        <v>0</v>
      </c>
    </row>
    <row r="717" spans="1:11" x14ac:dyDescent="0.3">
      <c r="A717" s="171" t="s">
        <v>356</v>
      </c>
      <c r="B717" s="25" t="s">
        <v>132</v>
      </c>
      <c r="C717" s="25" t="s">
        <v>61</v>
      </c>
      <c r="D717" s="9" t="s">
        <v>354</v>
      </c>
      <c r="E717" s="25">
        <v>730</v>
      </c>
      <c r="F717" s="44">
        <v>66.099999999999994</v>
      </c>
      <c r="G717" s="44"/>
      <c r="H717" s="44">
        <f t="shared" si="80"/>
        <v>66.099999999999994</v>
      </c>
      <c r="I717" s="44">
        <v>0</v>
      </c>
      <c r="J717" s="44">
        <v>0</v>
      </c>
      <c r="K717" s="44">
        <f t="shared" si="81"/>
        <v>0</v>
      </c>
    </row>
    <row r="718" spans="1:11" ht="46.5" customHeight="1" x14ac:dyDescent="0.3">
      <c r="A718" s="52" t="s">
        <v>357</v>
      </c>
      <c r="B718" s="42" t="s">
        <v>159</v>
      </c>
      <c r="C718" s="42" t="s">
        <v>62</v>
      </c>
      <c r="D718" s="43" t="s">
        <v>63</v>
      </c>
      <c r="E718" s="42" t="s">
        <v>64</v>
      </c>
      <c r="F718" s="41">
        <f t="shared" ref="F718:K718" si="84">F719+F731</f>
        <v>33863</v>
      </c>
      <c r="G718" s="41">
        <f t="shared" si="84"/>
        <v>0</v>
      </c>
      <c r="H718" s="41">
        <f t="shared" si="84"/>
        <v>33863</v>
      </c>
      <c r="I718" s="41">
        <f t="shared" si="84"/>
        <v>33863</v>
      </c>
      <c r="J718" s="41">
        <f t="shared" si="84"/>
        <v>0</v>
      </c>
      <c r="K718" s="41">
        <f t="shared" si="84"/>
        <v>33863</v>
      </c>
    </row>
    <row r="719" spans="1:11" ht="45" x14ac:dyDescent="0.3">
      <c r="A719" s="171" t="s">
        <v>358</v>
      </c>
      <c r="B719" s="25" t="s">
        <v>159</v>
      </c>
      <c r="C719" s="25" t="s">
        <v>61</v>
      </c>
      <c r="D719" s="9" t="s">
        <v>63</v>
      </c>
      <c r="E719" s="25" t="s">
        <v>64</v>
      </c>
      <c r="F719" s="44">
        <f>F720</f>
        <v>18813</v>
      </c>
      <c r="G719" s="44">
        <f>G720</f>
        <v>0</v>
      </c>
      <c r="H719" s="44">
        <f t="shared" si="80"/>
        <v>18813</v>
      </c>
      <c r="I719" s="44">
        <f>I720</f>
        <v>18813</v>
      </c>
      <c r="J719" s="44">
        <f>J720</f>
        <v>0</v>
      </c>
      <c r="K719" s="44">
        <f t="shared" si="81"/>
        <v>18813</v>
      </c>
    </row>
    <row r="720" spans="1:11" x14ac:dyDescent="0.3">
      <c r="A720" s="171" t="s">
        <v>359</v>
      </c>
      <c r="B720" s="25" t="s">
        <v>159</v>
      </c>
      <c r="C720" s="25" t="s">
        <v>61</v>
      </c>
      <c r="D720" s="9" t="s">
        <v>110</v>
      </c>
      <c r="E720" s="25" t="s">
        <v>64</v>
      </c>
      <c r="F720" s="44">
        <f>F721</f>
        <v>18813</v>
      </c>
      <c r="G720" s="44">
        <f>G721</f>
        <v>0</v>
      </c>
      <c r="H720" s="44">
        <f t="shared" si="80"/>
        <v>18813</v>
      </c>
      <c r="I720" s="44">
        <f>I721</f>
        <v>18813</v>
      </c>
      <c r="J720" s="44">
        <f>J721</f>
        <v>0</v>
      </c>
      <c r="K720" s="44">
        <f t="shared" si="81"/>
        <v>18813</v>
      </c>
    </row>
    <row r="721" spans="1:11" ht="30" x14ac:dyDescent="0.3">
      <c r="A721" s="171" t="s">
        <v>125</v>
      </c>
      <c r="B721" s="25" t="s">
        <v>159</v>
      </c>
      <c r="C721" s="25" t="s">
        <v>61</v>
      </c>
      <c r="D721" s="9" t="s">
        <v>126</v>
      </c>
      <c r="E721" s="25" t="s">
        <v>64</v>
      </c>
      <c r="F721" s="44">
        <f>F722+F725</f>
        <v>18813</v>
      </c>
      <c r="G721" s="44">
        <f>G722+G725+G728</f>
        <v>0</v>
      </c>
      <c r="H721" s="44">
        <f t="shared" si="80"/>
        <v>18813</v>
      </c>
      <c r="I721" s="44">
        <f>I722+I725</f>
        <v>18813</v>
      </c>
      <c r="J721" s="44">
        <f>J722+J725+J728</f>
        <v>0</v>
      </c>
      <c r="K721" s="44">
        <f t="shared" si="81"/>
        <v>18813</v>
      </c>
    </row>
    <row r="722" spans="1:11" ht="30" hidden="1" x14ac:dyDescent="0.3">
      <c r="A722" s="171" t="s">
        <v>360</v>
      </c>
      <c r="B722" s="25" t="s">
        <v>159</v>
      </c>
      <c r="C722" s="25" t="s">
        <v>61</v>
      </c>
      <c r="D722" s="9" t="s">
        <v>361</v>
      </c>
      <c r="E722" s="25" t="s">
        <v>64</v>
      </c>
      <c r="F722" s="44">
        <f>F723</f>
        <v>5235</v>
      </c>
      <c r="G722" s="44">
        <f>G723</f>
        <v>-5235</v>
      </c>
      <c r="H722" s="44">
        <f t="shared" si="80"/>
        <v>0</v>
      </c>
      <c r="I722" s="44">
        <f>I723</f>
        <v>5235</v>
      </c>
      <c r="J722" s="44">
        <f>J723</f>
        <v>-5235</v>
      </c>
      <c r="K722" s="44">
        <f t="shared" si="81"/>
        <v>0</v>
      </c>
    </row>
    <row r="723" spans="1:11" hidden="1" x14ac:dyDescent="0.3">
      <c r="A723" s="171" t="s">
        <v>137</v>
      </c>
      <c r="B723" s="25" t="s">
        <v>159</v>
      </c>
      <c r="C723" s="25" t="s">
        <v>61</v>
      </c>
      <c r="D723" s="9" t="s">
        <v>361</v>
      </c>
      <c r="E723" s="25">
        <v>500</v>
      </c>
      <c r="F723" s="44">
        <f>F724</f>
        <v>5235</v>
      </c>
      <c r="G723" s="44">
        <f>G724</f>
        <v>-5235</v>
      </c>
      <c r="H723" s="44">
        <f t="shared" si="80"/>
        <v>0</v>
      </c>
      <c r="I723" s="44">
        <f>I724</f>
        <v>5235</v>
      </c>
      <c r="J723" s="44">
        <f>J724</f>
        <v>-5235</v>
      </c>
      <c r="K723" s="44">
        <f t="shared" si="81"/>
        <v>0</v>
      </c>
    </row>
    <row r="724" spans="1:11" hidden="1" x14ac:dyDescent="0.3">
      <c r="A724" s="171" t="s">
        <v>362</v>
      </c>
      <c r="B724" s="25" t="s">
        <v>159</v>
      </c>
      <c r="C724" s="25" t="s">
        <v>61</v>
      </c>
      <c r="D724" s="9" t="s">
        <v>361</v>
      </c>
      <c r="E724" s="25">
        <v>510</v>
      </c>
      <c r="F724" s="44">
        <v>5235</v>
      </c>
      <c r="G724" s="137">
        <v>-5235</v>
      </c>
      <c r="H724" s="44">
        <f t="shared" si="80"/>
        <v>0</v>
      </c>
      <c r="I724" s="44">
        <v>5235</v>
      </c>
      <c r="J724" s="44">
        <v>-5235</v>
      </c>
      <c r="K724" s="44">
        <f t="shared" si="81"/>
        <v>0</v>
      </c>
    </row>
    <row r="725" spans="1:11" ht="30" x14ac:dyDescent="0.3">
      <c r="A725" s="171" t="s">
        <v>363</v>
      </c>
      <c r="B725" s="25" t="s">
        <v>159</v>
      </c>
      <c r="C725" s="25" t="s">
        <v>61</v>
      </c>
      <c r="D725" s="9" t="s">
        <v>364</v>
      </c>
      <c r="E725" s="25" t="s">
        <v>64</v>
      </c>
      <c r="F725" s="44">
        <f>F726</f>
        <v>13578</v>
      </c>
      <c r="G725" s="44">
        <f>G726</f>
        <v>0</v>
      </c>
      <c r="H725" s="44">
        <f t="shared" si="80"/>
        <v>13578</v>
      </c>
      <c r="I725" s="44">
        <f>I726</f>
        <v>13578</v>
      </c>
      <c r="J725" s="44">
        <f>J726</f>
        <v>0</v>
      </c>
      <c r="K725" s="44">
        <f t="shared" si="81"/>
        <v>13578</v>
      </c>
    </row>
    <row r="726" spans="1:11" ht="17.45" customHeight="1" x14ac:dyDescent="0.3">
      <c r="A726" s="171" t="s">
        <v>137</v>
      </c>
      <c r="B726" s="25" t="s">
        <v>159</v>
      </c>
      <c r="C726" s="25" t="s">
        <v>61</v>
      </c>
      <c r="D726" s="9" t="s">
        <v>364</v>
      </c>
      <c r="E726" s="25">
        <v>500</v>
      </c>
      <c r="F726" s="44">
        <f>F727</f>
        <v>13578</v>
      </c>
      <c r="G726" s="44">
        <f>G727</f>
        <v>0</v>
      </c>
      <c r="H726" s="44">
        <f t="shared" si="80"/>
        <v>13578</v>
      </c>
      <c r="I726" s="44">
        <f>I727</f>
        <v>13578</v>
      </c>
      <c r="J726" s="44">
        <f>J727</f>
        <v>0</v>
      </c>
      <c r="K726" s="44">
        <f t="shared" si="81"/>
        <v>13578</v>
      </c>
    </row>
    <row r="727" spans="1:11" ht="16.899999999999999" customHeight="1" x14ac:dyDescent="0.3">
      <c r="A727" s="171" t="s">
        <v>362</v>
      </c>
      <c r="B727" s="25" t="s">
        <v>159</v>
      </c>
      <c r="C727" s="25" t="s">
        <v>61</v>
      </c>
      <c r="D727" s="9" t="s">
        <v>364</v>
      </c>
      <c r="E727" s="25">
        <v>510</v>
      </c>
      <c r="F727" s="44">
        <v>13578</v>
      </c>
      <c r="G727" s="44"/>
      <c r="H727" s="44">
        <f t="shared" si="80"/>
        <v>13578</v>
      </c>
      <c r="I727" s="44">
        <v>13578</v>
      </c>
      <c r="J727" s="44"/>
      <c r="K727" s="44">
        <f t="shared" si="81"/>
        <v>13578</v>
      </c>
    </row>
    <row r="728" spans="1:11" ht="16.899999999999999" customHeight="1" x14ac:dyDescent="0.3">
      <c r="A728" s="13" t="s">
        <v>360</v>
      </c>
      <c r="B728" s="68">
        <v>14</v>
      </c>
      <c r="C728" s="68" t="s">
        <v>61</v>
      </c>
      <c r="D728" s="68" t="s">
        <v>1038</v>
      </c>
      <c r="E728" s="68" t="s">
        <v>64</v>
      </c>
      <c r="F728" s="44"/>
      <c r="G728" s="44">
        <f>G729</f>
        <v>5235</v>
      </c>
      <c r="H728" s="44">
        <f t="shared" si="80"/>
        <v>5235</v>
      </c>
      <c r="I728" s="44"/>
      <c r="J728" s="44">
        <f>J729</f>
        <v>5235</v>
      </c>
      <c r="K728" s="44">
        <f t="shared" si="81"/>
        <v>5235</v>
      </c>
    </row>
    <row r="729" spans="1:11" ht="16.899999999999999" customHeight="1" x14ac:dyDescent="0.3">
      <c r="A729" s="14" t="s">
        <v>137</v>
      </c>
      <c r="B729" s="68">
        <v>14</v>
      </c>
      <c r="C729" s="68" t="s">
        <v>61</v>
      </c>
      <c r="D729" s="68" t="s">
        <v>1038</v>
      </c>
      <c r="E729" s="68">
        <v>500</v>
      </c>
      <c r="F729" s="44"/>
      <c r="G729" s="44">
        <f>G730</f>
        <v>5235</v>
      </c>
      <c r="H729" s="44">
        <f t="shared" si="80"/>
        <v>5235</v>
      </c>
      <c r="I729" s="44"/>
      <c r="J729" s="44">
        <f>J730</f>
        <v>5235</v>
      </c>
      <c r="K729" s="44">
        <f t="shared" si="81"/>
        <v>5235</v>
      </c>
    </row>
    <row r="730" spans="1:11" ht="16.899999999999999" customHeight="1" x14ac:dyDescent="0.3">
      <c r="A730" s="13" t="s">
        <v>425</v>
      </c>
      <c r="B730" s="68">
        <v>14</v>
      </c>
      <c r="C730" s="68" t="s">
        <v>61</v>
      </c>
      <c r="D730" s="68" t="s">
        <v>1038</v>
      </c>
      <c r="E730" s="68">
        <v>510</v>
      </c>
      <c r="F730" s="44"/>
      <c r="G730" s="137">
        <v>5235</v>
      </c>
      <c r="H730" s="44">
        <f t="shared" si="80"/>
        <v>5235</v>
      </c>
      <c r="I730" s="44"/>
      <c r="J730" s="44">
        <v>5235</v>
      </c>
      <c r="K730" s="44">
        <f t="shared" si="81"/>
        <v>5235</v>
      </c>
    </row>
    <row r="731" spans="1:11" ht="33" customHeight="1" x14ac:dyDescent="0.3">
      <c r="A731" s="171" t="s">
        <v>365</v>
      </c>
      <c r="B731" s="25" t="s">
        <v>159</v>
      </c>
      <c r="C731" s="25" t="s">
        <v>78</v>
      </c>
      <c r="D731" s="9" t="s">
        <v>63</v>
      </c>
      <c r="E731" s="25" t="s">
        <v>64</v>
      </c>
      <c r="F731" s="44">
        <f>F732+F738+F747</f>
        <v>15050</v>
      </c>
      <c r="G731" s="44">
        <f>G732+G738+G747</f>
        <v>0</v>
      </c>
      <c r="H731" s="44">
        <f t="shared" si="80"/>
        <v>15050</v>
      </c>
      <c r="I731" s="44">
        <f>I732+I738+I747</f>
        <v>15050</v>
      </c>
      <c r="J731" s="44">
        <f>J732+J738+J747</f>
        <v>0</v>
      </c>
      <c r="K731" s="44">
        <f t="shared" si="81"/>
        <v>15050</v>
      </c>
    </row>
    <row r="732" spans="1:11" ht="45" x14ac:dyDescent="0.3">
      <c r="A732" s="171" t="s">
        <v>703</v>
      </c>
      <c r="B732" s="25" t="s">
        <v>159</v>
      </c>
      <c r="C732" s="25" t="s">
        <v>78</v>
      </c>
      <c r="D732" s="9" t="s">
        <v>187</v>
      </c>
      <c r="E732" s="25" t="s">
        <v>64</v>
      </c>
      <c r="F732" s="44">
        <f t="shared" ref="F732:J734" si="85">F733</f>
        <v>15000</v>
      </c>
      <c r="G732" s="44">
        <f t="shared" si="85"/>
        <v>0</v>
      </c>
      <c r="H732" s="44">
        <f t="shared" si="80"/>
        <v>15000</v>
      </c>
      <c r="I732" s="44">
        <f t="shared" si="85"/>
        <v>15000</v>
      </c>
      <c r="J732" s="44">
        <f t="shared" si="85"/>
        <v>0</v>
      </c>
      <c r="K732" s="44">
        <f t="shared" si="81"/>
        <v>15000</v>
      </c>
    </row>
    <row r="733" spans="1:11" ht="30" x14ac:dyDescent="0.3">
      <c r="A733" s="171" t="s">
        <v>189</v>
      </c>
      <c r="B733" s="25" t="s">
        <v>159</v>
      </c>
      <c r="C733" s="25" t="s">
        <v>78</v>
      </c>
      <c r="D733" s="9" t="s">
        <v>551</v>
      </c>
      <c r="E733" s="25" t="s">
        <v>64</v>
      </c>
      <c r="F733" s="44">
        <f t="shared" si="85"/>
        <v>15000</v>
      </c>
      <c r="G733" s="44">
        <f t="shared" si="85"/>
        <v>0</v>
      </c>
      <c r="H733" s="44">
        <f t="shared" si="80"/>
        <v>15000</v>
      </c>
      <c r="I733" s="44">
        <f t="shared" si="85"/>
        <v>15000</v>
      </c>
      <c r="J733" s="44">
        <f t="shared" si="85"/>
        <v>0</v>
      </c>
      <c r="K733" s="44">
        <f t="shared" si="81"/>
        <v>15000</v>
      </c>
    </row>
    <row r="734" spans="1:11" ht="33.75" customHeight="1" x14ac:dyDescent="0.3">
      <c r="A734" s="171" t="s">
        <v>366</v>
      </c>
      <c r="B734" s="25" t="s">
        <v>159</v>
      </c>
      <c r="C734" s="25" t="s">
        <v>78</v>
      </c>
      <c r="D734" s="9" t="s">
        <v>552</v>
      </c>
      <c r="E734" s="25" t="s">
        <v>64</v>
      </c>
      <c r="F734" s="44">
        <f t="shared" si="85"/>
        <v>15000</v>
      </c>
      <c r="G734" s="44">
        <f t="shared" si="85"/>
        <v>0</v>
      </c>
      <c r="H734" s="44">
        <f t="shared" si="80"/>
        <v>15000</v>
      </c>
      <c r="I734" s="44">
        <f t="shared" si="85"/>
        <v>15000</v>
      </c>
      <c r="J734" s="44">
        <f t="shared" si="85"/>
        <v>0</v>
      </c>
      <c r="K734" s="44">
        <f t="shared" si="81"/>
        <v>15000</v>
      </c>
    </row>
    <row r="735" spans="1:11" ht="16.899999999999999" customHeight="1" x14ac:dyDescent="0.3">
      <c r="A735" s="171" t="s">
        <v>137</v>
      </c>
      <c r="B735" s="25" t="s">
        <v>159</v>
      </c>
      <c r="C735" s="25" t="s">
        <v>78</v>
      </c>
      <c r="D735" s="9" t="s">
        <v>552</v>
      </c>
      <c r="E735" s="25">
        <v>500</v>
      </c>
      <c r="F735" s="44">
        <f>F736+F737</f>
        <v>15000</v>
      </c>
      <c r="G735" s="44">
        <f>G736+G737</f>
        <v>0</v>
      </c>
      <c r="H735" s="44">
        <f t="shared" si="80"/>
        <v>15000</v>
      </c>
      <c r="I735" s="44">
        <f>I736+I737</f>
        <v>15000</v>
      </c>
      <c r="J735" s="44">
        <f>J736+J737</f>
        <v>0</v>
      </c>
      <c r="K735" s="44">
        <f t="shared" si="81"/>
        <v>15000</v>
      </c>
    </row>
    <row r="736" spans="1:11" ht="16.149999999999999" customHeight="1" x14ac:dyDescent="0.3">
      <c r="A736" s="171" t="s">
        <v>138</v>
      </c>
      <c r="B736" s="25" t="s">
        <v>159</v>
      </c>
      <c r="C736" s="25" t="s">
        <v>78</v>
      </c>
      <c r="D736" s="9" t="s">
        <v>552</v>
      </c>
      <c r="E736" s="25" t="s">
        <v>511</v>
      </c>
      <c r="F736" s="44"/>
      <c r="G736" s="44"/>
      <c r="H736" s="44">
        <f t="shared" si="80"/>
        <v>0</v>
      </c>
      <c r="I736" s="44"/>
      <c r="J736" s="44"/>
      <c r="K736" s="44">
        <f t="shared" si="81"/>
        <v>0</v>
      </c>
    </row>
    <row r="737" spans="1:11" x14ac:dyDescent="0.3">
      <c r="A737" s="171" t="s">
        <v>54</v>
      </c>
      <c r="B737" s="25" t="s">
        <v>159</v>
      </c>
      <c r="C737" s="25" t="s">
        <v>78</v>
      </c>
      <c r="D737" s="9" t="s">
        <v>552</v>
      </c>
      <c r="E737" s="25" t="s">
        <v>547</v>
      </c>
      <c r="F737" s="44">
        <v>15000</v>
      </c>
      <c r="G737" s="44"/>
      <c r="H737" s="44">
        <f t="shared" si="80"/>
        <v>15000</v>
      </c>
      <c r="I737" s="44">
        <v>15000</v>
      </c>
      <c r="J737" s="44"/>
      <c r="K737" s="44">
        <f t="shared" si="81"/>
        <v>15000</v>
      </c>
    </row>
    <row r="738" spans="1:11" ht="46.5" customHeight="1" x14ac:dyDescent="0.3">
      <c r="A738" s="171" t="s">
        <v>682</v>
      </c>
      <c r="B738" s="25" t="s">
        <v>159</v>
      </c>
      <c r="C738" s="25" t="s">
        <v>78</v>
      </c>
      <c r="D738" s="9" t="s">
        <v>176</v>
      </c>
      <c r="E738" s="25" t="s">
        <v>64</v>
      </c>
      <c r="F738" s="44">
        <f>F739</f>
        <v>50</v>
      </c>
      <c r="G738" s="44">
        <f>G739</f>
        <v>0</v>
      </c>
      <c r="H738" s="44">
        <f t="shared" si="80"/>
        <v>50</v>
      </c>
      <c r="I738" s="44">
        <f>I739</f>
        <v>50</v>
      </c>
      <c r="J738" s="44">
        <f>J739</f>
        <v>0</v>
      </c>
      <c r="K738" s="44">
        <f t="shared" si="81"/>
        <v>50</v>
      </c>
    </row>
    <row r="739" spans="1:11" ht="45" x14ac:dyDescent="0.3">
      <c r="A739" s="171" t="s">
        <v>367</v>
      </c>
      <c r="B739" s="25" t="s">
        <v>159</v>
      </c>
      <c r="C739" s="25" t="s">
        <v>78</v>
      </c>
      <c r="D739" s="9" t="s">
        <v>178</v>
      </c>
      <c r="E739" s="25" t="s">
        <v>64</v>
      </c>
      <c r="F739" s="44">
        <f>F740</f>
        <v>50</v>
      </c>
      <c r="G739" s="44">
        <f>G740</f>
        <v>0</v>
      </c>
      <c r="H739" s="44">
        <f t="shared" si="80"/>
        <v>50</v>
      </c>
      <c r="I739" s="44">
        <f>I740</f>
        <v>50</v>
      </c>
      <c r="J739" s="44">
        <f>J740</f>
        <v>0</v>
      </c>
      <c r="K739" s="44">
        <f t="shared" si="81"/>
        <v>50</v>
      </c>
    </row>
    <row r="740" spans="1:11" ht="30" x14ac:dyDescent="0.3">
      <c r="A740" s="171" t="s">
        <v>368</v>
      </c>
      <c r="B740" s="25" t="s">
        <v>159</v>
      </c>
      <c r="C740" s="25" t="s">
        <v>78</v>
      </c>
      <c r="D740" s="9" t="s">
        <v>180</v>
      </c>
      <c r="E740" s="25" t="s">
        <v>64</v>
      </c>
      <c r="F740" s="44">
        <f>F741+F744</f>
        <v>50</v>
      </c>
      <c r="G740" s="44">
        <f>G741+G744</f>
        <v>0</v>
      </c>
      <c r="H740" s="44">
        <f t="shared" si="80"/>
        <v>50</v>
      </c>
      <c r="I740" s="44">
        <f>I741+I744</f>
        <v>50</v>
      </c>
      <c r="J740" s="44">
        <f>J741+J744</f>
        <v>0</v>
      </c>
      <c r="K740" s="44">
        <f t="shared" si="81"/>
        <v>50</v>
      </c>
    </row>
    <row r="741" spans="1:11" ht="30" hidden="1" x14ac:dyDescent="0.3">
      <c r="A741" s="171" t="s">
        <v>369</v>
      </c>
      <c r="B741" s="25" t="s">
        <v>159</v>
      </c>
      <c r="C741" s="25" t="s">
        <v>78</v>
      </c>
      <c r="D741" s="9" t="s">
        <v>370</v>
      </c>
      <c r="E741" s="25" t="s">
        <v>64</v>
      </c>
      <c r="F741" s="44">
        <f>F742</f>
        <v>0</v>
      </c>
      <c r="G741" s="44">
        <f>G742</f>
        <v>0</v>
      </c>
      <c r="H741" s="44">
        <f t="shared" si="80"/>
        <v>0</v>
      </c>
      <c r="I741" s="44">
        <f>I742</f>
        <v>0</v>
      </c>
      <c r="J741" s="44">
        <f>J742</f>
        <v>0</v>
      </c>
      <c r="K741" s="44">
        <f t="shared" si="81"/>
        <v>0</v>
      </c>
    </row>
    <row r="742" spans="1:11" hidden="1" x14ac:dyDescent="0.3">
      <c r="A742" s="171" t="s">
        <v>137</v>
      </c>
      <c r="B742" s="25" t="s">
        <v>159</v>
      </c>
      <c r="C742" s="25" t="s">
        <v>78</v>
      </c>
      <c r="D742" s="9" t="s">
        <v>370</v>
      </c>
      <c r="E742" s="25">
        <v>500</v>
      </c>
      <c r="F742" s="44">
        <f>F743</f>
        <v>0</v>
      </c>
      <c r="G742" s="44">
        <f>G743</f>
        <v>0</v>
      </c>
      <c r="H742" s="44">
        <f t="shared" si="80"/>
        <v>0</v>
      </c>
      <c r="I742" s="44">
        <f>I743</f>
        <v>0</v>
      </c>
      <c r="J742" s="44">
        <f>J743</f>
        <v>0</v>
      </c>
      <c r="K742" s="44">
        <f t="shared" si="81"/>
        <v>0</v>
      </c>
    </row>
    <row r="743" spans="1:11" hidden="1" x14ac:dyDescent="0.3">
      <c r="A743" s="171" t="s">
        <v>54</v>
      </c>
      <c r="B743" s="25" t="s">
        <v>159</v>
      </c>
      <c r="C743" s="25" t="s">
        <v>78</v>
      </c>
      <c r="D743" s="9" t="s">
        <v>370</v>
      </c>
      <c r="E743" s="25">
        <v>540</v>
      </c>
      <c r="F743" s="44"/>
      <c r="G743" s="44"/>
      <c r="H743" s="44">
        <f t="shared" si="80"/>
        <v>0</v>
      </c>
      <c r="I743" s="44"/>
      <c r="J743" s="44"/>
      <c r="K743" s="44">
        <f t="shared" si="81"/>
        <v>0</v>
      </c>
    </row>
    <row r="744" spans="1:11" ht="45.75" customHeight="1" x14ac:dyDescent="0.3">
      <c r="A744" s="171" t="s">
        <v>371</v>
      </c>
      <c r="B744" s="25" t="s">
        <v>159</v>
      </c>
      <c r="C744" s="25" t="s">
        <v>78</v>
      </c>
      <c r="D744" s="9" t="s">
        <v>372</v>
      </c>
      <c r="E744" s="25" t="s">
        <v>64</v>
      </c>
      <c r="F744" s="44">
        <f>F745</f>
        <v>50</v>
      </c>
      <c r="G744" s="44">
        <f>G745</f>
        <v>0</v>
      </c>
      <c r="H744" s="44">
        <f t="shared" si="80"/>
        <v>50</v>
      </c>
      <c r="I744" s="44">
        <f>I745</f>
        <v>50</v>
      </c>
      <c r="J744" s="44">
        <f>J745</f>
        <v>0</v>
      </c>
      <c r="K744" s="44">
        <f t="shared" si="81"/>
        <v>50</v>
      </c>
    </row>
    <row r="745" spans="1:11" x14ac:dyDescent="0.3">
      <c r="A745" s="171" t="s">
        <v>137</v>
      </c>
      <c r="B745" s="25" t="s">
        <v>159</v>
      </c>
      <c r="C745" s="25" t="s">
        <v>78</v>
      </c>
      <c r="D745" s="9" t="s">
        <v>372</v>
      </c>
      <c r="E745" s="25">
        <v>500</v>
      </c>
      <c r="F745" s="44">
        <f>F746</f>
        <v>50</v>
      </c>
      <c r="G745" s="44">
        <f>G746</f>
        <v>0</v>
      </c>
      <c r="H745" s="44">
        <f t="shared" si="80"/>
        <v>50</v>
      </c>
      <c r="I745" s="44">
        <f>I746</f>
        <v>50</v>
      </c>
      <c r="J745" s="44">
        <f>J746</f>
        <v>0</v>
      </c>
      <c r="K745" s="44">
        <f t="shared" si="81"/>
        <v>50</v>
      </c>
    </row>
    <row r="746" spans="1:11" x14ac:dyDescent="0.3">
      <c r="A746" s="171" t="s">
        <v>54</v>
      </c>
      <c r="B746" s="25" t="s">
        <v>159</v>
      </c>
      <c r="C746" s="25" t="s">
        <v>78</v>
      </c>
      <c r="D746" s="9" t="s">
        <v>372</v>
      </c>
      <c r="E746" s="25">
        <v>540</v>
      </c>
      <c r="F746" s="44">
        <v>50</v>
      </c>
      <c r="G746" s="44"/>
      <c r="H746" s="44">
        <f t="shared" si="80"/>
        <v>50</v>
      </c>
      <c r="I746" s="44">
        <v>50</v>
      </c>
      <c r="J746" s="44"/>
      <c r="K746" s="44">
        <f t="shared" si="81"/>
        <v>50</v>
      </c>
    </row>
    <row r="747" spans="1:11" hidden="1" x14ac:dyDescent="0.3">
      <c r="A747" s="171" t="s">
        <v>373</v>
      </c>
      <c r="B747" s="25" t="s">
        <v>159</v>
      </c>
      <c r="C747" s="25" t="s">
        <v>78</v>
      </c>
      <c r="D747" s="9" t="s">
        <v>110</v>
      </c>
      <c r="E747" s="25" t="s">
        <v>64</v>
      </c>
      <c r="F747" s="44">
        <f t="shared" ref="F747:J750" si="86">F748</f>
        <v>0</v>
      </c>
      <c r="G747" s="44">
        <f t="shared" si="86"/>
        <v>0</v>
      </c>
      <c r="H747" s="44">
        <f t="shared" si="80"/>
        <v>0</v>
      </c>
      <c r="I747" s="44">
        <f t="shared" si="86"/>
        <v>0</v>
      </c>
      <c r="J747" s="44">
        <f t="shared" si="86"/>
        <v>0</v>
      </c>
      <c r="K747" s="44">
        <f t="shared" si="81"/>
        <v>0</v>
      </c>
    </row>
    <row r="748" spans="1:11" ht="30" hidden="1" x14ac:dyDescent="0.3">
      <c r="A748" s="171" t="s">
        <v>125</v>
      </c>
      <c r="B748" s="25" t="s">
        <v>159</v>
      </c>
      <c r="C748" s="25" t="s">
        <v>78</v>
      </c>
      <c r="D748" s="9" t="s">
        <v>126</v>
      </c>
      <c r="E748" s="25" t="s">
        <v>64</v>
      </c>
      <c r="F748" s="44">
        <f t="shared" si="86"/>
        <v>0</v>
      </c>
      <c r="G748" s="44">
        <f t="shared" si="86"/>
        <v>0</v>
      </c>
      <c r="H748" s="44">
        <f t="shared" si="80"/>
        <v>0</v>
      </c>
      <c r="I748" s="44">
        <f t="shared" si="86"/>
        <v>0</v>
      </c>
      <c r="J748" s="44">
        <f t="shared" si="86"/>
        <v>0</v>
      </c>
      <c r="K748" s="44">
        <f t="shared" si="81"/>
        <v>0</v>
      </c>
    </row>
    <row r="749" spans="1:11" ht="67.900000000000006" hidden="1" customHeight="1" x14ac:dyDescent="0.3">
      <c r="A749" s="171" t="s">
        <v>933</v>
      </c>
      <c r="B749" s="25" t="s">
        <v>159</v>
      </c>
      <c r="C749" s="25" t="s">
        <v>78</v>
      </c>
      <c r="D749" s="9" t="s">
        <v>374</v>
      </c>
      <c r="E749" s="25" t="s">
        <v>64</v>
      </c>
      <c r="F749" s="44">
        <f t="shared" si="86"/>
        <v>0</v>
      </c>
      <c r="G749" s="44">
        <f t="shared" si="86"/>
        <v>0</v>
      </c>
      <c r="H749" s="44">
        <f t="shared" si="80"/>
        <v>0</v>
      </c>
      <c r="I749" s="44">
        <f t="shared" si="86"/>
        <v>0</v>
      </c>
      <c r="J749" s="44">
        <f t="shared" si="86"/>
        <v>0</v>
      </c>
      <c r="K749" s="44">
        <f t="shared" si="81"/>
        <v>0</v>
      </c>
    </row>
    <row r="750" spans="1:11" ht="19.149999999999999" hidden="1" customHeight="1" x14ac:dyDescent="0.3">
      <c r="A750" s="171" t="s">
        <v>137</v>
      </c>
      <c r="B750" s="25" t="s">
        <v>159</v>
      </c>
      <c r="C750" s="25" t="s">
        <v>78</v>
      </c>
      <c r="D750" s="9" t="s">
        <v>374</v>
      </c>
      <c r="E750" s="25">
        <v>500</v>
      </c>
      <c r="F750" s="44">
        <f t="shared" si="86"/>
        <v>0</v>
      </c>
      <c r="G750" s="44">
        <f t="shared" si="86"/>
        <v>0</v>
      </c>
      <c r="H750" s="44">
        <f t="shared" si="80"/>
        <v>0</v>
      </c>
      <c r="I750" s="44">
        <f t="shared" si="86"/>
        <v>0</v>
      </c>
      <c r="J750" s="44">
        <f t="shared" si="86"/>
        <v>0</v>
      </c>
      <c r="K750" s="44">
        <f t="shared" si="81"/>
        <v>0</v>
      </c>
    </row>
    <row r="751" spans="1:11" ht="16.899999999999999" hidden="1" customHeight="1" x14ac:dyDescent="0.3">
      <c r="A751" s="171" t="s">
        <v>138</v>
      </c>
      <c r="B751" s="25" t="s">
        <v>159</v>
      </c>
      <c r="C751" s="25" t="s">
        <v>78</v>
      </c>
      <c r="D751" s="9" t="s">
        <v>374</v>
      </c>
      <c r="E751" s="25" t="s">
        <v>511</v>
      </c>
      <c r="F751" s="44"/>
      <c r="G751" s="44"/>
      <c r="H751" s="44">
        <f t="shared" si="80"/>
        <v>0</v>
      </c>
      <c r="I751" s="44"/>
      <c r="J751" s="44"/>
      <c r="K751" s="44">
        <f t="shared" si="81"/>
        <v>0</v>
      </c>
    </row>
    <row r="752" spans="1:11" ht="39.6" hidden="1" customHeight="1" x14ac:dyDescent="0.3">
      <c r="A752" s="171" t="s">
        <v>847</v>
      </c>
      <c r="B752" s="25">
        <v>14</v>
      </c>
      <c r="C752" s="25" t="s">
        <v>78</v>
      </c>
      <c r="D752" s="25" t="s">
        <v>848</v>
      </c>
      <c r="E752" s="25" t="s">
        <v>64</v>
      </c>
      <c r="F752" s="27">
        <f>F753</f>
        <v>0</v>
      </c>
      <c r="G752" s="27">
        <f>G753</f>
        <v>0</v>
      </c>
      <c r="H752" s="44">
        <f t="shared" si="80"/>
        <v>0</v>
      </c>
      <c r="I752" s="27">
        <f>I753</f>
        <v>0</v>
      </c>
      <c r="J752" s="27">
        <f>J753</f>
        <v>0</v>
      </c>
      <c r="K752" s="44">
        <f t="shared" si="81"/>
        <v>0</v>
      </c>
    </row>
    <row r="753" spans="1:11" ht="13.15" hidden="1" customHeight="1" x14ac:dyDescent="0.3">
      <c r="A753" s="171" t="s">
        <v>137</v>
      </c>
      <c r="B753" s="25">
        <v>14</v>
      </c>
      <c r="C753" s="25" t="s">
        <v>78</v>
      </c>
      <c r="D753" s="25" t="s">
        <v>848</v>
      </c>
      <c r="E753" s="25">
        <v>500</v>
      </c>
      <c r="F753" s="27">
        <f>F754</f>
        <v>0</v>
      </c>
      <c r="G753" s="27">
        <f>G754</f>
        <v>0</v>
      </c>
      <c r="H753" s="44">
        <f t="shared" si="80"/>
        <v>0</v>
      </c>
      <c r="I753" s="27">
        <f>I754</f>
        <v>0</v>
      </c>
      <c r="J753" s="27">
        <f>J754</f>
        <v>0</v>
      </c>
      <c r="K753" s="44">
        <f t="shared" si="81"/>
        <v>0</v>
      </c>
    </row>
    <row r="754" spans="1:11" ht="13.15" hidden="1" customHeight="1" x14ac:dyDescent="0.3">
      <c r="A754" s="171" t="s">
        <v>54</v>
      </c>
      <c r="B754" s="25">
        <v>14</v>
      </c>
      <c r="C754" s="25" t="s">
        <v>78</v>
      </c>
      <c r="D754" s="25" t="s">
        <v>848</v>
      </c>
      <c r="E754" s="25" t="s">
        <v>547</v>
      </c>
      <c r="F754" s="27">
        <v>0</v>
      </c>
      <c r="G754" s="27">
        <v>0</v>
      </c>
      <c r="H754" s="44">
        <f t="shared" si="80"/>
        <v>0</v>
      </c>
      <c r="I754" s="27">
        <v>0</v>
      </c>
      <c r="J754" s="27">
        <v>0</v>
      </c>
      <c r="K754" s="44">
        <f t="shared" si="81"/>
        <v>0</v>
      </c>
    </row>
  </sheetData>
  <mergeCells count="14">
    <mergeCell ref="A1:K1"/>
    <mergeCell ref="J5:J6"/>
    <mergeCell ref="K5:K6"/>
    <mergeCell ref="A2:K2"/>
    <mergeCell ref="A3:K3"/>
    <mergeCell ref="I5:I6"/>
    <mergeCell ref="E5:E6"/>
    <mergeCell ref="A5:A6"/>
    <mergeCell ref="B5:B6"/>
    <mergeCell ref="C5:C6"/>
    <mergeCell ref="D5:D6"/>
    <mergeCell ref="F5:F6"/>
    <mergeCell ref="G5:G6"/>
    <mergeCell ref="H5:H6"/>
  </mergeCells>
  <pageMargins left="1.1811023622047245" right="0.39370078740157483" top="0.78740157480314965" bottom="0.78740157480314965" header="0.31496062992125984" footer="0.31496062992125984"/>
  <pageSetup paperSize="9" scale="54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1020"/>
  <sheetViews>
    <sheetView view="pageBreakPreview" zoomScale="80" zoomScaleNormal="70" zoomScaleSheetLayoutView="80" workbookViewId="0">
      <selection sqref="A1:XFD1"/>
    </sheetView>
  </sheetViews>
  <sheetFormatPr defaultColWidth="9.140625" defaultRowHeight="15" outlineLevelCol="1" x14ac:dyDescent="0.3"/>
  <cols>
    <col min="1" max="1" width="48.28515625" style="35" customWidth="1"/>
    <col min="2" max="2" width="18.140625" style="29" customWidth="1"/>
    <col min="3" max="4" width="11.28515625" style="29" customWidth="1"/>
    <col min="5" max="5" width="10.85546875" style="36" customWidth="1"/>
    <col min="6" max="7" width="18.140625" style="37" hidden="1" customWidth="1" outlineLevel="1"/>
    <col min="8" max="8" width="18.140625" style="37" customWidth="1" collapsed="1"/>
    <col min="9" max="16384" width="9.140625" style="1"/>
  </cols>
  <sheetData>
    <row r="1" spans="1:11" ht="63" customHeight="1" x14ac:dyDescent="0.3">
      <c r="A1" s="193" t="s">
        <v>1151</v>
      </c>
      <c r="B1" s="193"/>
      <c r="C1" s="193"/>
      <c r="D1" s="193"/>
      <c r="E1" s="193"/>
      <c r="F1" s="193"/>
      <c r="G1" s="193"/>
      <c r="H1" s="193"/>
      <c r="I1" s="169"/>
      <c r="J1" s="169"/>
      <c r="K1" s="169"/>
    </row>
    <row r="2" spans="1:11" ht="69.75" customHeight="1" x14ac:dyDescent="0.3">
      <c r="A2" s="193" t="s">
        <v>1074</v>
      </c>
      <c r="B2" s="193"/>
      <c r="C2" s="193"/>
      <c r="D2" s="193"/>
      <c r="E2" s="193"/>
      <c r="F2" s="193"/>
      <c r="G2" s="193"/>
      <c r="H2" s="193"/>
    </row>
    <row r="3" spans="1:11" ht="85.9" customHeight="1" x14ac:dyDescent="0.3">
      <c r="A3" s="212" t="s">
        <v>993</v>
      </c>
      <c r="B3" s="212"/>
      <c r="C3" s="212"/>
      <c r="D3" s="212"/>
      <c r="E3" s="212"/>
      <c r="F3" s="212"/>
      <c r="G3" s="212"/>
      <c r="H3" s="212"/>
    </row>
    <row r="4" spans="1:11" x14ac:dyDescent="0.3">
      <c r="A4" s="47"/>
      <c r="B4" s="47"/>
      <c r="C4" s="47"/>
      <c r="D4" s="47"/>
      <c r="E4" s="47"/>
      <c r="F4" s="48"/>
      <c r="G4" s="48"/>
      <c r="H4" s="30" t="s">
        <v>458</v>
      </c>
    </row>
    <row r="5" spans="1:11" ht="15" customHeight="1" x14ac:dyDescent="0.3">
      <c r="A5" s="215" t="s">
        <v>466</v>
      </c>
      <c r="B5" s="216" t="s">
        <v>467</v>
      </c>
      <c r="C5" s="216" t="s">
        <v>56</v>
      </c>
      <c r="D5" s="216" t="s">
        <v>57</v>
      </c>
      <c r="E5" s="216" t="s">
        <v>376</v>
      </c>
      <c r="F5" s="208" t="s">
        <v>945</v>
      </c>
      <c r="G5" s="208" t="s">
        <v>1012</v>
      </c>
      <c r="H5" s="208" t="s">
        <v>945</v>
      </c>
    </row>
    <row r="6" spans="1:11" ht="16.899999999999999" customHeight="1" x14ac:dyDescent="0.3">
      <c r="A6" s="215"/>
      <c r="B6" s="216"/>
      <c r="C6" s="216"/>
      <c r="D6" s="216"/>
      <c r="E6" s="216"/>
      <c r="F6" s="208"/>
      <c r="G6" s="208"/>
      <c r="H6" s="208"/>
    </row>
    <row r="7" spans="1:11" x14ac:dyDescent="0.3">
      <c r="A7" s="49" t="s">
        <v>431</v>
      </c>
      <c r="B7" s="50"/>
      <c r="C7" s="50"/>
      <c r="D7" s="50"/>
      <c r="E7" s="51"/>
      <c r="F7" s="126">
        <f>F8+F97+F112+F319+F326+F355+F384+F452+F479+F505+F565+F572+F600+F615+F635+F649+F656+F663+F670+F677+F691+F709+F742+F769+F782+F813+F684+F733+F716</f>
        <v>1917634.9000000004</v>
      </c>
      <c r="G7" s="126">
        <f>G8+G97+G112+G319+G326+G355+G384+G452+G479+G505+G565+G572+G600+G615+G635+G649+G656+G663+G670+G677+G691+G709+G742+G769+G782+G813+G684+G733+G716</f>
        <v>151896.91</v>
      </c>
      <c r="H7" s="126">
        <f>H8+H97+H112+H319+H326+H355+H384+H452+H479+H505+H565+H572+H600+H615+H635+H649+H656+H663+H670+H677+H691+H709+H742+H769+H782+H813+H684+H733+H716</f>
        <v>2069531.81</v>
      </c>
    </row>
    <row r="8" spans="1:11" ht="38.25" x14ac:dyDescent="0.3">
      <c r="A8" s="52" t="s">
        <v>932</v>
      </c>
      <c r="B8" s="42" t="s">
        <v>257</v>
      </c>
      <c r="C8" s="24"/>
      <c r="D8" s="24"/>
      <c r="E8" s="25"/>
      <c r="F8" s="34">
        <f>F9+F16+F71</f>
        <v>87050.8</v>
      </c>
      <c r="G8" s="34">
        <f>G9+G16+G71</f>
        <v>9227.2099999999991</v>
      </c>
      <c r="H8" s="34">
        <f>H9+H16+H71</f>
        <v>96278.01</v>
      </c>
    </row>
    <row r="9" spans="1:11" ht="53.25" customHeight="1" x14ac:dyDescent="0.3">
      <c r="A9" s="52" t="s">
        <v>396</v>
      </c>
      <c r="B9" s="42" t="s">
        <v>259</v>
      </c>
      <c r="C9" s="24"/>
      <c r="D9" s="24"/>
      <c r="E9" s="25"/>
      <c r="F9" s="34">
        <f t="shared" ref="F9:H14" si="0">F10</f>
        <v>40340.699999999997</v>
      </c>
      <c r="G9" s="34">
        <f t="shared" si="0"/>
        <v>1190.45</v>
      </c>
      <c r="H9" s="34">
        <f t="shared" si="0"/>
        <v>41531.149999999994</v>
      </c>
    </row>
    <row r="10" spans="1:11" ht="44.25" customHeight="1" x14ac:dyDescent="0.3">
      <c r="A10" s="52" t="s">
        <v>276</v>
      </c>
      <c r="B10" s="53" t="s">
        <v>260</v>
      </c>
      <c r="C10" s="24"/>
      <c r="D10" s="24"/>
      <c r="E10" s="25"/>
      <c r="F10" s="54">
        <f t="shared" si="0"/>
        <v>40340.699999999997</v>
      </c>
      <c r="G10" s="54">
        <f t="shared" si="0"/>
        <v>1190.45</v>
      </c>
      <c r="H10" s="54">
        <f t="shared" si="0"/>
        <v>41531.149999999994</v>
      </c>
    </row>
    <row r="11" spans="1:11" ht="60" x14ac:dyDescent="0.3">
      <c r="A11" s="104" t="s">
        <v>397</v>
      </c>
      <c r="B11" s="25" t="s">
        <v>262</v>
      </c>
      <c r="C11" s="24"/>
      <c r="D11" s="24"/>
      <c r="E11" s="25"/>
      <c r="F11" s="27">
        <f t="shared" si="0"/>
        <v>40340.699999999997</v>
      </c>
      <c r="G11" s="27">
        <f t="shared" si="0"/>
        <v>1190.45</v>
      </c>
      <c r="H11" s="27">
        <f t="shared" ref="H11:H83" si="1">F11+G11</f>
        <v>41531.149999999994</v>
      </c>
    </row>
    <row r="12" spans="1:11" x14ac:dyDescent="0.3">
      <c r="A12" s="104" t="s">
        <v>219</v>
      </c>
      <c r="B12" s="25" t="s">
        <v>262</v>
      </c>
      <c r="C12" s="25" t="s">
        <v>108</v>
      </c>
      <c r="D12" s="24"/>
      <c r="E12" s="25"/>
      <c r="F12" s="27">
        <f t="shared" si="0"/>
        <v>40340.699999999997</v>
      </c>
      <c r="G12" s="27">
        <f t="shared" si="0"/>
        <v>1190.45</v>
      </c>
      <c r="H12" s="27">
        <f t="shared" si="1"/>
        <v>41531.149999999994</v>
      </c>
    </row>
    <row r="13" spans="1:11" x14ac:dyDescent="0.3">
      <c r="A13" s="104" t="s">
        <v>243</v>
      </c>
      <c r="B13" s="25" t="s">
        <v>262</v>
      </c>
      <c r="C13" s="25" t="s">
        <v>108</v>
      </c>
      <c r="D13" s="25" t="s">
        <v>78</v>
      </c>
      <c r="E13" s="25"/>
      <c r="F13" s="27">
        <f t="shared" si="0"/>
        <v>40340.699999999997</v>
      </c>
      <c r="G13" s="27">
        <f t="shared" si="0"/>
        <v>1190.45</v>
      </c>
      <c r="H13" s="27">
        <f t="shared" si="1"/>
        <v>41531.149999999994</v>
      </c>
    </row>
    <row r="14" spans="1:11" ht="45" x14ac:dyDescent="0.3">
      <c r="A14" s="104" t="s">
        <v>167</v>
      </c>
      <c r="B14" s="25" t="s">
        <v>262</v>
      </c>
      <c r="C14" s="25" t="s">
        <v>108</v>
      </c>
      <c r="D14" s="25" t="s">
        <v>78</v>
      </c>
      <c r="E14" s="25">
        <v>600</v>
      </c>
      <c r="F14" s="27">
        <f t="shared" si="0"/>
        <v>40340.699999999997</v>
      </c>
      <c r="G14" s="27">
        <f t="shared" si="0"/>
        <v>1190.45</v>
      </c>
      <c r="H14" s="27">
        <f t="shared" si="1"/>
        <v>41531.149999999994</v>
      </c>
    </row>
    <row r="15" spans="1:11" x14ac:dyDescent="0.3">
      <c r="A15" s="104" t="s">
        <v>175</v>
      </c>
      <c r="B15" s="25" t="s">
        <v>262</v>
      </c>
      <c r="C15" s="25" t="s">
        <v>108</v>
      </c>
      <c r="D15" s="25" t="s">
        <v>78</v>
      </c>
      <c r="E15" s="25">
        <v>610</v>
      </c>
      <c r="F15" s="27">
        <v>40340.699999999997</v>
      </c>
      <c r="G15" s="27">
        <v>1190.45</v>
      </c>
      <c r="H15" s="27">
        <f t="shared" si="1"/>
        <v>41531.149999999994</v>
      </c>
    </row>
    <row r="16" spans="1:11" ht="38.25" x14ac:dyDescent="0.3">
      <c r="A16" s="52" t="s">
        <v>274</v>
      </c>
      <c r="B16" s="42" t="s">
        <v>275</v>
      </c>
      <c r="C16" s="24"/>
      <c r="D16" s="24"/>
      <c r="E16" s="25"/>
      <c r="F16" s="34">
        <f>F17+F42</f>
        <v>39956.5</v>
      </c>
      <c r="G16" s="34">
        <f>G17+G42+G63+G67</f>
        <v>8036.7599999999993</v>
      </c>
      <c r="H16" s="34">
        <f>H17+H42+H63+H67</f>
        <v>47993.259999999995</v>
      </c>
    </row>
    <row r="17" spans="1:8" ht="42" customHeight="1" x14ac:dyDescent="0.3">
      <c r="A17" s="52" t="s">
        <v>276</v>
      </c>
      <c r="B17" s="53" t="s">
        <v>277</v>
      </c>
      <c r="C17" s="24"/>
      <c r="D17" s="24"/>
      <c r="E17" s="25"/>
      <c r="F17" s="54">
        <f>F18+F23+F37+F32</f>
        <v>16935.8</v>
      </c>
      <c r="G17" s="54">
        <f>G18+G23+G37+G32+G28</f>
        <v>-4.0000000000873115E-2</v>
      </c>
      <c r="H17" s="54">
        <f>H18+H23+H37+H32+H28</f>
        <v>16935.759999999998</v>
      </c>
    </row>
    <row r="18" spans="1:8" ht="45" hidden="1" x14ac:dyDescent="0.3">
      <c r="A18" s="104" t="s">
        <v>278</v>
      </c>
      <c r="B18" s="25" t="s">
        <v>279</v>
      </c>
      <c r="C18" s="24"/>
      <c r="D18" s="24"/>
      <c r="E18" s="25"/>
      <c r="F18" s="27">
        <f t="shared" ref="F18:G21" si="2">F19</f>
        <v>12996.8</v>
      </c>
      <c r="G18" s="27">
        <f t="shared" si="2"/>
        <v>-12996.84</v>
      </c>
      <c r="H18" s="27">
        <f t="shared" si="1"/>
        <v>-4.0000000000873115E-2</v>
      </c>
    </row>
    <row r="19" spans="1:8" hidden="1" x14ac:dyDescent="0.3">
      <c r="A19" s="104" t="s">
        <v>272</v>
      </c>
      <c r="B19" s="25" t="s">
        <v>279</v>
      </c>
      <c r="C19" s="25" t="s">
        <v>184</v>
      </c>
      <c r="D19" s="24"/>
      <c r="E19" s="25"/>
      <c r="F19" s="27">
        <f t="shared" si="2"/>
        <v>12996.8</v>
      </c>
      <c r="G19" s="27">
        <f t="shared" si="2"/>
        <v>-12996.84</v>
      </c>
      <c r="H19" s="27">
        <f t="shared" si="1"/>
        <v>-4.0000000000873115E-2</v>
      </c>
    </row>
    <row r="20" spans="1:8" hidden="1" x14ac:dyDescent="0.3">
      <c r="A20" s="104" t="s">
        <v>273</v>
      </c>
      <c r="B20" s="25" t="s">
        <v>279</v>
      </c>
      <c r="C20" s="25" t="s">
        <v>184</v>
      </c>
      <c r="D20" s="25" t="s">
        <v>61</v>
      </c>
      <c r="E20" s="25"/>
      <c r="F20" s="27">
        <f t="shared" si="2"/>
        <v>12996.8</v>
      </c>
      <c r="G20" s="27">
        <f t="shared" si="2"/>
        <v>-12996.84</v>
      </c>
      <c r="H20" s="27">
        <f t="shared" si="1"/>
        <v>-4.0000000000873115E-2</v>
      </c>
    </row>
    <row r="21" spans="1:8" ht="45" hidden="1" x14ac:dyDescent="0.3">
      <c r="A21" s="104" t="s">
        <v>167</v>
      </c>
      <c r="B21" s="25" t="s">
        <v>279</v>
      </c>
      <c r="C21" s="25" t="s">
        <v>184</v>
      </c>
      <c r="D21" s="25" t="s">
        <v>61</v>
      </c>
      <c r="E21" s="25">
        <v>600</v>
      </c>
      <c r="F21" s="27">
        <f t="shared" si="2"/>
        <v>12996.8</v>
      </c>
      <c r="G21" s="27">
        <f t="shared" si="2"/>
        <v>-12996.84</v>
      </c>
      <c r="H21" s="27">
        <f t="shared" si="1"/>
        <v>-4.0000000000873115E-2</v>
      </c>
    </row>
    <row r="22" spans="1:8" hidden="1" x14ac:dyDescent="0.3">
      <c r="A22" s="104" t="s">
        <v>175</v>
      </c>
      <c r="B22" s="25" t="s">
        <v>279</v>
      </c>
      <c r="C22" s="25" t="s">
        <v>184</v>
      </c>
      <c r="D22" s="25" t="s">
        <v>61</v>
      </c>
      <c r="E22" s="25">
        <v>610</v>
      </c>
      <c r="F22" s="27">
        <v>12996.8</v>
      </c>
      <c r="G22" s="27">
        <v>-12996.84</v>
      </c>
      <c r="H22" s="27">
        <f t="shared" si="1"/>
        <v>-4.0000000000873115E-2</v>
      </c>
    </row>
    <row r="23" spans="1:8" ht="45" x14ac:dyDescent="0.3">
      <c r="A23" s="104" t="s">
        <v>280</v>
      </c>
      <c r="B23" s="25" t="s">
        <v>281</v>
      </c>
      <c r="C23" s="24"/>
      <c r="D23" s="24"/>
      <c r="E23" s="25"/>
      <c r="F23" s="27">
        <f t="shared" ref="F23:G26" si="3">F24</f>
        <v>3939</v>
      </c>
      <c r="G23" s="27">
        <f t="shared" si="3"/>
        <v>0</v>
      </c>
      <c r="H23" s="27">
        <f t="shared" si="1"/>
        <v>3939</v>
      </c>
    </row>
    <row r="24" spans="1:8" x14ac:dyDescent="0.3">
      <c r="A24" s="104" t="s">
        <v>272</v>
      </c>
      <c r="B24" s="25" t="s">
        <v>281</v>
      </c>
      <c r="C24" s="25" t="s">
        <v>184</v>
      </c>
      <c r="D24" s="24"/>
      <c r="E24" s="25"/>
      <c r="F24" s="27">
        <f t="shared" si="3"/>
        <v>3939</v>
      </c>
      <c r="G24" s="27">
        <f t="shared" si="3"/>
        <v>0</v>
      </c>
      <c r="H24" s="27">
        <f t="shared" si="1"/>
        <v>3939</v>
      </c>
    </row>
    <row r="25" spans="1:8" x14ac:dyDescent="0.3">
      <c r="A25" s="104" t="s">
        <v>273</v>
      </c>
      <c r="B25" s="25" t="s">
        <v>281</v>
      </c>
      <c r="C25" s="25" t="s">
        <v>184</v>
      </c>
      <c r="D25" s="25" t="s">
        <v>61</v>
      </c>
      <c r="E25" s="25"/>
      <c r="F25" s="27">
        <f t="shared" si="3"/>
        <v>3939</v>
      </c>
      <c r="G25" s="27">
        <f t="shared" si="3"/>
        <v>0</v>
      </c>
      <c r="H25" s="27">
        <f t="shared" si="1"/>
        <v>3939</v>
      </c>
    </row>
    <row r="26" spans="1:8" ht="45" x14ac:dyDescent="0.3">
      <c r="A26" s="104" t="s">
        <v>167</v>
      </c>
      <c r="B26" s="25" t="s">
        <v>281</v>
      </c>
      <c r="C26" s="25" t="s">
        <v>184</v>
      </c>
      <c r="D26" s="25" t="s">
        <v>61</v>
      </c>
      <c r="E26" s="25">
        <v>600</v>
      </c>
      <c r="F26" s="27">
        <f t="shared" si="3"/>
        <v>3939</v>
      </c>
      <c r="G26" s="27">
        <f t="shared" si="3"/>
        <v>0</v>
      </c>
      <c r="H26" s="27">
        <f t="shared" si="1"/>
        <v>3939</v>
      </c>
    </row>
    <row r="27" spans="1:8" x14ac:dyDescent="0.3">
      <c r="A27" s="104" t="s">
        <v>175</v>
      </c>
      <c r="B27" s="25" t="s">
        <v>281</v>
      </c>
      <c r="C27" s="25" t="s">
        <v>184</v>
      </c>
      <c r="D27" s="25" t="s">
        <v>61</v>
      </c>
      <c r="E27" s="25">
        <v>610</v>
      </c>
      <c r="F27" s="27">
        <v>3939</v>
      </c>
      <c r="G27" s="27"/>
      <c r="H27" s="27">
        <f t="shared" si="1"/>
        <v>3939</v>
      </c>
    </row>
    <row r="28" spans="1:8" ht="45" x14ac:dyDescent="0.3">
      <c r="A28" s="13" t="s">
        <v>278</v>
      </c>
      <c r="B28" s="68" t="s">
        <v>1024</v>
      </c>
      <c r="C28" s="25"/>
      <c r="D28" s="25"/>
      <c r="E28" s="25"/>
      <c r="F28" s="27"/>
      <c r="G28" s="27">
        <f>G29</f>
        <v>12996.8</v>
      </c>
      <c r="H28" s="27">
        <f t="shared" si="1"/>
        <v>12996.8</v>
      </c>
    </row>
    <row r="29" spans="1:8" x14ac:dyDescent="0.3">
      <c r="A29" s="133" t="s">
        <v>273</v>
      </c>
      <c r="B29" s="68" t="s">
        <v>1024</v>
      </c>
      <c r="C29" s="68" t="s">
        <v>184</v>
      </c>
      <c r="D29" s="68" t="s">
        <v>61</v>
      </c>
      <c r="E29" s="25"/>
      <c r="F29" s="27"/>
      <c r="G29" s="27">
        <f>G30</f>
        <v>12996.8</v>
      </c>
      <c r="H29" s="27">
        <f t="shared" si="1"/>
        <v>12996.8</v>
      </c>
    </row>
    <row r="30" spans="1:8" ht="45" x14ac:dyDescent="0.3">
      <c r="A30" s="133" t="s">
        <v>167</v>
      </c>
      <c r="B30" s="68" t="s">
        <v>1024</v>
      </c>
      <c r="C30" s="68" t="s">
        <v>184</v>
      </c>
      <c r="D30" s="68" t="s">
        <v>61</v>
      </c>
      <c r="E30" s="68">
        <v>600</v>
      </c>
      <c r="F30" s="27"/>
      <c r="G30" s="27">
        <f>G31</f>
        <v>12996.8</v>
      </c>
      <c r="H30" s="27">
        <f t="shared" si="1"/>
        <v>12996.8</v>
      </c>
    </row>
    <row r="31" spans="1:8" x14ac:dyDescent="0.3">
      <c r="A31" s="133" t="s">
        <v>175</v>
      </c>
      <c r="B31" s="68" t="s">
        <v>1024</v>
      </c>
      <c r="C31" s="68" t="s">
        <v>184</v>
      </c>
      <c r="D31" s="68" t="s">
        <v>61</v>
      </c>
      <c r="E31" s="68">
        <v>610</v>
      </c>
      <c r="F31" s="27"/>
      <c r="G31" s="27">
        <v>12996.8</v>
      </c>
      <c r="H31" s="27">
        <f t="shared" si="1"/>
        <v>12996.8</v>
      </c>
    </row>
    <row r="32" spans="1:8" ht="43.9" hidden="1" customHeight="1" x14ac:dyDescent="0.3">
      <c r="A32" s="14" t="s">
        <v>823</v>
      </c>
      <c r="B32" s="25" t="s">
        <v>851</v>
      </c>
      <c r="C32" s="25"/>
      <c r="D32" s="25"/>
      <c r="E32" s="25"/>
      <c r="F32" s="27">
        <f t="shared" ref="F32:G35" si="4">F33</f>
        <v>0</v>
      </c>
      <c r="G32" s="27">
        <f t="shared" si="4"/>
        <v>0</v>
      </c>
      <c r="H32" s="27">
        <f t="shared" si="1"/>
        <v>0</v>
      </c>
    </row>
    <row r="33" spans="1:8" hidden="1" x14ac:dyDescent="0.3">
      <c r="A33" s="104" t="s">
        <v>272</v>
      </c>
      <c r="B33" s="25" t="s">
        <v>851</v>
      </c>
      <c r="C33" s="25" t="s">
        <v>184</v>
      </c>
      <c r="D33" s="24"/>
      <c r="E33" s="25"/>
      <c r="F33" s="27">
        <f t="shared" si="4"/>
        <v>0</v>
      </c>
      <c r="G33" s="27">
        <f t="shared" si="4"/>
        <v>0</v>
      </c>
      <c r="H33" s="27">
        <f t="shared" si="1"/>
        <v>0</v>
      </c>
    </row>
    <row r="34" spans="1:8" hidden="1" x14ac:dyDescent="0.3">
      <c r="A34" s="104" t="s">
        <v>273</v>
      </c>
      <c r="B34" s="25" t="s">
        <v>851</v>
      </c>
      <c r="C34" s="25" t="s">
        <v>184</v>
      </c>
      <c r="D34" s="25" t="s">
        <v>61</v>
      </c>
      <c r="E34" s="25"/>
      <c r="F34" s="27">
        <f t="shared" si="4"/>
        <v>0</v>
      </c>
      <c r="G34" s="27">
        <f t="shared" si="4"/>
        <v>0</v>
      </c>
      <c r="H34" s="27">
        <f t="shared" si="1"/>
        <v>0</v>
      </c>
    </row>
    <row r="35" spans="1:8" ht="45" hidden="1" x14ac:dyDescent="0.3">
      <c r="A35" s="104" t="s">
        <v>167</v>
      </c>
      <c r="B35" s="25" t="s">
        <v>851</v>
      </c>
      <c r="C35" s="25" t="s">
        <v>184</v>
      </c>
      <c r="D35" s="25" t="s">
        <v>61</v>
      </c>
      <c r="E35" s="25">
        <v>600</v>
      </c>
      <c r="F35" s="27">
        <f t="shared" si="4"/>
        <v>0</v>
      </c>
      <c r="G35" s="27">
        <f t="shared" si="4"/>
        <v>0</v>
      </c>
      <c r="H35" s="27">
        <f t="shared" si="1"/>
        <v>0</v>
      </c>
    </row>
    <row r="36" spans="1:8" hidden="1" x14ac:dyDescent="0.3">
      <c r="A36" s="104" t="s">
        <v>175</v>
      </c>
      <c r="B36" s="25" t="s">
        <v>851</v>
      </c>
      <c r="C36" s="25" t="s">
        <v>184</v>
      </c>
      <c r="D36" s="25" t="s">
        <v>61</v>
      </c>
      <c r="E36" s="25">
        <v>610</v>
      </c>
      <c r="F36" s="27"/>
      <c r="G36" s="27"/>
      <c r="H36" s="27">
        <f t="shared" si="1"/>
        <v>0</v>
      </c>
    </row>
    <row r="37" spans="1:8" ht="45" hidden="1" x14ac:dyDescent="0.3">
      <c r="A37" s="14" t="s">
        <v>792</v>
      </c>
      <c r="B37" s="25" t="s">
        <v>758</v>
      </c>
      <c r="C37" s="25"/>
      <c r="D37" s="25"/>
      <c r="E37" s="25"/>
      <c r="F37" s="27">
        <f t="shared" ref="F37:G40" si="5">F38</f>
        <v>0</v>
      </c>
      <c r="G37" s="27">
        <f t="shared" si="5"/>
        <v>0</v>
      </c>
      <c r="H37" s="27">
        <f t="shared" si="1"/>
        <v>0</v>
      </c>
    </row>
    <row r="38" spans="1:8" hidden="1" x14ac:dyDescent="0.3">
      <c r="A38" s="104" t="s">
        <v>272</v>
      </c>
      <c r="B38" s="25" t="s">
        <v>758</v>
      </c>
      <c r="C38" s="25" t="s">
        <v>184</v>
      </c>
      <c r="D38" s="24"/>
      <c r="E38" s="25"/>
      <c r="F38" s="27">
        <f t="shared" si="5"/>
        <v>0</v>
      </c>
      <c r="G38" s="27">
        <f t="shared" si="5"/>
        <v>0</v>
      </c>
      <c r="H38" s="27">
        <f t="shared" si="1"/>
        <v>0</v>
      </c>
    </row>
    <row r="39" spans="1:8" hidden="1" x14ac:dyDescent="0.3">
      <c r="A39" s="104" t="s">
        <v>273</v>
      </c>
      <c r="B39" s="25" t="s">
        <v>758</v>
      </c>
      <c r="C39" s="25" t="s">
        <v>184</v>
      </c>
      <c r="D39" s="25" t="s">
        <v>61</v>
      </c>
      <c r="E39" s="25"/>
      <c r="F39" s="27">
        <f t="shared" si="5"/>
        <v>0</v>
      </c>
      <c r="G39" s="27">
        <f t="shared" si="5"/>
        <v>0</v>
      </c>
      <c r="H39" s="27">
        <f t="shared" si="1"/>
        <v>0</v>
      </c>
    </row>
    <row r="40" spans="1:8" ht="45" hidden="1" x14ac:dyDescent="0.3">
      <c r="A40" s="104" t="s">
        <v>167</v>
      </c>
      <c r="B40" s="25" t="s">
        <v>758</v>
      </c>
      <c r="C40" s="25" t="s">
        <v>184</v>
      </c>
      <c r="D40" s="25" t="s">
        <v>61</v>
      </c>
      <c r="E40" s="25">
        <v>600</v>
      </c>
      <c r="F40" s="27">
        <f t="shared" si="5"/>
        <v>0</v>
      </c>
      <c r="G40" s="27">
        <f t="shared" si="5"/>
        <v>0</v>
      </c>
      <c r="H40" s="27">
        <f t="shared" si="1"/>
        <v>0</v>
      </c>
    </row>
    <row r="41" spans="1:8" hidden="1" x14ac:dyDescent="0.3">
      <c r="A41" s="104" t="s">
        <v>175</v>
      </c>
      <c r="B41" s="25" t="s">
        <v>758</v>
      </c>
      <c r="C41" s="25" t="s">
        <v>184</v>
      </c>
      <c r="D41" s="25" t="s">
        <v>61</v>
      </c>
      <c r="E41" s="25">
        <v>610</v>
      </c>
      <c r="F41" s="27"/>
      <c r="G41" s="27"/>
      <c r="H41" s="27">
        <f t="shared" si="1"/>
        <v>0</v>
      </c>
    </row>
    <row r="42" spans="1:8" ht="33" customHeight="1" x14ac:dyDescent="0.3">
      <c r="A42" s="52" t="s">
        <v>398</v>
      </c>
      <c r="B42" s="53" t="s">
        <v>283</v>
      </c>
      <c r="C42" s="24"/>
      <c r="D42" s="24"/>
      <c r="E42" s="25"/>
      <c r="F42" s="54">
        <f>F43+F53+F48</f>
        <v>23020.7</v>
      </c>
      <c r="G42" s="54">
        <f>G43+G53+G48</f>
        <v>26.8</v>
      </c>
      <c r="H42" s="54">
        <f>H43+H53+H48</f>
        <v>23047.5</v>
      </c>
    </row>
    <row r="43" spans="1:8" ht="45" x14ac:dyDescent="0.3">
      <c r="A43" s="104" t="s">
        <v>284</v>
      </c>
      <c r="B43" s="25" t="s">
        <v>285</v>
      </c>
      <c r="C43" s="24"/>
      <c r="D43" s="24"/>
      <c r="E43" s="25"/>
      <c r="F43" s="27">
        <f t="shared" ref="F43:G46" si="6">F44</f>
        <v>22663.7</v>
      </c>
      <c r="G43" s="27">
        <f t="shared" si="6"/>
        <v>0</v>
      </c>
      <c r="H43" s="27">
        <f t="shared" si="1"/>
        <v>22663.7</v>
      </c>
    </row>
    <row r="44" spans="1:8" x14ac:dyDescent="0.3">
      <c r="A44" s="104" t="s">
        <v>272</v>
      </c>
      <c r="B44" s="25" t="s">
        <v>285</v>
      </c>
      <c r="C44" s="25" t="s">
        <v>184</v>
      </c>
      <c r="D44" s="24"/>
      <c r="E44" s="25"/>
      <c r="F44" s="27">
        <f t="shared" si="6"/>
        <v>22663.7</v>
      </c>
      <c r="G44" s="27">
        <f t="shared" si="6"/>
        <v>0</v>
      </c>
      <c r="H44" s="27">
        <f t="shared" si="1"/>
        <v>22663.7</v>
      </c>
    </row>
    <row r="45" spans="1:8" x14ac:dyDescent="0.3">
      <c r="A45" s="104" t="s">
        <v>273</v>
      </c>
      <c r="B45" s="25" t="s">
        <v>285</v>
      </c>
      <c r="C45" s="25" t="s">
        <v>184</v>
      </c>
      <c r="D45" s="25" t="s">
        <v>61</v>
      </c>
      <c r="E45" s="25"/>
      <c r="F45" s="27">
        <f t="shared" si="6"/>
        <v>22663.7</v>
      </c>
      <c r="G45" s="27">
        <f t="shared" si="6"/>
        <v>0</v>
      </c>
      <c r="H45" s="27">
        <f t="shared" si="1"/>
        <v>22663.7</v>
      </c>
    </row>
    <row r="46" spans="1:8" ht="45" x14ac:dyDescent="0.3">
      <c r="A46" s="104" t="s">
        <v>167</v>
      </c>
      <c r="B46" s="25" t="s">
        <v>285</v>
      </c>
      <c r="C46" s="25" t="s">
        <v>184</v>
      </c>
      <c r="D46" s="25" t="s">
        <v>61</v>
      </c>
      <c r="E46" s="25">
        <v>600</v>
      </c>
      <c r="F46" s="27">
        <f t="shared" si="6"/>
        <v>22663.7</v>
      </c>
      <c r="G46" s="27">
        <f t="shared" si="6"/>
        <v>0</v>
      </c>
      <c r="H46" s="27">
        <f t="shared" si="1"/>
        <v>22663.7</v>
      </c>
    </row>
    <row r="47" spans="1:8" x14ac:dyDescent="0.3">
      <c r="A47" s="104" t="s">
        <v>175</v>
      </c>
      <c r="B47" s="25" t="s">
        <v>285</v>
      </c>
      <c r="C47" s="25" t="s">
        <v>184</v>
      </c>
      <c r="D47" s="25" t="s">
        <v>61</v>
      </c>
      <c r="E47" s="25">
        <v>610</v>
      </c>
      <c r="F47" s="27">
        <v>22663.7</v>
      </c>
      <c r="G47" s="27"/>
      <c r="H47" s="27">
        <f t="shared" si="1"/>
        <v>22663.7</v>
      </c>
    </row>
    <row r="48" spans="1:8" ht="30" x14ac:dyDescent="0.3">
      <c r="A48" s="14" t="s">
        <v>911</v>
      </c>
      <c r="B48" s="25" t="s">
        <v>901</v>
      </c>
      <c r="C48" s="25"/>
      <c r="D48" s="25"/>
      <c r="E48" s="25"/>
      <c r="F48" s="27">
        <f t="shared" ref="F48:G51" si="7">F49</f>
        <v>356</v>
      </c>
      <c r="G48" s="27">
        <f t="shared" si="7"/>
        <v>26.8</v>
      </c>
      <c r="H48" s="27">
        <f t="shared" si="1"/>
        <v>382.8</v>
      </c>
    </row>
    <row r="49" spans="1:8" x14ac:dyDescent="0.3">
      <c r="A49" s="104" t="s">
        <v>272</v>
      </c>
      <c r="B49" s="25" t="s">
        <v>901</v>
      </c>
      <c r="C49" s="25" t="s">
        <v>184</v>
      </c>
      <c r="D49" s="24"/>
      <c r="E49" s="25"/>
      <c r="F49" s="27">
        <f t="shared" si="7"/>
        <v>356</v>
      </c>
      <c r="G49" s="27">
        <f t="shared" si="7"/>
        <v>26.8</v>
      </c>
      <c r="H49" s="27">
        <f t="shared" si="1"/>
        <v>382.8</v>
      </c>
    </row>
    <row r="50" spans="1:8" x14ac:dyDescent="0.3">
      <c r="A50" s="104" t="s">
        <v>273</v>
      </c>
      <c r="B50" s="25" t="s">
        <v>901</v>
      </c>
      <c r="C50" s="25" t="s">
        <v>184</v>
      </c>
      <c r="D50" s="25" t="s">
        <v>61</v>
      </c>
      <c r="E50" s="25"/>
      <c r="F50" s="27">
        <f t="shared" si="7"/>
        <v>356</v>
      </c>
      <c r="G50" s="27">
        <f t="shared" si="7"/>
        <v>26.8</v>
      </c>
      <c r="H50" s="27">
        <f t="shared" si="1"/>
        <v>382.8</v>
      </c>
    </row>
    <row r="51" spans="1:8" ht="45" x14ac:dyDescent="0.3">
      <c r="A51" s="104" t="s">
        <v>167</v>
      </c>
      <c r="B51" s="25" t="s">
        <v>901</v>
      </c>
      <c r="C51" s="25" t="s">
        <v>184</v>
      </c>
      <c r="D51" s="25" t="s">
        <v>61</v>
      </c>
      <c r="E51" s="25">
        <v>600</v>
      </c>
      <c r="F51" s="27">
        <f t="shared" si="7"/>
        <v>356</v>
      </c>
      <c r="G51" s="27">
        <f t="shared" si="7"/>
        <v>26.8</v>
      </c>
      <c r="H51" s="27">
        <f t="shared" si="1"/>
        <v>382.8</v>
      </c>
    </row>
    <row r="52" spans="1:8" x14ac:dyDescent="0.3">
      <c r="A52" s="104" t="s">
        <v>175</v>
      </c>
      <c r="B52" s="25" t="s">
        <v>901</v>
      </c>
      <c r="C52" s="25" t="s">
        <v>184</v>
      </c>
      <c r="D52" s="25" t="s">
        <v>61</v>
      </c>
      <c r="E52" s="25">
        <v>610</v>
      </c>
      <c r="F52" s="27">
        <v>356</v>
      </c>
      <c r="G52" s="27">
        <v>26.8</v>
      </c>
      <c r="H52" s="27">
        <f t="shared" si="1"/>
        <v>382.8</v>
      </c>
    </row>
    <row r="53" spans="1:8" ht="30" x14ac:dyDescent="0.3">
      <c r="A53" s="14" t="s">
        <v>651</v>
      </c>
      <c r="B53" s="25" t="s">
        <v>652</v>
      </c>
      <c r="C53" s="25"/>
      <c r="D53" s="25"/>
      <c r="E53" s="25"/>
      <c r="F53" s="27">
        <f t="shared" ref="F53:G56" si="8">F54</f>
        <v>1</v>
      </c>
      <c r="G53" s="27">
        <f t="shared" si="8"/>
        <v>0</v>
      </c>
      <c r="H53" s="27">
        <f t="shared" si="1"/>
        <v>1</v>
      </c>
    </row>
    <row r="54" spans="1:8" x14ac:dyDescent="0.3">
      <c r="A54" s="104" t="s">
        <v>272</v>
      </c>
      <c r="B54" s="25" t="s">
        <v>652</v>
      </c>
      <c r="C54" s="25" t="s">
        <v>184</v>
      </c>
      <c r="D54" s="24"/>
      <c r="E54" s="25"/>
      <c r="F54" s="27">
        <f t="shared" si="8"/>
        <v>1</v>
      </c>
      <c r="G54" s="27">
        <f t="shared" si="8"/>
        <v>0</v>
      </c>
      <c r="H54" s="27">
        <f t="shared" si="1"/>
        <v>1</v>
      </c>
    </row>
    <row r="55" spans="1:8" x14ac:dyDescent="0.3">
      <c r="A55" s="104" t="s">
        <v>273</v>
      </c>
      <c r="B55" s="25" t="s">
        <v>652</v>
      </c>
      <c r="C55" s="25" t="s">
        <v>184</v>
      </c>
      <c r="D55" s="25" t="s">
        <v>61</v>
      </c>
      <c r="E55" s="25"/>
      <c r="F55" s="27">
        <f t="shared" si="8"/>
        <v>1</v>
      </c>
      <c r="G55" s="27">
        <f t="shared" si="8"/>
        <v>0</v>
      </c>
      <c r="H55" s="27">
        <f t="shared" si="1"/>
        <v>1</v>
      </c>
    </row>
    <row r="56" spans="1:8" ht="45" x14ac:dyDescent="0.3">
      <c r="A56" s="104" t="s">
        <v>167</v>
      </c>
      <c r="B56" s="25" t="s">
        <v>652</v>
      </c>
      <c r="C56" s="25" t="s">
        <v>184</v>
      </c>
      <c r="D56" s="25" t="s">
        <v>61</v>
      </c>
      <c r="E56" s="25">
        <v>600</v>
      </c>
      <c r="F56" s="27">
        <f t="shared" si="8"/>
        <v>1</v>
      </c>
      <c r="G56" s="27">
        <f t="shared" si="8"/>
        <v>0</v>
      </c>
      <c r="H56" s="27">
        <f t="shared" si="1"/>
        <v>1</v>
      </c>
    </row>
    <row r="57" spans="1:8" x14ac:dyDescent="0.3">
      <c r="A57" s="104" t="s">
        <v>175</v>
      </c>
      <c r="B57" s="25" t="s">
        <v>652</v>
      </c>
      <c r="C57" s="25" t="s">
        <v>184</v>
      </c>
      <c r="D57" s="25" t="s">
        <v>61</v>
      </c>
      <c r="E57" s="25">
        <v>610</v>
      </c>
      <c r="F57" s="27">
        <v>1</v>
      </c>
      <c r="G57" s="27"/>
      <c r="H57" s="27">
        <f t="shared" si="1"/>
        <v>1</v>
      </c>
    </row>
    <row r="58" spans="1:8" ht="60" hidden="1" x14ac:dyDescent="0.3">
      <c r="A58" s="55" t="s">
        <v>824</v>
      </c>
      <c r="B58" s="25" t="s">
        <v>825</v>
      </c>
      <c r="C58" s="25"/>
      <c r="D58" s="25"/>
      <c r="E58" s="25"/>
      <c r="F58" s="27"/>
      <c r="G58" s="27"/>
      <c r="H58" s="27">
        <f t="shared" si="1"/>
        <v>0</v>
      </c>
    </row>
    <row r="59" spans="1:8" hidden="1" x14ac:dyDescent="0.3">
      <c r="A59" s="104" t="s">
        <v>272</v>
      </c>
      <c r="B59" s="25" t="s">
        <v>825</v>
      </c>
      <c r="C59" s="25" t="s">
        <v>184</v>
      </c>
      <c r="D59" s="24"/>
      <c r="E59" s="25"/>
      <c r="F59" s="27"/>
      <c r="G59" s="27"/>
      <c r="H59" s="27">
        <f t="shared" si="1"/>
        <v>0</v>
      </c>
    </row>
    <row r="60" spans="1:8" hidden="1" x14ac:dyDescent="0.3">
      <c r="A60" s="104" t="s">
        <v>273</v>
      </c>
      <c r="B60" s="25" t="s">
        <v>825</v>
      </c>
      <c r="C60" s="25" t="s">
        <v>184</v>
      </c>
      <c r="D60" s="25" t="s">
        <v>61</v>
      </c>
      <c r="E60" s="25"/>
      <c r="F60" s="27"/>
      <c r="G60" s="27"/>
      <c r="H60" s="27">
        <f t="shared" si="1"/>
        <v>0</v>
      </c>
    </row>
    <row r="61" spans="1:8" ht="45" hidden="1" x14ac:dyDescent="0.3">
      <c r="A61" s="104" t="s">
        <v>167</v>
      </c>
      <c r="B61" s="25" t="s">
        <v>825</v>
      </c>
      <c r="C61" s="25" t="s">
        <v>184</v>
      </c>
      <c r="D61" s="25" t="s">
        <v>61</v>
      </c>
      <c r="E61" s="25">
        <v>600</v>
      </c>
      <c r="F61" s="27"/>
      <c r="G61" s="27"/>
      <c r="H61" s="27">
        <f t="shared" si="1"/>
        <v>0</v>
      </c>
    </row>
    <row r="62" spans="1:8" hidden="1" x14ac:dyDescent="0.3">
      <c r="A62" s="104" t="s">
        <v>175</v>
      </c>
      <c r="B62" s="25" t="s">
        <v>825</v>
      </c>
      <c r="C62" s="25" t="s">
        <v>184</v>
      </c>
      <c r="D62" s="25" t="s">
        <v>61</v>
      </c>
      <c r="E62" s="25">
        <v>610</v>
      </c>
      <c r="F62" s="27"/>
      <c r="G62" s="27"/>
      <c r="H62" s="27">
        <f t="shared" si="1"/>
        <v>0</v>
      </c>
    </row>
    <row r="63" spans="1:8" ht="45" x14ac:dyDescent="0.3">
      <c r="A63" s="13" t="s">
        <v>1026</v>
      </c>
      <c r="B63" s="68" t="s">
        <v>1025</v>
      </c>
      <c r="C63" s="25"/>
      <c r="D63" s="25"/>
      <c r="E63" s="25"/>
      <c r="F63" s="27"/>
      <c r="G63" s="27">
        <f>G64</f>
        <v>8000</v>
      </c>
      <c r="H63" s="27">
        <f t="shared" si="1"/>
        <v>8000</v>
      </c>
    </row>
    <row r="64" spans="1:8" x14ac:dyDescent="0.3">
      <c r="A64" s="133" t="s">
        <v>273</v>
      </c>
      <c r="B64" s="68" t="s">
        <v>1025</v>
      </c>
      <c r="C64" s="68" t="s">
        <v>184</v>
      </c>
      <c r="D64" s="68" t="s">
        <v>61</v>
      </c>
      <c r="E64" s="25"/>
      <c r="F64" s="27"/>
      <c r="G64" s="27">
        <f>G65</f>
        <v>8000</v>
      </c>
      <c r="H64" s="27">
        <f t="shared" si="1"/>
        <v>8000</v>
      </c>
    </row>
    <row r="65" spans="1:8" ht="45" x14ac:dyDescent="0.3">
      <c r="A65" s="133" t="s">
        <v>167</v>
      </c>
      <c r="B65" s="68" t="s">
        <v>1025</v>
      </c>
      <c r="C65" s="68" t="s">
        <v>184</v>
      </c>
      <c r="D65" s="68" t="s">
        <v>61</v>
      </c>
      <c r="E65" s="68">
        <v>600</v>
      </c>
      <c r="F65" s="27"/>
      <c r="G65" s="27">
        <f>G66</f>
        <v>8000</v>
      </c>
      <c r="H65" s="27">
        <f t="shared" si="1"/>
        <v>8000</v>
      </c>
    </row>
    <row r="66" spans="1:8" x14ac:dyDescent="0.3">
      <c r="A66" s="133" t="s">
        <v>175</v>
      </c>
      <c r="B66" s="68" t="s">
        <v>1025</v>
      </c>
      <c r="C66" s="68" t="s">
        <v>184</v>
      </c>
      <c r="D66" s="68" t="s">
        <v>61</v>
      </c>
      <c r="E66" s="68">
        <v>610</v>
      </c>
      <c r="F66" s="27"/>
      <c r="G66" s="27">
        <v>8000</v>
      </c>
      <c r="H66" s="27">
        <f t="shared" si="1"/>
        <v>8000</v>
      </c>
    </row>
    <row r="67" spans="1:8" ht="45" x14ac:dyDescent="0.3">
      <c r="A67" s="13" t="s">
        <v>1028</v>
      </c>
      <c r="B67" s="68" t="s">
        <v>1027</v>
      </c>
      <c r="C67" s="25"/>
      <c r="D67" s="25"/>
      <c r="E67" s="25"/>
      <c r="F67" s="27"/>
      <c r="G67" s="27">
        <f>G68</f>
        <v>10</v>
      </c>
      <c r="H67" s="27">
        <f t="shared" si="1"/>
        <v>10</v>
      </c>
    </row>
    <row r="68" spans="1:8" x14ac:dyDescent="0.3">
      <c r="A68" s="133" t="s">
        <v>273</v>
      </c>
      <c r="B68" s="68" t="s">
        <v>1027</v>
      </c>
      <c r="C68" s="68" t="s">
        <v>184</v>
      </c>
      <c r="D68" s="68" t="s">
        <v>61</v>
      </c>
      <c r="E68" s="25"/>
      <c r="F68" s="27"/>
      <c r="G68" s="27">
        <f>G69</f>
        <v>10</v>
      </c>
      <c r="H68" s="27">
        <f t="shared" si="1"/>
        <v>10</v>
      </c>
    </row>
    <row r="69" spans="1:8" ht="45" x14ac:dyDescent="0.3">
      <c r="A69" s="133" t="s">
        <v>167</v>
      </c>
      <c r="B69" s="68" t="s">
        <v>1027</v>
      </c>
      <c r="C69" s="68" t="s">
        <v>184</v>
      </c>
      <c r="D69" s="68" t="s">
        <v>61</v>
      </c>
      <c r="E69" s="68">
        <v>600</v>
      </c>
      <c r="F69" s="27"/>
      <c r="G69" s="27">
        <f>G70</f>
        <v>10</v>
      </c>
      <c r="H69" s="27">
        <f t="shared" si="1"/>
        <v>10</v>
      </c>
    </row>
    <row r="70" spans="1:8" x14ac:dyDescent="0.3">
      <c r="A70" s="133" t="s">
        <v>175</v>
      </c>
      <c r="B70" s="68" t="s">
        <v>1027</v>
      </c>
      <c r="C70" s="68" t="s">
        <v>184</v>
      </c>
      <c r="D70" s="68" t="s">
        <v>61</v>
      </c>
      <c r="E70" s="68">
        <v>610</v>
      </c>
      <c r="F70" s="27"/>
      <c r="G70" s="27">
        <v>10</v>
      </c>
      <c r="H70" s="27">
        <f t="shared" si="1"/>
        <v>10</v>
      </c>
    </row>
    <row r="71" spans="1:8" ht="40.15" customHeight="1" x14ac:dyDescent="0.3">
      <c r="A71" s="52" t="s">
        <v>686</v>
      </c>
      <c r="B71" s="42" t="s">
        <v>286</v>
      </c>
      <c r="C71" s="24"/>
      <c r="D71" s="24"/>
      <c r="E71" s="25"/>
      <c r="F71" s="34">
        <f>F72</f>
        <v>6753.6</v>
      </c>
      <c r="G71" s="34">
        <f>G72</f>
        <v>0</v>
      </c>
      <c r="H71" s="34">
        <f>H72</f>
        <v>6753.6</v>
      </c>
    </row>
    <row r="72" spans="1:8" ht="53.45" customHeight="1" x14ac:dyDescent="0.3">
      <c r="A72" s="52" t="s">
        <v>432</v>
      </c>
      <c r="B72" s="53" t="s">
        <v>288</v>
      </c>
      <c r="C72" s="24"/>
      <c r="D72" s="24"/>
      <c r="E72" s="25"/>
      <c r="F72" s="54">
        <f>F73+F78+F81+F90</f>
        <v>6753.6</v>
      </c>
      <c r="G72" s="54">
        <f>G73+G78+G81+G90</f>
        <v>0</v>
      </c>
      <c r="H72" s="54">
        <f>H73+H78+H81+H90</f>
        <v>6753.6</v>
      </c>
    </row>
    <row r="73" spans="1:8" ht="30" x14ac:dyDescent="0.3">
      <c r="A73" s="104" t="s">
        <v>100</v>
      </c>
      <c r="B73" s="25" t="s">
        <v>295</v>
      </c>
      <c r="C73" s="24"/>
      <c r="D73" s="24"/>
      <c r="E73" s="25"/>
      <c r="F73" s="27">
        <f t="shared" ref="F73:G76" si="9">F74</f>
        <v>2174.9</v>
      </c>
      <c r="G73" s="27">
        <f t="shared" si="9"/>
        <v>0</v>
      </c>
      <c r="H73" s="27">
        <f t="shared" si="1"/>
        <v>2174.9</v>
      </c>
    </row>
    <row r="74" spans="1:8" x14ac:dyDescent="0.3">
      <c r="A74" s="104" t="s">
        <v>272</v>
      </c>
      <c r="B74" s="25" t="s">
        <v>295</v>
      </c>
      <c r="C74" s="25" t="s">
        <v>184</v>
      </c>
      <c r="D74" s="24"/>
      <c r="E74" s="25"/>
      <c r="F74" s="27">
        <f t="shared" si="9"/>
        <v>2174.9</v>
      </c>
      <c r="G74" s="27">
        <f t="shared" si="9"/>
        <v>0</v>
      </c>
      <c r="H74" s="27">
        <f t="shared" si="1"/>
        <v>2174.9</v>
      </c>
    </row>
    <row r="75" spans="1:8" ht="30" x14ac:dyDescent="0.3">
      <c r="A75" s="104" t="s">
        <v>292</v>
      </c>
      <c r="B75" s="25" t="s">
        <v>295</v>
      </c>
      <c r="C75" s="25" t="s">
        <v>184</v>
      </c>
      <c r="D75" s="25" t="s">
        <v>90</v>
      </c>
      <c r="E75" s="25"/>
      <c r="F75" s="27">
        <f t="shared" si="9"/>
        <v>2174.9</v>
      </c>
      <c r="G75" s="27">
        <f t="shared" si="9"/>
        <v>0</v>
      </c>
      <c r="H75" s="27">
        <f t="shared" si="1"/>
        <v>2174.9</v>
      </c>
    </row>
    <row r="76" spans="1:8" ht="73.150000000000006" customHeight="1" x14ac:dyDescent="0.3">
      <c r="A76" s="104" t="s">
        <v>73</v>
      </c>
      <c r="B76" s="25" t="s">
        <v>295</v>
      </c>
      <c r="C76" s="25" t="s">
        <v>184</v>
      </c>
      <c r="D76" s="25" t="s">
        <v>90</v>
      </c>
      <c r="E76" s="25">
        <v>100</v>
      </c>
      <c r="F76" s="27">
        <f t="shared" si="9"/>
        <v>2174.9</v>
      </c>
      <c r="G76" s="27">
        <f t="shared" si="9"/>
        <v>0</v>
      </c>
      <c r="H76" s="27">
        <f t="shared" si="1"/>
        <v>2174.9</v>
      </c>
    </row>
    <row r="77" spans="1:8" ht="30" x14ac:dyDescent="0.3">
      <c r="A77" s="104" t="s">
        <v>74</v>
      </c>
      <c r="B77" s="25" t="s">
        <v>295</v>
      </c>
      <c r="C77" s="25" t="s">
        <v>184</v>
      </c>
      <c r="D77" s="25" t="s">
        <v>90</v>
      </c>
      <c r="E77" s="25">
        <v>120</v>
      </c>
      <c r="F77" s="27">
        <v>2174.9</v>
      </c>
      <c r="G77" s="27"/>
      <c r="H77" s="27">
        <f>F77+G77</f>
        <v>2174.9</v>
      </c>
    </row>
    <row r="78" spans="1:8" ht="30" hidden="1" x14ac:dyDescent="0.3">
      <c r="A78" s="104" t="s">
        <v>75</v>
      </c>
      <c r="B78" s="25" t="s">
        <v>296</v>
      </c>
      <c r="C78" s="24"/>
      <c r="D78" s="24"/>
      <c r="E78" s="25"/>
      <c r="F78" s="27">
        <f>F79</f>
        <v>0</v>
      </c>
      <c r="G78" s="27">
        <f>G79</f>
        <v>0</v>
      </c>
      <c r="H78" s="27">
        <f t="shared" si="1"/>
        <v>0</v>
      </c>
    </row>
    <row r="79" spans="1:8" ht="30" hidden="1" x14ac:dyDescent="0.3">
      <c r="A79" s="104" t="s">
        <v>85</v>
      </c>
      <c r="B79" s="25" t="s">
        <v>296</v>
      </c>
      <c r="C79" s="25" t="s">
        <v>184</v>
      </c>
      <c r="D79" s="25" t="s">
        <v>90</v>
      </c>
      <c r="E79" s="25">
        <v>200</v>
      </c>
      <c r="F79" s="27">
        <f>F80</f>
        <v>0</v>
      </c>
      <c r="G79" s="27">
        <f>G80</f>
        <v>0</v>
      </c>
      <c r="H79" s="27">
        <f t="shared" si="1"/>
        <v>0</v>
      </c>
    </row>
    <row r="80" spans="1:8" ht="45" hidden="1" x14ac:dyDescent="0.3">
      <c r="A80" s="104" t="s">
        <v>86</v>
      </c>
      <c r="B80" s="25" t="s">
        <v>296</v>
      </c>
      <c r="C80" s="25" t="s">
        <v>184</v>
      </c>
      <c r="D80" s="25" t="s">
        <v>90</v>
      </c>
      <c r="E80" s="25">
        <v>240</v>
      </c>
      <c r="F80" s="27"/>
      <c r="G80" s="27"/>
      <c r="H80" s="27">
        <f t="shared" si="1"/>
        <v>0</v>
      </c>
    </row>
    <row r="81" spans="1:8" ht="30" x14ac:dyDescent="0.3">
      <c r="A81" s="104" t="s">
        <v>433</v>
      </c>
      <c r="B81" s="25" t="s">
        <v>298</v>
      </c>
      <c r="C81" s="24"/>
      <c r="D81" s="24"/>
      <c r="E81" s="25"/>
      <c r="F81" s="27">
        <f>F82</f>
        <v>4578.7</v>
      </c>
      <c r="G81" s="27">
        <f>G82</f>
        <v>0</v>
      </c>
      <c r="H81" s="27">
        <f t="shared" si="1"/>
        <v>4578.7</v>
      </c>
    </row>
    <row r="82" spans="1:8" x14ac:dyDescent="0.3">
      <c r="A82" s="104" t="s">
        <v>272</v>
      </c>
      <c r="B82" s="25" t="s">
        <v>298</v>
      </c>
      <c r="C82" s="25" t="s">
        <v>184</v>
      </c>
      <c r="D82" s="24"/>
      <c r="E82" s="25"/>
      <c r="F82" s="27">
        <f>F83</f>
        <v>4578.7</v>
      </c>
      <c r="G82" s="27">
        <f>G83</f>
        <v>0</v>
      </c>
      <c r="H82" s="27">
        <f t="shared" si="1"/>
        <v>4578.7</v>
      </c>
    </row>
    <row r="83" spans="1:8" ht="30" x14ac:dyDescent="0.3">
      <c r="A83" s="104" t="s">
        <v>292</v>
      </c>
      <c r="B83" s="25" t="s">
        <v>298</v>
      </c>
      <c r="C83" s="25" t="s">
        <v>184</v>
      </c>
      <c r="D83" s="25" t="s">
        <v>90</v>
      </c>
      <c r="E83" s="25"/>
      <c r="F83" s="27">
        <f>F84+F86+F88</f>
        <v>4578.7</v>
      </c>
      <c r="G83" s="27">
        <f>G84+G86+G88</f>
        <v>0</v>
      </c>
      <c r="H83" s="27">
        <f t="shared" si="1"/>
        <v>4578.7</v>
      </c>
    </row>
    <row r="84" spans="1:8" ht="90" x14ac:dyDescent="0.3">
      <c r="A84" s="104" t="s">
        <v>73</v>
      </c>
      <c r="B84" s="25" t="s">
        <v>298</v>
      </c>
      <c r="C84" s="25" t="s">
        <v>184</v>
      </c>
      <c r="D84" s="25" t="s">
        <v>90</v>
      </c>
      <c r="E84" s="25">
        <v>100</v>
      </c>
      <c r="F84" s="27">
        <f>F85</f>
        <v>3101.1</v>
      </c>
      <c r="G84" s="27">
        <f>G85</f>
        <v>0</v>
      </c>
      <c r="H84" s="27">
        <f t="shared" ref="H84" si="10">F84+G84</f>
        <v>3101.1</v>
      </c>
    </row>
    <row r="85" spans="1:8" ht="30" x14ac:dyDescent="0.3">
      <c r="A85" s="104" t="s">
        <v>130</v>
      </c>
      <c r="B85" s="25" t="s">
        <v>298</v>
      </c>
      <c r="C85" s="25" t="s">
        <v>184</v>
      </c>
      <c r="D85" s="25" t="s">
        <v>90</v>
      </c>
      <c r="E85" s="25">
        <v>110</v>
      </c>
      <c r="F85" s="27">
        <v>3101.1</v>
      </c>
      <c r="G85" s="27"/>
      <c r="H85" s="27">
        <f>F85+G85</f>
        <v>3101.1</v>
      </c>
    </row>
    <row r="86" spans="1:8" ht="27" customHeight="1" x14ac:dyDescent="0.3">
      <c r="A86" s="104" t="s">
        <v>85</v>
      </c>
      <c r="B86" s="25" t="s">
        <v>298</v>
      </c>
      <c r="C86" s="25" t="s">
        <v>184</v>
      </c>
      <c r="D86" s="25" t="s">
        <v>90</v>
      </c>
      <c r="E86" s="25">
        <v>200</v>
      </c>
      <c r="F86" s="27">
        <f>F87</f>
        <v>1473.6</v>
      </c>
      <c r="G86" s="27">
        <f>G87</f>
        <v>0</v>
      </c>
      <c r="H86" s="27">
        <f t="shared" ref="H86:H99" si="11">F86+G86</f>
        <v>1473.6</v>
      </c>
    </row>
    <row r="87" spans="1:8" ht="45" x14ac:dyDescent="0.3">
      <c r="A87" s="104" t="s">
        <v>86</v>
      </c>
      <c r="B87" s="25" t="s">
        <v>298</v>
      </c>
      <c r="C87" s="25" t="s">
        <v>184</v>
      </c>
      <c r="D87" s="25" t="s">
        <v>90</v>
      </c>
      <c r="E87" s="25">
        <v>240</v>
      </c>
      <c r="F87" s="27">
        <v>1473.6</v>
      </c>
      <c r="G87" s="27"/>
      <c r="H87" s="27">
        <f t="shared" si="11"/>
        <v>1473.6</v>
      </c>
    </row>
    <row r="88" spans="1:8" x14ac:dyDescent="0.3">
      <c r="A88" s="104" t="s">
        <v>87</v>
      </c>
      <c r="B88" s="25" t="s">
        <v>298</v>
      </c>
      <c r="C88" s="25" t="s">
        <v>184</v>
      </c>
      <c r="D88" s="25" t="s">
        <v>90</v>
      </c>
      <c r="E88" s="25">
        <v>800</v>
      </c>
      <c r="F88" s="27">
        <f>F89</f>
        <v>4</v>
      </c>
      <c r="G88" s="27">
        <f>G89</f>
        <v>0</v>
      </c>
      <c r="H88" s="27">
        <f t="shared" si="11"/>
        <v>4</v>
      </c>
    </row>
    <row r="89" spans="1:8" x14ac:dyDescent="0.3">
      <c r="A89" s="104" t="s">
        <v>88</v>
      </c>
      <c r="B89" s="25" t="s">
        <v>298</v>
      </c>
      <c r="C89" s="25" t="s">
        <v>184</v>
      </c>
      <c r="D89" s="25" t="s">
        <v>90</v>
      </c>
      <c r="E89" s="25">
        <v>850</v>
      </c>
      <c r="F89" s="27">
        <v>4</v>
      </c>
      <c r="G89" s="27"/>
      <c r="H89" s="27">
        <f t="shared" si="11"/>
        <v>4</v>
      </c>
    </row>
    <row r="90" spans="1:8" ht="30" hidden="1" x14ac:dyDescent="0.3">
      <c r="A90" s="104" t="s">
        <v>289</v>
      </c>
      <c r="B90" s="25" t="s">
        <v>290</v>
      </c>
      <c r="C90" s="24"/>
      <c r="D90" s="24"/>
      <c r="E90" s="25"/>
      <c r="F90" s="27">
        <f>F91</f>
        <v>0</v>
      </c>
      <c r="G90" s="27">
        <f>G91</f>
        <v>0</v>
      </c>
      <c r="H90" s="27">
        <f t="shared" si="11"/>
        <v>0</v>
      </c>
    </row>
    <row r="91" spans="1:8" hidden="1" x14ac:dyDescent="0.3">
      <c r="A91" s="104" t="s">
        <v>272</v>
      </c>
      <c r="B91" s="25" t="s">
        <v>290</v>
      </c>
      <c r="C91" s="25" t="s">
        <v>184</v>
      </c>
      <c r="D91" s="24"/>
      <c r="E91" s="25"/>
      <c r="F91" s="27">
        <f>F92</f>
        <v>0</v>
      </c>
      <c r="G91" s="27">
        <f>G92</f>
        <v>0</v>
      </c>
      <c r="H91" s="27">
        <f t="shared" si="11"/>
        <v>0</v>
      </c>
    </row>
    <row r="92" spans="1:8" hidden="1" x14ac:dyDescent="0.3">
      <c r="A92" s="104" t="s">
        <v>273</v>
      </c>
      <c r="B92" s="25" t="s">
        <v>290</v>
      </c>
      <c r="C92" s="25" t="s">
        <v>184</v>
      </c>
      <c r="D92" s="25" t="s">
        <v>61</v>
      </c>
      <c r="E92" s="25"/>
      <c r="F92" s="27">
        <f>F93+F95</f>
        <v>0</v>
      </c>
      <c r="G92" s="27">
        <f>G93+G95</f>
        <v>0</v>
      </c>
      <c r="H92" s="27">
        <f t="shared" si="11"/>
        <v>0</v>
      </c>
    </row>
    <row r="93" spans="1:8" ht="30" hidden="1" x14ac:dyDescent="0.3">
      <c r="A93" s="104" t="s">
        <v>85</v>
      </c>
      <c r="B93" s="25" t="s">
        <v>290</v>
      </c>
      <c r="C93" s="25" t="s">
        <v>184</v>
      </c>
      <c r="D93" s="25" t="s">
        <v>61</v>
      </c>
      <c r="E93" s="25">
        <v>200</v>
      </c>
      <c r="F93" s="27">
        <f>F94</f>
        <v>0</v>
      </c>
      <c r="G93" s="27">
        <f>G94</f>
        <v>0</v>
      </c>
      <c r="H93" s="27">
        <f t="shared" si="11"/>
        <v>0</v>
      </c>
    </row>
    <row r="94" spans="1:8" ht="45" hidden="1" x14ac:dyDescent="0.3">
      <c r="A94" s="104" t="s">
        <v>86</v>
      </c>
      <c r="B94" s="25" t="s">
        <v>290</v>
      </c>
      <c r="C94" s="25" t="s">
        <v>184</v>
      </c>
      <c r="D94" s="25" t="s">
        <v>61</v>
      </c>
      <c r="E94" s="25">
        <v>240</v>
      </c>
      <c r="F94" s="27"/>
      <c r="G94" s="27"/>
      <c r="H94" s="27">
        <f t="shared" si="11"/>
        <v>0</v>
      </c>
    </row>
    <row r="95" spans="1:8" hidden="1" x14ac:dyDescent="0.3">
      <c r="A95" s="104" t="s">
        <v>87</v>
      </c>
      <c r="B95" s="25" t="s">
        <v>290</v>
      </c>
      <c r="C95" s="25" t="s">
        <v>184</v>
      </c>
      <c r="D95" s="25" t="s">
        <v>61</v>
      </c>
      <c r="E95" s="25">
        <v>800</v>
      </c>
      <c r="F95" s="27">
        <f>F96</f>
        <v>0</v>
      </c>
      <c r="G95" s="27">
        <f>G96</f>
        <v>0</v>
      </c>
      <c r="H95" s="27">
        <f t="shared" si="11"/>
        <v>0</v>
      </c>
    </row>
    <row r="96" spans="1:8" hidden="1" x14ac:dyDescent="0.3">
      <c r="A96" s="104" t="s">
        <v>88</v>
      </c>
      <c r="B96" s="25" t="s">
        <v>290</v>
      </c>
      <c r="C96" s="25" t="s">
        <v>184</v>
      </c>
      <c r="D96" s="25" t="s">
        <v>61</v>
      </c>
      <c r="E96" s="25">
        <v>850</v>
      </c>
      <c r="F96" s="27"/>
      <c r="G96" s="27"/>
      <c r="H96" s="27">
        <f t="shared" si="11"/>
        <v>0</v>
      </c>
    </row>
    <row r="97" spans="1:8" ht="55.5" customHeight="1" x14ac:dyDescent="0.3">
      <c r="A97" s="52" t="s">
        <v>687</v>
      </c>
      <c r="B97" s="42" t="s">
        <v>160</v>
      </c>
      <c r="C97" s="24"/>
      <c r="D97" s="24"/>
      <c r="E97" s="25"/>
      <c r="F97" s="34">
        <f>F98+F105</f>
        <v>4409.8</v>
      </c>
      <c r="G97" s="34">
        <f>G98+G105</f>
        <v>0</v>
      </c>
      <c r="H97" s="34">
        <f>H98+H105</f>
        <v>4409.8</v>
      </c>
    </row>
    <row r="98" spans="1:8" ht="53.45" customHeight="1" x14ac:dyDescent="0.3">
      <c r="A98" s="52" t="s">
        <v>434</v>
      </c>
      <c r="B98" s="42" t="s">
        <v>162</v>
      </c>
      <c r="C98" s="24"/>
      <c r="D98" s="24"/>
      <c r="E98" s="25"/>
      <c r="F98" s="34">
        <f t="shared" ref="F98:H103" si="12">F99</f>
        <v>4389.8</v>
      </c>
      <c r="G98" s="34">
        <f t="shared" si="12"/>
        <v>0</v>
      </c>
      <c r="H98" s="34">
        <f t="shared" si="12"/>
        <v>4389.8</v>
      </c>
    </row>
    <row r="99" spans="1:8" ht="60" x14ac:dyDescent="0.3">
      <c r="A99" s="104" t="s">
        <v>163</v>
      </c>
      <c r="B99" s="25" t="s">
        <v>435</v>
      </c>
      <c r="C99" s="24"/>
      <c r="D99" s="24"/>
      <c r="E99" s="25"/>
      <c r="F99" s="27">
        <f t="shared" si="12"/>
        <v>4389.8</v>
      </c>
      <c r="G99" s="27">
        <f t="shared" si="12"/>
        <v>0</v>
      </c>
      <c r="H99" s="27">
        <f t="shared" si="11"/>
        <v>4389.8</v>
      </c>
    </row>
    <row r="100" spans="1:8" ht="62.25" customHeight="1" x14ac:dyDescent="0.3">
      <c r="A100" s="104" t="s">
        <v>165</v>
      </c>
      <c r="B100" s="25" t="s">
        <v>166</v>
      </c>
      <c r="C100" s="24"/>
      <c r="D100" s="24"/>
      <c r="E100" s="25"/>
      <c r="F100" s="27">
        <f t="shared" si="12"/>
        <v>4389.8</v>
      </c>
      <c r="G100" s="27">
        <f t="shared" si="12"/>
        <v>0</v>
      </c>
      <c r="H100" s="27">
        <f>F100+G100</f>
        <v>4389.8</v>
      </c>
    </row>
    <row r="101" spans="1:8" ht="28.15" customHeight="1" x14ac:dyDescent="0.3">
      <c r="A101" s="104" t="s">
        <v>139</v>
      </c>
      <c r="B101" s="25" t="s">
        <v>166</v>
      </c>
      <c r="C101" s="25" t="s">
        <v>78</v>
      </c>
      <c r="D101" s="24"/>
      <c r="E101" s="25"/>
      <c r="F101" s="27">
        <f t="shared" si="12"/>
        <v>4389.8</v>
      </c>
      <c r="G101" s="27">
        <f t="shared" si="12"/>
        <v>0</v>
      </c>
      <c r="H101" s="27">
        <f t="shared" ref="H101:H106" si="13">F101+G101</f>
        <v>4389.8</v>
      </c>
    </row>
    <row r="102" spans="1:8" ht="30.6" customHeight="1" x14ac:dyDescent="0.3">
      <c r="A102" s="104" t="s">
        <v>158</v>
      </c>
      <c r="B102" s="25" t="s">
        <v>166</v>
      </c>
      <c r="C102" s="25" t="s">
        <v>78</v>
      </c>
      <c r="D102" s="25">
        <v>14</v>
      </c>
      <c r="E102" s="25"/>
      <c r="F102" s="27">
        <f t="shared" si="12"/>
        <v>4389.8</v>
      </c>
      <c r="G102" s="27">
        <f t="shared" si="12"/>
        <v>0</v>
      </c>
      <c r="H102" s="27">
        <f t="shared" si="13"/>
        <v>4389.8</v>
      </c>
    </row>
    <row r="103" spans="1:8" ht="45" x14ac:dyDescent="0.3">
      <c r="A103" s="104" t="s">
        <v>167</v>
      </c>
      <c r="B103" s="25" t="s">
        <v>166</v>
      </c>
      <c r="C103" s="25" t="s">
        <v>78</v>
      </c>
      <c r="D103" s="25">
        <v>14</v>
      </c>
      <c r="E103" s="25">
        <v>600</v>
      </c>
      <c r="F103" s="27">
        <f t="shared" si="12"/>
        <v>4389.8</v>
      </c>
      <c r="G103" s="27">
        <f t="shared" si="12"/>
        <v>0</v>
      </c>
      <c r="H103" s="27">
        <f t="shared" si="13"/>
        <v>4389.8</v>
      </c>
    </row>
    <row r="104" spans="1:8" x14ac:dyDescent="0.3">
      <c r="A104" s="104" t="s">
        <v>175</v>
      </c>
      <c r="B104" s="25" t="s">
        <v>166</v>
      </c>
      <c r="C104" s="25" t="s">
        <v>78</v>
      </c>
      <c r="D104" s="25">
        <v>14</v>
      </c>
      <c r="E104" s="25">
        <v>610</v>
      </c>
      <c r="F104" s="27">
        <v>4389.8</v>
      </c>
      <c r="G104" s="27"/>
      <c r="H104" s="27">
        <f t="shared" si="13"/>
        <v>4389.8</v>
      </c>
    </row>
    <row r="105" spans="1:8" ht="69.75" customHeight="1" x14ac:dyDescent="0.3">
      <c r="A105" s="52" t="s">
        <v>747</v>
      </c>
      <c r="B105" s="42" t="s">
        <v>476</v>
      </c>
      <c r="C105" s="24"/>
      <c r="D105" s="24"/>
      <c r="E105" s="25"/>
      <c r="F105" s="27">
        <f t="shared" ref="F105:G110" si="14">F106</f>
        <v>20</v>
      </c>
      <c r="G105" s="27">
        <f t="shared" si="14"/>
        <v>0</v>
      </c>
      <c r="H105" s="27">
        <f t="shared" si="13"/>
        <v>20</v>
      </c>
    </row>
    <row r="106" spans="1:8" ht="30" x14ac:dyDescent="0.3">
      <c r="A106" s="104" t="s">
        <v>473</v>
      </c>
      <c r="B106" s="25" t="s">
        <v>491</v>
      </c>
      <c r="C106" s="24"/>
      <c r="D106" s="24"/>
      <c r="E106" s="25"/>
      <c r="F106" s="27">
        <f t="shared" si="14"/>
        <v>20</v>
      </c>
      <c r="G106" s="27">
        <f t="shared" si="14"/>
        <v>0</v>
      </c>
      <c r="H106" s="27">
        <f t="shared" si="13"/>
        <v>20</v>
      </c>
    </row>
    <row r="107" spans="1:8" ht="45" x14ac:dyDescent="0.3">
      <c r="A107" s="104" t="s">
        <v>492</v>
      </c>
      <c r="B107" s="25" t="s">
        <v>478</v>
      </c>
      <c r="C107" s="24"/>
      <c r="D107" s="24"/>
      <c r="E107" s="25"/>
      <c r="F107" s="27">
        <f t="shared" si="14"/>
        <v>20</v>
      </c>
      <c r="G107" s="27">
        <f t="shared" si="14"/>
        <v>0</v>
      </c>
      <c r="H107" s="27">
        <f>F107+G107</f>
        <v>20</v>
      </c>
    </row>
    <row r="108" spans="1:8" ht="30" x14ac:dyDescent="0.3">
      <c r="A108" s="104" t="s">
        <v>139</v>
      </c>
      <c r="B108" s="25" t="s">
        <v>478</v>
      </c>
      <c r="C108" s="25" t="s">
        <v>78</v>
      </c>
      <c r="D108" s="24"/>
      <c r="E108" s="25"/>
      <c r="F108" s="27">
        <f t="shared" si="14"/>
        <v>20</v>
      </c>
      <c r="G108" s="27">
        <f t="shared" si="14"/>
        <v>0</v>
      </c>
      <c r="H108" s="27">
        <f t="shared" ref="H108:H119" si="15">F108+G108</f>
        <v>20</v>
      </c>
    </row>
    <row r="109" spans="1:8" ht="30.6" customHeight="1" x14ac:dyDescent="0.3">
      <c r="A109" s="104" t="s">
        <v>158</v>
      </c>
      <c r="B109" s="25" t="s">
        <v>478</v>
      </c>
      <c r="C109" s="25" t="s">
        <v>78</v>
      </c>
      <c r="D109" s="25">
        <v>14</v>
      </c>
      <c r="E109" s="25"/>
      <c r="F109" s="27">
        <f t="shared" si="14"/>
        <v>20</v>
      </c>
      <c r="G109" s="27">
        <f t="shared" si="14"/>
        <v>0</v>
      </c>
      <c r="H109" s="27">
        <f t="shared" si="15"/>
        <v>20</v>
      </c>
    </row>
    <row r="110" spans="1:8" ht="30" x14ac:dyDescent="0.3">
      <c r="A110" s="104" t="s">
        <v>85</v>
      </c>
      <c r="B110" s="25" t="s">
        <v>478</v>
      </c>
      <c r="C110" s="25" t="s">
        <v>78</v>
      </c>
      <c r="D110" s="25">
        <v>14</v>
      </c>
      <c r="E110" s="25" t="s">
        <v>475</v>
      </c>
      <c r="F110" s="27">
        <f t="shared" si="14"/>
        <v>20</v>
      </c>
      <c r="G110" s="27">
        <f t="shared" si="14"/>
        <v>0</v>
      </c>
      <c r="H110" s="27">
        <f t="shared" si="15"/>
        <v>20</v>
      </c>
    </row>
    <row r="111" spans="1:8" ht="45" x14ac:dyDescent="0.3">
      <c r="A111" s="104" t="s">
        <v>86</v>
      </c>
      <c r="B111" s="25" t="s">
        <v>478</v>
      </c>
      <c r="C111" s="25" t="s">
        <v>78</v>
      </c>
      <c r="D111" s="25">
        <v>14</v>
      </c>
      <c r="E111" s="25" t="s">
        <v>471</v>
      </c>
      <c r="F111" s="27">
        <v>20</v>
      </c>
      <c r="G111" s="27"/>
      <c r="H111" s="27">
        <f t="shared" si="15"/>
        <v>20</v>
      </c>
    </row>
    <row r="112" spans="1:8" ht="42" customHeight="1" x14ac:dyDescent="0.3">
      <c r="A112" s="52" t="s">
        <v>679</v>
      </c>
      <c r="B112" s="42" t="s">
        <v>211</v>
      </c>
      <c r="C112" s="24"/>
      <c r="D112" s="24"/>
      <c r="E112" s="25"/>
      <c r="F112" s="34">
        <f>F113+F130+F197+F205+F223+F260+F272+F279+F296</f>
        <v>1475532.5000000002</v>
      </c>
      <c r="G112" s="34">
        <f>G113+G130+G197+G205+G223+G260+G272+G279+G296</f>
        <v>21609.9</v>
      </c>
      <c r="H112" s="34">
        <f>H113+H130+H197+H205+H223+H260+H272+H279+H296</f>
        <v>1497142.4000000001</v>
      </c>
    </row>
    <row r="113" spans="1:8" ht="29.25" customHeight="1" x14ac:dyDescent="0.3">
      <c r="A113" s="52" t="s">
        <v>405</v>
      </c>
      <c r="B113" s="42" t="s">
        <v>222</v>
      </c>
      <c r="C113" s="24"/>
      <c r="D113" s="24"/>
      <c r="E113" s="25"/>
      <c r="F113" s="34">
        <f>F114</f>
        <v>432959.2</v>
      </c>
      <c r="G113" s="34">
        <f>G114+G125</f>
        <v>439.5</v>
      </c>
      <c r="H113" s="34">
        <f>H114+H125</f>
        <v>433398.7</v>
      </c>
    </row>
    <row r="114" spans="1:8" ht="77.25" customHeight="1" x14ac:dyDescent="0.3">
      <c r="A114" s="104" t="s">
        <v>223</v>
      </c>
      <c r="B114" s="25" t="s">
        <v>224</v>
      </c>
      <c r="C114" s="24"/>
      <c r="D114" s="24"/>
      <c r="E114" s="25"/>
      <c r="F114" s="27">
        <f>F115+F120</f>
        <v>432959.2</v>
      </c>
      <c r="G114" s="27">
        <f>G115+G120</f>
        <v>-285263</v>
      </c>
      <c r="H114" s="27">
        <f t="shared" si="15"/>
        <v>147696.20000000001</v>
      </c>
    </row>
    <row r="115" spans="1:8" ht="60" hidden="1" x14ac:dyDescent="0.3">
      <c r="A115" s="104" t="s">
        <v>436</v>
      </c>
      <c r="B115" s="25" t="s">
        <v>226</v>
      </c>
      <c r="C115" s="24"/>
      <c r="D115" s="24"/>
      <c r="E115" s="25"/>
      <c r="F115" s="27">
        <f t="shared" ref="F115:G118" si="16">F116</f>
        <v>285263</v>
      </c>
      <c r="G115" s="27">
        <f t="shared" si="16"/>
        <v>-285263</v>
      </c>
      <c r="H115" s="27">
        <f t="shared" si="15"/>
        <v>0</v>
      </c>
    </row>
    <row r="116" spans="1:8" hidden="1" x14ac:dyDescent="0.3">
      <c r="A116" s="104" t="s">
        <v>219</v>
      </c>
      <c r="B116" s="25" t="s">
        <v>226</v>
      </c>
      <c r="C116" s="25" t="s">
        <v>108</v>
      </c>
      <c r="D116" s="24"/>
      <c r="E116" s="25"/>
      <c r="F116" s="27">
        <f t="shared" si="16"/>
        <v>285263</v>
      </c>
      <c r="G116" s="27">
        <f t="shared" si="16"/>
        <v>-285263</v>
      </c>
      <c r="H116" s="27">
        <f t="shared" si="15"/>
        <v>0</v>
      </c>
    </row>
    <row r="117" spans="1:8" hidden="1" x14ac:dyDescent="0.3">
      <c r="A117" s="104" t="s">
        <v>220</v>
      </c>
      <c r="B117" s="25" t="s">
        <v>226</v>
      </c>
      <c r="C117" s="25" t="s">
        <v>108</v>
      </c>
      <c r="D117" s="25" t="s">
        <v>61</v>
      </c>
      <c r="E117" s="25"/>
      <c r="F117" s="27">
        <f t="shared" si="16"/>
        <v>285263</v>
      </c>
      <c r="G117" s="27">
        <f t="shared" si="16"/>
        <v>-285263</v>
      </c>
      <c r="H117" s="27">
        <f t="shared" si="15"/>
        <v>0</v>
      </c>
    </row>
    <row r="118" spans="1:8" ht="45" hidden="1" x14ac:dyDescent="0.3">
      <c r="A118" s="104" t="s">
        <v>167</v>
      </c>
      <c r="B118" s="25" t="s">
        <v>226</v>
      </c>
      <c r="C118" s="25" t="s">
        <v>108</v>
      </c>
      <c r="D118" s="25" t="s">
        <v>61</v>
      </c>
      <c r="E118" s="25">
        <v>600</v>
      </c>
      <c r="F118" s="27">
        <f t="shared" si="16"/>
        <v>285263</v>
      </c>
      <c r="G118" s="27">
        <f t="shared" si="16"/>
        <v>-285263</v>
      </c>
      <c r="H118" s="27">
        <f t="shared" si="15"/>
        <v>0</v>
      </c>
    </row>
    <row r="119" spans="1:8" ht="4.5" hidden="1" customHeight="1" x14ac:dyDescent="0.3">
      <c r="A119" s="104" t="s">
        <v>175</v>
      </c>
      <c r="B119" s="25" t="s">
        <v>226</v>
      </c>
      <c r="C119" s="25" t="s">
        <v>108</v>
      </c>
      <c r="D119" s="25" t="s">
        <v>61</v>
      </c>
      <c r="E119" s="25">
        <v>610</v>
      </c>
      <c r="F119" s="27">
        <v>285263</v>
      </c>
      <c r="G119" s="27">
        <v>-285263</v>
      </c>
      <c r="H119" s="27">
        <f t="shared" si="15"/>
        <v>0</v>
      </c>
    </row>
    <row r="120" spans="1:8" ht="45" x14ac:dyDescent="0.3">
      <c r="A120" s="104" t="s">
        <v>437</v>
      </c>
      <c r="B120" s="25" t="s">
        <v>228</v>
      </c>
      <c r="C120" s="24"/>
      <c r="D120" s="24"/>
      <c r="E120" s="25"/>
      <c r="F120" s="27">
        <f t="shared" ref="F120:G123" si="17">F121</f>
        <v>147696.20000000001</v>
      </c>
      <c r="G120" s="27">
        <f t="shared" si="17"/>
        <v>0</v>
      </c>
      <c r="H120" s="27">
        <f>F120+G120</f>
        <v>147696.20000000001</v>
      </c>
    </row>
    <row r="121" spans="1:8" x14ac:dyDescent="0.3">
      <c r="A121" s="104" t="s">
        <v>219</v>
      </c>
      <c r="B121" s="25" t="s">
        <v>228</v>
      </c>
      <c r="C121" s="25" t="s">
        <v>108</v>
      </c>
      <c r="D121" s="24"/>
      <c r="E121" s="25"/>
      <c r="F121" s="27">
        <f t="shared" si="17"/>
        <v>147696.20000000001</v>
      </c>
      <c r="G121" s="27">
        <f t="shared" si="17"/>
        <v>0</v>
      </c>
      <c r="H121" s="27">
        <f t="shared" ref="H121:H134" si="18">F121+G121</f>
        <v>147696.20000000001</v>
      </c>
    </row>
    <row r="122" spans="1:8" x14ac:dyDescent="0.3">
      <c r="A122" s="104" t="s">
        <v>220</v>
      </c>
      <c r="B122" s="25" t="s">
        <v>228</v>
      </c>
      <c r="C122" s="25" t="s">
        <v>108</v>
      </c>
      <c r="D122" s="25" t="s">
        <v>61</v>
      </c>
      <c r="E122" s="25"/>
      <c r="F122" s="27">
        <f t="shared" si="17"/>
        <v>147696.20000000001</v>
      </c>
      <c r="G122" s="27">
        <f t="shared" si="17"/>
        <v>0</v>
      </c>
      <c r="H122" s="27">
        <f t="shared" si="18"/>
        <v>147696.20000000001</v>
      </c>
    </row>
    <row r="123" spans="1:8" ht="45" x14ac:dyDescent="0.3">
      <c r="A123" s="104" t="s">
        <v>167</v>
      </c>
      <c r="B123" s="25" t="s">
        <v>228</v>
      </c>
      <c r="C123" s="25" t="s">
        <v>108</v>
      </c>
      <c r="D123" s="25" t="s">
        <v>61</v>
      </c>
      <c r="E123" s="25">
        <v>600</v>
      </c>
      <c r="F123" s="27">
        <f t="shared" si="17"/>
        <v>147696.20000000001</v>
      </c>
      <c r="G123" s="27">
        <f t="shared" si="17"/>
        <v>0</v>
      </c>
      <c r="H123" s="27">
        <f t="shared" si="18"/>
        <v>147696.20000000001</v>
      </c>
    </row>
    <row r="124" spans="1:8" x14ac:dyDescent="0.3">
      <c r="A124" s="104" t="s">
        <v>175</v>
      </c>
      <c r="B124" s="25" t="s">
        <v>228</v>
      </c>
      <c r="C124" s="25" t="s">
        <v>108</v>
      </c>
      <c r="D124" s="25" t="s">
        <v>61</v>
      </c>
      <c r="E124" s="25">
        <v>610</v>
      </c>
      <c r="F124" s="27">
        <v>147696.20000000001</v>
      </c>
      <c r="G124" s="27"/>
      <c r="H124" s="27">
        <f t="shared" si="18"/>
        <v>147696.20000000001</v>
      </c>
    </row>
    <row r="125" spans="1:8" ht="60.75" customHeight="1" x14ac:dyDescent="0.3">
      <c r="A125" s="133" t="s">
        <v>436</v>
      </c>
      <c r="B125" s="68" t="s">
        <v>1029</v>
      </c>
      <c r="C125" s="24"/>
      <c r="D125" s="24"/>
      <c r="E125" s="25"/>
      <c r="F125" s="27"/>
      <c r="G125" s="27">
        <f>G126</f>
        <v>285702.5</v>
      </c>
      <c r="H125" s="27">
        <f t="shared" si="18"/>
        <v>285702.5</v>
      </c>
    </row>
    <row r="126" spans="1:8" x14ac:dyDescent="0.3">
      <c r="A126" s="133" t="s">
        <v>219</v>
      </c>
      <c r="B126" s="68" t="s">
        <v>1029</v>
      </c>
      <c r="C126" s="25" t="s">
        <v>108</v>
      </c>
      <c r="D126" s="24"/>
      <c r="E126" s="25"/>
      <c r="F126" s="27"/>
      <c r="G126" s="27">
        <f>G127</f>
        <v>285702.5</v>
      </c>
      <c r="H126" s="27">
        <f t="shared" si="18"/>
        <v>285702.5</v>
      </c>
    </row>
    <row r="127" spans="1:8" x14ac:dyDescent="0.3">
      <c r="A127" s="133" t="s">
        <v>220</v>
      </c>
      <c r="B127" s="68" t="s">
        <v>1029</v>
      </c>
      <c r="C127" s="25" t="s">
        <v>108</v>
      </c>
      <c r="D127" s="25" t="s">
        <v>61</v>
      </c>
      <c r="E127" s="25"/>
      <c r="F127" s="27"/>
      <c r="G127" s="27">
        <f>G128</f>
        <v>285702.5</v>
      </c>
      <c r="H127" s="27">
        <f t="shared" si="18"/>
        <v>285702.5</v>
      </c>
    </row>
    <row r="128" spans="1:8" ht="45" x14ac:dyDescent="0.3">
      <c r="A128" s="133" t="s">
        <v>167</v>
      </c>
      <c r="B128" s="68" t="s">
        <v>1029</v>
      </c>
      <c r="C128" s="25" t="s">
        <v>108</v>
      </c>
      <c r="D128" s="25" t="s">
        <v>61</v>
      </c>
      <c r="E128" s="25">
        <v>600</v>
      </c>
      <c r="F128" s="27"/>
      <c r="G128" s="27">
        <f>G129</f>
        <v>285702.5</v>
      </c>
      <c r="H128" s="27">
        <f t="shared" si="18"/>
        <v>285702.5</v>
      </c>
    </row>
    <row r="129" spans="1:8" x14ac:dyDescent="0.3">
      <c r="A129" s="133" t="s">
        <v>175</v>
      </c>
      <c r="B129" s="68" t="s">
        <v>1029</v>
      </c>
      <c r="C129" s="25" t="s">
        <v>108</v>
      </c>
      <c r="D129" s="25" t="s">
        <v>61</v>
      </c>
      <c r="E129" s="25">
        <v>610</v>
      </c>
      <c r="F129" s="27"/>
      <c r="G129" s="27">
        <v>285702.5</v>
      </c>
      <c r="H129" s="27">
        <f t="shared" si="18"/>
        <v>285702.5</v>
      </c>
    </row>
    <row r="130" spans="1:8" ht="25.5" x14ac:dyDescent="0.3">
      <c r="A130" s="52" t="s">
        <v>725</v>
      </c>
      <c r="B130" s="42" t="s">
        <v>244</v>
      </c>
      <c r="C130" s="24"/>
      <c r="D130" s="24"/>
      <c r="E130" s="25"/>
      <c r="F130" s="34">
        <f>F131</f>
        <v>756092.4</v>
      </c>
      <c r="G130" s="34">
        <f>G131+G192</f>
        <v>17457.300000000003</v>
      </c>
      <c r="H130" s="34">
        <f>H131+H192</f>
        <v>773549.70000000007</v>
      </c>
    </row>
    <row r="131" spans="1:8" ht="111" customHeight="1" x14ac:dyDescent="0.3">
      <c r="A131" s="104" t="s">
        <v>438</v>
      </c>
      <c r="B131" s="25" t="s">
        <v>246</v>
      </c>
      <c r="C131" s="24"/>
      <c r="D131" s="24"/>
      <c r="E131" s="25"/>
      <c r="F131" s="27">
        <f>F137+F157+F162+F167+F156+F132+F147</f>
        <v>756092.4</v>
      </c>
      <c r="G131" s="27">
        <f>G137+G157+G162+G167+G156+G132+G147+G172+G177+G182+G187</f>
        <v>13449.400000000001</v>
      </c>
      <c r="H131" s="27">
        <f t="shared" si="18"/>
        <v>769541.8</v>
      </c>
    </row>
    <row r="132" spans="1:8" ht="90" hidden="1" x14ac:dyDescent="0.3">
      <c r="A132" s="13" t="s">
        <v>927</v>
      </c>
      <c r="B132" s="68" t="s">
        <v>926</v>
      </c>
      <c r="C132" s="25"/>
      <c r="D132" s="25"/>
      <c r="E132" s="25"/>
      <c r="F132" s="27">
        <f t="shared" ref="F132:G135" si="19">F133</f>
        <v>388</v>
      </c>
      <c r="G132" s="27">
        <f t="shared" si="19"/>
        <v>-388</v>
      </c>
      <c r="H132" s="27">
        <f t="shared" si="18"/>
        <v>0</v>
      </c>
    </row>
    <row r="133" spans="1:8" hidden="1" x14ac:dyDescent="0.3">
      <c r="A133" s="104" t="s">
        <v>219</v>
      </c>
      <c r="B133" s="68" t="s">
        <v>926</v>
      </c>
      <c r="C133" s="25" t="s">
        <v>108</v>
      </c>
      <c r="D133" s="24"/>
      <c r="E133" s="25"/>
      <c r="F133" s="27">
        <f t="shared" si="19"/>
        <v>388</v>
      </c>
      <c r="G133" s="27">
        <f t="shared" si="19"/>
        <v>-388</v>
      </c>
      <c r="H133" s="27">
        <f t="shared" si="18"/>
        <v>0</v>
      </c>
    </row>
    <row r="134" spans="1:8" hidden="1" x14ac:dyDescent="0.3">
      <c r="A134" s="104" t="s">
        <v>243</v>
      </c>
      <c r="B134" s="68" t="s">
        <v>926</v>
      </c>
      <c r="C134" s="25" t="s">
        <v>108</v>
      </c>
      <c r="D134" s="25" t="s">
        <v>66</v>
      </c>
      <c r="E134" s="25"/>
      <c r="F134" s="27">
        <f t="shared" si="19"/>
        <v>388</v>
      </c>
      <c r="G134" s="27">
        <f t="shared" si="19"/>
        <v>-388</v>
      </c>
      <c r="H134" s="27">
        <f t="shared" si="18"/>
        <v>0</v>
      </c>
    </row>
    <row r="135" spans="1:8" ht="45" hidden="1" x14ac:dyDescent="0.3">
      <c r="A135" s="13" t="s">
        <v>167</v>
      </c>
      <c r="B135" s="68" t="s">
        <v>926</v>
      </c>
      <c r="C135" s="25" t="s">
        <v>108</v>
      </c>
      <c r="D135" s="25" t="s">
        <v>66</v>
      </c>
      <c r="E135" s="25">
        <v>600</v>
      </c>
      <c r="F135" s="27">
        <f t="shared" si="19"/>
        <v>388</v>
      </c>
      <c r="G135" s="27">
        <f t="shared" si="19"/>
        <v>-388</v>
      </c>
      <c r="H135" s="27">
        <f>F135+G135</f>
        <v>0</v>
      </c>
    </row>
    <row r="136" spans="1:8" hidden="1" x14ac:dyDescent="0.3">
      <c r="A136" s="13" t="s">
        <v>175</v>
      </c>
      <c r="B136" s="68" t="s">
        <v>926</v>
      </c>
      <c r="C136" s="25" t="s">
        <v>108</v>
      </c>
      <c r="D136" s="25" t="s">
        <v>66</v>
      </c>
      <c r="E136" s="25">
        <v>610</v>
      </c>
      <c r="F136" s="27">
        <v>388</v>
      </c>
      <c r="G136" s="27">
        <v>-388</v>
      </c>
      <c r="H136" s="27">
        <f t="shared" ref="H136:H151" si="20">F136+G136</f>
        <v>0</v>
      </c>
    </row>
    <row r="137" spans="1:8" ht="45" hidden="1" x14ac:dyDescent="0.3">
      <c r="A137" s="104" t="s">
        <v>247</v>
      </c>
      <c r="B137" s="25" t="s">
        <v>248</v>
      </c>
      <c r="C137" s="24"/>
      <c r="D137" s="24"/>
      <c r="E137" s="25"/>
      <c r="F137" s="27">
        <f t="shared" ref="F137:G140" si="21">F138</f>
        <v>518293</v>
      </c>
      <c r="G137" s="27">
        <f t="shared" si="21"/>
        <v>-518293</v>
      </c>
      <c r="H137" s="27">
        <f t="shared" si="20"/>
        <v>0</v>
      </c>
    </row>
    <row r="138" spans="1:8" hidden="1" x14ac:dyDescent="0.3">
      <c r="A138" s="104" t="s">
        <v>219</v>
      </c>
      <c r="B138" s="25" t="s">
        <v>248</v>
      </c>
      <c r="C138" s="25" t="s">
        <v>108</v>
      </c>
      <c r="D138" s="24"/>
      <c r="E138" s="25"/>
      <c r="F138" s="27">
        <f t="shared" si="21"/>
        <v>518293</v>
      </c>
      <c r="G138" s="27">
        <f t="shared" si="21"/>
        <v>-518293</v>
      </c>
      <c r="H138" s="27">
        <f t="shared" si="20"/>
        <v>0</v>
      </c>
    </row>
    <row r="139" spans="1:8" hidden="1" x14ac:dyDescent="0.3">
      <c r="A139" s="104" t="s">
        <v>243</v>
      </c>
      <c r="B139" s="25" t="s">
        <v>248</v>
      </c>
      <c r="C139" s="25" t="s">
        <v>108</v>
      </c>
      <c r="D139" s="25" t="s">
        <v>66</v>
      </c>
      <c r="E139" s="25"/>
      <c r="F139" s="27">
        <f t="shared" si="21"/>
        <v>518293</v>
      </c>
      <c r="G139" s="27">
        <f t="shared" si="21"/>
        <v>-518293</v>
      </c>
      <c r="H139" s="27">
        <f t="shared" si="20"/>
        <v>0</v>
      </c>
    </row>
    <row r="140" spans="1:8" ht="45" hidden="1" x14ac:dyDescent="0.3">
      <c r="A140" s="104" t="s">
        <v>167</v>
      </c>
      <c r="B140" s="25" t="s">
        <v>248</v>
      </c>
      <c r="C140" s="25" t="s">
        <v>108</v>
      </c>
      <c r="D140" s="25" t="s">
        <v>66</v>
      </c>
      <c r="E140" s="25">
        <v>600</v>
      </c>
      <c r="F140" s="27">
        <f t="shared" si="21"/>
        <v>518293</v>
      </c>
      <c r="G140" s="27">
        <f t="shared" si="21"/>
        <v>-518293</v>
      </c>
      <c r="H140" s="27">
        <f t="shared" si="20"/>
        <v>0</v>
      </c>
    </row>
    <row r="141" spans="1:8" hidden="1" x14ac:dyDescent="0.3">
      <c r="A141" s="104" t="s">
        <v>175</v>
      </c>
      <c r="B141" s="25" t="s">
        <v>248</v>
      </c>
      <c r="C141" s="25" t="s">
        <v>108</v>
      </c>
      <c r="D141" s="25" t="s">
        <v>66</v>
      </c>
      <c r="E141" s="25">
        <v>610</v>
      </c>
      <c r="F141" s="27">
        <v>518293</v>
      </c>
      <c r="G141" s="27">
        <v>-518293</v>
      </c>
      <c r="H141" s="27">
        <f t="shared" si="20"/>
        <v>0</v>
      </c>
    </row>
    <row r="142" spans="1:8" ht="139.15" hidden="1" customHeight="1" x14ac:dyDescent="0.3">
      <c r="A142" s="104" t="s">
        <v>969</v>
      </c>
      <c r="B142" s="68" t="s">
        <v>970</v>
      </c>
      <c r="C142" s="24"/>
      <c r="D142" s="24"/>
      <c r="E142" s="25"/>
      <c r="F142" s="27"/>
      <c r="G142" s="27"/>
      <c r="H142" s="27">
        <f t="shared" si="20"/>
        <v>0</v>
      </c>
    </row>
    <row r="143" spans="1:8" hidden="1" x14ac:dyDescent="0.3">
      <c r="A143" s="104" t="s">
        <v>219</v>
      </c>
      <c r="B143" s="68" t="s">
        <v>970</v>
      </c>
      <c r="C143" s="25" t="s">
        <v>108</v>
      </c>
      <c r="D143" s="24"/>
      <c r="E143" s="25"/>
      <c r="F143" s="27"/>
      <c r="G143" s="27"/>
      <c r="H143" s="27">
        <f t="shared" si="20"/>
        <v>0</v>
      </c>
    </row>
    <row r="144" spans="1:8" hidden="1" x14ac:dyDescent="0.3">
      <c r="A144" s="104" t="s">
        <v>243</v>
      </c>
      <c r="B144" s="68" t="s">
        <v>970</v>
      </c>
      <c r="C144" s="25" t="s">
        <v>108</v>
      </c>
      <c r="D144" s="25" t="s">
        <v>66</v>
      </c>
      <c r="E144" s="25"/>
      <c r="F144" s="27"/>
      <c r="G144" s="27"/>
      <c r="H144" s="27">
        <f t="shared" si="20"/>
        <v>0</v>
      </c>
    </row>
    <row r="145" spans="1:8" ht="45" hidden="1" x14ac:dyDescent="0.3">
      <c r="A145" s="104" t="s">
        <v>167</v>
      </c>
      <c r="B145" s="68" t="s">
        <v>970</v>
      </c>
      <c r="C145" s="25" t="s">
        <v>108</v>
      </c>
      <c r="D145" s="25" t="s">
        <v>66</v>
      </c>
      <c r="E145" s="25">
        <v>600</v>
      </c>
      <c r="F145" s="27"/>
      <c r="G145" s="27"/>
      <c r="H145" s="27">
        <f t="shared" si="20"/>
        <v>0</v>
      </c>
    </row>
    <row r="146" spans="1:8" hidden="1" x14ac:dyDescent="0.3">
      <c r="A146" s="104" t="s">
        <v>175</v>
      </c>
      <c r="B146" s="25" t="s">
        <v>970</v>
      </c>
      <c r="C146" s="25" t="s">
        <v>108</v>
      </c>
      <c r="D146" s="25" t="s">
        <v>66</v>
      </c>
      <c r="E146" s="25">
        <v>610</v>
      </c>
      <c r="F146" s="27"/>
      <c r="G146" s="27"/>
      <c r="H146" s="27">
        <f t="shared" si="20"/>
        <v>0</v>
      </c>
    </row>
    <row r="147" spans="1:8" ht="81" hidden="1" customHeight="1" x14ac:dyDescent="0.3">
      <c r="A147" s="13" t="s">
        <v>929</v>
      </c>
      <c r="B147" s="68" t="s">
        <v>928</v>
      </c>
      <c r="C147" s="25"/>
      <c r="D147" s="25"/>
      <c r="E147" s="25"/>
      <c r="F147" s="27">
        <f t="shared" ref="F147:G150" si="22">F148</f>
        <v>3905</v>
      </c>
      <c r="G147" s="27">
        <f t="shared" si="22"/>
        <v>-3905</v>
      </c>
      <c r="H147" s="27">
        <f t="shared" si="20"/>
        <v>0</v>
      </c>
    </row>
    <row r="148" spans="1:8" hidden="1" x14ac:dyDescent="0.3">
      <c r="A148" s="104" t="s">
        <v>219</v>
      </c>
      <c r="B148" s="68" t="s">
        <v>928</v>
      </c>
      <c r="C148" s="25" t="s">
        <v>108</v>
      </c>
      <c r="D148" s="24"/>
      <c r="E148" s="25"/>
      <c r="F148" s="27">
        <f t="shared" si="22"/>
        <v>3905</v>
      </c>
      <c r="G148" s="27">
        <f t="shared" si="22"/>
        <v>-3905</v>
      </c>
      <c r="H148" s="27">
        <f t="shared" si="20"/>
        <v>0</v>
      </c>
    </row>
    <row r="149" spans="1:8" hidden="1" x14ac:dyDescent="0.3">
      <c r="A149" s="104" t="s">
        <v>243</v>
      </c>
      <c r="B149" s="68" t="s">
        <v>928</v>
      </c>
      <c r="C149" s="25" t="s">
        <v>108</v>
      </c>
      <c r="D149" s="25" t="s">
        <v>66</v>
      </c>
      <c r="E149" s="25"/>
      <c r="F149" s="27">
        <f t="shared" si="22"/>
        <v>3905</v>
      </c>
      <c r="G149" s="27">
        <f t="shared" si="22"/>
        <v>-3905</v>
      </c>
      <c r="H149" s="27">
        <f t="shared" si="20"/>
        <v>0</v>
      </c>
    </row>
    <row r="150" spans="1:8" ht="45" hidden="1" x14ac:dyDescent="0.3">
      <c r="A150" s="104" t="s">
        <v>167</v>
      </c>
      <c r="B150" s="68" t="s">
        <v>928</v>
      </c>
      <c r="C150" s="25" t="s">
        <v>108</v>
      </c>
      <c r="D150" s="25" t="s">
        <v>66</v>
      </c>
      <c r="E150" s="25">
        <v>600</v>
      </c>
      <c r="F150" s="27">
        <f t="shared" si="22"/>
        <v>3905</v>
      </c>
      <c r="G150" s="27">
        <f t="shared" si="22"/>
        <v>-3905</v>
      </c>
      <c r="H150" s="27">
        <f t="shared" si="20"/>
        <v>0</v>
      </c>
    </row>
    <row r="151" spans="1:8" hidden="1" x14ac:dyDescent="0.3">
      <c r="A151" s="104" t="s">
        <v>175</v>
      </c>
      <c r="B151" s="68" t="s">
        <v>928</v>
      </c>
      <c r="C151" s="25" t="s">
        <v>108</v>
      </c>
      <c r="D151" s="25" t="s">
        <v>66</v>
      </c>
      <c r="E151" s="25">
        <v>610</v>
      </c>
      <c r="F151" s="27">
        <v>3905</v>
      </c>
      <c r="G151" s="27">
        <v>-3905</v>
      </c>
      <c r="H151" s="27">
        <f t="shared" si="20"/>
        <v>0</v>
      </c>
    </row>
    <row r="152" spans="1:8" ht="135.6" hidden="1" customHeight="1" x14ac:dyDescent="0.3">
      <c r="A152" s="14" t="s">
        <v>887</v>
      </c>
      <c r="B152" s="25" t="s">
        <v>827</v>
      </c>
      <c r="C152" s="5"/>
      <c r="D152" s="5"/>
      <c r="E152" s="5"/>
      <c r="F152" s="27">
        <f t="shared" ref="F152:G155" si="23">F153</f>
        <v>44528.4</v>
      </c>
      <c r="G152" s="27">
        <f t="shared" si="23"/>
        <v>-44528.4</v>
      </c>
      <c r="H152" s="27">
        <f>F152+G152</f>
        <v>0</v>
      </c>
    </row>
    <row r="153" spans="1:8" hidden="1" x14ac:dyDescent="0.3">
      <c r="A153" s="104" t="s">
        <v>219</v>
      </c>
      <c r="B153" s="25" t="s">
        <v>827</v>
      </c>
      <c r="C153" s="25" t="s">
        <v>108</v>
      </c>
      <c r="D153" s="25"/>
      <c r="E153" s="25"/>
      <c r="F153" s="27">
        <f t="shared" si="23"/>
        <v>44528.4</v>
      </c>
      <c r="G153" s="27">
        <f t="shared" si="23"/>
        <v>-44528.4</v>
      </c>
      <c r="H153" s="27">
        <f t="shared" ref="H153:H160" si="24">F153+G153</f>
        <v>0</v>
      </c>
    </row>
    <row r="154" spans="1:8" hidden="1" x14ac:dyDescent="0.3">
      <c r="A154" s="104" t="s">
        <v>243</v>
      </c>
      <c r="B154" s="25" t="s">
        <v>827</v>
      </c>
      <c r="C154" s="25" t="s">
        <v>108</v>
      </c>
      <c r="D154" s="25" t="s">
        <v>66</v>
      </c>
      <c r="E154" s="25"/>
      <c r="F154" s="27">
        <f t="shared" si="23"/>
        <v>44528.4</v>
      </c>
      <c r="G154" s="27">
        <f t="shared" si="23"/>
        <v>-44528.4</v>
      </c>
      <c r="H154" s="27">
        <f t="shared" si="24"/>
        <v>0</v>
      </c>
    </row>
    <row r="155" spans="1:8" ht="45" hidden="1" x14ac:dyDescent="0.3">
      <c r="A155" s="104" t="s">
        <v>167</v>
      </c>
      <c r="B155" s="25" t="s">
        <v>827</v>
      </c>
      <c r="C155" s="25" t="s">
        <v>108</v>
      </c>
      <c r="D155" s="25" t="s">
        <v>66</v>
      </c>
      <c r="E155" s="25" t="s">
        <v>488</v>
      </c>
      <c r="F155" s="27">
        <f t="shared" si="23"/>
        <v>44528.4</v>
      </c>
      <c r="G155" s="27">
        <f t="shared" si="23"/>
        <v>-44528.4</v>
      </c>
      <c r="H155" s="27">
        <f t="shared" si="24"/>
        <v>0</v>
      </c>
    </row>
    <row r="156" spans="1:8" hidden="1" x14ac:dyDescent="0.3">
      <c r="A156" s="104" t="s">
        <v>175</v>
      </c>
      <c r="B156" s="25" t="s">
        <v>827</v>
      </c>
      <c r="C156" s="25" t="s">
        <v>108</v>
      </c>
      <c r="D156" s="25" t="s">
        <v>66</v>
      </c>
      <c r="E156" s="25" t="s">
        <v>489</v>
      </c>
      <c r="F156" s="27">
        <v>44528.4</v>
      </c>
      <c r="G156" s="27">
        <v>-44528.4</v>
      </c>
      <c r="H156" s="27">
        <f t="shared" si="24"/>
        <v>0</v>
      </c>
    </row>
    <row r="157" spans="1:8" ht="45" x14ac:dyDescent="0.3">
      <c r="A157" s="104" t="s">
        <v>249</v>
      </c>
      <c r="B157" s="25" t="s">
        <v>250</v>
      </c>
      <c r="C157" s="24"/>
      <c r="D157" s="24"/>
      <c r="E157" s="25"/>
      <c r="F157" s="27">
        <f t="shared" ref="F157:G160" si="25">F158</f>
        <v>180331.2</v>
      </c>
      <c r="G157" s="27">
        <f t="shared" si="25"/>
        <v>0</v>
      </c>
      <c r="H157" s="27">
        <f t="shared" si="24"/>
        <v>180331.2</v>
      </c>
    </row>
    <row r="158" spans="1:8" x14ac:dyDescent="0.3">
      <c r="A158" s="104" t="s">
        <v>219</v>
      </c>
      <c r="B158" s="25" t="s">
        <v>250</v>
      </c>
      <c r="C158" s="25" t="s">
        <v>108</v>
      </c>
      <c r="D158" s="24"/>
      <c r="E158" s="25"/>
      <c r="F158" s="27">
        <f t="shared" si="25"/>
        <v>180331.2</v>
      </c>
      <c r="G158" s="27">
        <f t="shared" si="25"/>
        <v>0</v>
      </c>
      <c r="H158" s="27">
        <f t="shared" si="24"/>
        <v>180331.2</v>
      </c>
    </row>
    <row r="159" spans="1:8" x14ac:dyDescent="0.3">
      <c r="A159" s="104" t="s">
        <v>243</v>
      </c>
      <c r="B159" s="25" t="s">
        <v>250</v>
      </c>
      <c r="C159" s="25" t="s">
        <v>108</v>
      </c>
      <c r="D159" s="25" t="s">
        <v>66</v>
      </c>
      <c r="E159" s="25"/>
      <c r="F159" s="27">
        <f t="shared" si="25"/>
        <v>180331.2</v>
      </c>
      <c r="G159" s="27">
        <f t="shared" si="25"/>
        <v>0</v>
      </c>
      <c r="H159" s="27">
        <f t="shared" si="24"/>
        <v>180331.2</v>
      </c>
    </row>
    <row r="160" spans="1:8" ht="45" x14ac:dyDescent="0.3">
      <c r="A160" s="104" t="s">
        <v>167</v>
      </c>
      <c r="B160" s="25" t="s">
        <v>250</v>
      </c>
      <c r="C160" s="25" t="s">
        <v>108</v>
      </c>
      <c r="D160" s="25" t="s">
        <v>66</v>
      </c>
      <c r="E160" s="25">
        <v>600</v>
      </c>
      <c r="F160" s="27">
        <f t="shared" si="25"/>
        <v>180331.2</v>
      </c>
      <c r="G160" s="27">
        <f t="shared" si="25"/>
        <v>0</v>
      </c>
      <c r="H160" s="27">
        <f t="shared" si="24"/>
        <v>180331.2</v>
      </c>
    </row>
    <row r="161" spans="1:8" x14ac:dyDescent="0.3">
      <c r="A161" s="104" t="s">
        <v>175</v>
      </c>
      <c r="B161" s="25" t="s">
        <v>250</v>
      </c>
      <c r="C161" s="25" t="s">
        <v>108</v>
      </c>
      <c r="D161" s="25" t="s">
        <v>66</v>
      </c>
      <c r="E161" s="25">
        <v>610</v>
      </c>
      <c r="F161" s="27">
        <v>180331.2</v>
      </c>
      <c r="G161" s="27"/>
      <c r="H161" s="27">
        <f>F161+G161</f>
        <v>180331.2</v>
      </c>
    </row>
    <row r="162" spans="1:8" ht="30" x14ac:dyDescent="0.3">
      <c r="A162" s="104" t="s">
        <v>439</v>
      </c>
      <c r="B162" s="25" t="s">
        <v>251</v>
      </c>
      <c r="C162" s="24"/>
      <c r="D162" s="24"/>
      <c r="E162" s="25"/>
      <c r="F162" s="27">
        <f t="shared" ref="F162:G165" si="26">F163</f>
        <v>8646.7999999999993</v>
      </c>
      <c r="G162" s="27">
        <f t="shared" si="26"/>
        <v>0</v>
      </c>
      <c r="H162" s="27">
        <f t="shared" ref="H162:H204" si="27">F162+G162</f>
        <v>8646.7999999999993</v>
      </c>
    </row>
    <row r="163" spans="1:8" x14ac:dyDescent="0.3">
      <c r="A163" s="104" t="s">
        <v>219</v>
      </c>
      <c r="B163" s="25" t="s">
        <v>251</v>
      </c>
      <c r="C163" s="25" t="s">
        <v>108</v>
      </c>
      <c r="D163" s="24"/>
      <c r="E163" s="25"/>
      <c r="F163" s="27">
        <f t="shared" si="26"/>
        <v>8646.7999999999993</v>
      </c>
      <c r="G163" s="27">
        <f t="shared" si="26"/>
        <v>0</v>
      </c>
      <c r="H163" s="27">
        <f t="shared" si="27"/>
        <v>8646.7999999999993</v>
      </c>
    </row>
    <row r="164" spans="1:8" x14ac:dyDescent="0.3">
      <c r="A164" s="104" t="s">
        <v>243</v>
      </c>
      <c r="B164" s="25" t="s">
        <v>251</v>
      </c>
      <c r="C164" s="25" t="s">
        <v>108</v>
      </c>
      <c r="D164" s="25" t="s">
        <v>66</v>
      </c>
      <c r="E164" s="25"/>
      <c r="F164" s="27">
        <f t="shared" si="26"/>
        <v>8646.7999999999993</v>
      </c>
      <c r="G164" s="27">
        <f t="shared" si="26"/>
        <v>0</v>
      </c>
      <c r="H164" s="27">
        <f t="shared" si="27"/>
        <v>8646.7999999999993</v>
      </c>
    </row>
    <row r="165" spans="1:8" ht="45" x14ac:dyDescent="0.3">
      <c r="A165" s="104" t="s">
        <v>167</v>
      </c>
      <c r="B165" s="25" t="s">
        <v>251</v>
      </c>
      <c r="C165" s="25" t="s">
        <v>108</v>
      </c>
      <c r="D165" s="25" t="s">
        <v>66</v>
      </c>
      <c r="E165" s="25">
        <v>600</v>
      </c>
      <c r="F165" s="27">
        <f t="shared" si="26"/>
        <v>8646.7999999999993</v>
      </c>
      <c r="G165" s="27">
        <f t="shared" si="26"/>
        <v>0</v>
      </c>
      <c r="H165" s="27">
        <f t="shared" si="27"/>
        <v>8646.7999999999993</v>
      </c>
    </row>
    <row r="166" spans="1:8" x14ac:dyDescent="0.3">
      <c r="A166" s="104" t="s">
        <v>175</v>
      </c>
      <c r="B166" s="25" t="s">
        <v>251</v>
      </c>
      <c r="C166" s="25" t="s">
        <v>108</v>
      </c>
      <c r="D166" s="25" t="s">
        <v>66</v>
      </c>
      <c r="E166" s="25">
        <v>610</v>
      </c>
      <c r="F166" s="27">
        <v>8646.7999999999993</v>
      </c>
      <c r="G166" s="27"/>
      <c r="H166" s="27">
        <f t="shared" si="27"/>
        <v>8646.7999999999993</v>
      </c>
    </row>
    <row r="167" spans="1:8" ht="150" hidden="1" x14ac:dyDescent="0.3">
      <c r="A167" s="56" t="s">
        <v>826</v>
      </c>
      <c r="B167" s="25" t="s">
        <v>827</v>
      </c>
      <c r="C167" s="25"/>
      <c r="D167" s="25"/>
      <c r="E167" s="25"/>
      <c r="F167" s="27">
        <f t="shared" ref="F167:G170" si="28">F168</f>
        <v>0</v>
      </c>
      <c r="G167" s="27">
        <f t="shared" si="28"/>
        <v>0</v>
      </c>
      <c r="H167" s="27">
        <f t="shared" si="27"/>
        <v>0</v>
      </c>
    </row>
    <row r="168" spans="1:8" hidden="1" x14ac:dyDescent="0.3">
      <c r="A168" s="104" t="s">
        <v>219</v>
      </c>
      <c r="B168" s="25" t="s">
        <v>827</v>
      </c>
      <c r="C168" s="25" t="s">
        <v>108</v>
      </c>
      <c r="D168" s="24"/>
      <c r="E168" s="25"/>
      <c r="F168" s="27">
        <f t="shared" si="28"/>
        <v>0</v>
      </c>
      <c r="G168" s="27">
        <f t="shared" si="28"/>
        <v>0</v>
      </c>
      <c r="H168" s="27">
        <f t="shared" si="27"/>
        <v>0</v>
      </c>
    </row>
    <row r="169" spans="1:8" hidden="1" x14ac:dyDescent="0.3">
      <c r="A169" s="104" t="s">
        <v>243</v>
      </c>
      <c r="B169" s="25" t="s">
        <v>827</v>
      </c>
      <c r="C169" s="25" t="s">
        <v>108</v>
      </c>
      <c r="D169" s="25" t="s">
        <v>66</v>
      </c>
      <c r="E169" s="25"/>
      <c r="F169" s="27">
        <f t="shared" si="28"/>
        <v>0</v>
      </c>
      <c r="G169" s="27">
        <f t="shared" si="28"/>
        <v>0</v>
      </c>
      <c r="H169" s="27">
        <f t="shared" si="27"/>
        <v>0</v>
      </c>
    </row>
    <row r="170" spans="1:8" ht="45" hidden="1" x14ac:dyDescent="0.3">
      <c r="A170" s="104" t="s">
        <v>167</v>
      </c>
      <c r="B170" s="25" t="s">
        <v>827</v>
      </c>
      <c r="C170" s="25" t="s">
        <v>108</v>
      </c>
      <c r="D170" s="25" t="s">
        <v>66</v>
      </c>
      <c r="E170" s="25">
        <v>600</v>
      </c>
      <c r="F170" s="27">
        <f t="shared" si="28"/>
        <v>0</v>
      </c>
      <c r="G170" s="27">
        <f t="shared" si="28"/>
        <v>0</v>
      </c>
      <c r="H170" s="27">
        <f t="shared" si="27"/>
        <v>0</v>
      </c>
    </row>
    <row r="171" spans="1:8" hidden="1" x14ac:dyDescent="0.3">
      <c r="A171" s="104" t="s">
        <v>175</v>
      </c>
      <c r="B171" s="25" t="s">
        <v>827</v>
      </c>
      <c r="C171" s="25" t="s">
        <v>108</v>
      </c>
      <c r="D171" s="25" t="s">
        <v>66</v>
      </c>
      <c r="E171" s="25">
        <v>610</v>
      </c>
      <c r="F171" s="27"/>
      <c r="G171" s="27"/>
      <c r="H171" s="27">
        <f t="shared" si="27"/>
        <v>0</v>
      </c>
    </row>
    <row r="172" spans="1:8" ht="45" x14ac:dyDescent="0.3">
      <c r="A172" s="13" t="s">
        <v>247</v>
      </c>
      <c r="B172" s="68" t="s">
        <v>1030</v>
      </c>
      <c r="C172" s="25"/>
      <c r="D172" s="25"/>
      <c r="E172" s="25"/>
      <c r="F172" s="27"/>
      <c r="G172" s="27">
        <f>G173</f>
        <v>525839.4</v>
      </c>
      <c r="H172" s="27">
        <f t="shared" si="27"/>
        <v>525839.4</v>
      </c>
    </row>
    <row r="173" spans="1:8" x14ac:dyDescent="0.3">
      <c r="A173" s="133" t="s">
        <v>219</v>
      </c>
      <c r="B173" s="68" t="s">
        <v>1030</v>
      </c>
      <c r="C173" s="25" t="s">
        <v>108</v>
      </c>
      <c r="D173" s="24"/>
      <c r="E173" s="25"/>
      <c r="F173" s="27"/>
      <c r="G173" s="27">
        <f>G174</f>
        <v>525839.4</v>
      </c>
      <c r="H173" s="27">
        <f t="shared" si="27"/>
        <v>525839.4</v>
      </c>
    </row>
    <row r="174" spans="1:8" x14ac:dyDescent="0.3">
      <c r="A174" s="133" t="s">
        <v>243</v>
      </c>
      <c r="B174" s="68" t="s">
        <v>1030</v>
      </c>
      <c r="C174" s="25" t="s">
        <v>108</v>
      </c>
      <c r="D174" s="25" t="s">
        <v>66</v>
      </c>
      <c r="E174" s="25"/>
      <c r="F174" s="27"/>
      <c r="G174" s="27">
        <f>G175</f>
        <v>525839.4</v>
      </c>
      <c r="H174" s="27">
        <f t="shared" si="27"/>
        <v>525839.4</v>
      </c>
    </row>
    <row r="175" spans="1:8" ht="45" x14ac:dyDescent="0.3">
      <c r="A175" s="133" t="s">
        <v>167</v>
      </c>
      <c r="B175" s="25" t="s">
        <v>1030</v>
      </c>
      <c r="C175" s="25" t="s">
        <v>108</v>
      </c>
      <c r="D175" s="25" t="s">
        <v>66</v>
      </c>
      <c r="E175" s="25">
        <v>600</v>
      </c>
      <c r="F175" s="27"/>
      <c r="G175" s="27">
        <f>G176</f>
        <v>525839.4</v>
      </c>
      <c r="H175" s="27">
        <f t="shared" si="27"/>
        <v>525839.4</v>
      </c>
    </row>
    <row r="176" spans="1:8" x14ac:dyDescent="0.3">
      <c r="A176" s="133" t="s">
        <v>175</v>
      </c>
      <c r="B176" s="25" t="s">
        <v>1030</v>
      </c>
      <c r="C176" s="25" t="s">
        <v>108</v>
      </c>
      <c r="D176" s="25" t="s">
        <v>66</v>
      </c>
      <c r="E176" s="25">
        <v>610</v>
      </c>
      <c r="F176" s="27"/>
      <c r="G176" s="27">
        <v>525839.4</v>
      </c>
      <c r="H176" s="27">
        <f t="shared" si="27"/>
        <v>525839.4</v>
      </c>
    </row>
    <row r="177" spans="1:8" ht="105.75" customHeight="1" x14ac:dyDescent="0.3">
      <c r="A177" s="13" t="s">
        <v>927</v>
      </c>
      <c r="B177" s="68" t="s">
        <v>1031</v>
      </c>
      <c r="C177" s="25"/>
      <c r="D177" s="25"/>
      <c r="E177" s="25"/>
      <c r="F177" s="27"/>
      <c r="G177" s="27">
        <f>G178</f>
        <v>388</v>
      </c>
      <c r="H177" s="27">
        <f t="shared" si="27"/>
        <v>388</v>
      </c>
    </row>
    <row r="178" spans="1:8" x14ac:dyDescent="0.3">
      <c r="A178" s="133" t="s">
        <v>219</v>
      </c>
      <c r="B178" s="68" t="s">
        <v>1031</v>
      </c>
      <c r="C178" s="25" t="s">
        <v>108</v>
      </c>
      <c r="D178" s="24"/>
      <c r="E178" s="25"/>
      <c r="F178" s="27"/>
      <c r="G178" s="27">
        <f>G179</f>
        <v>388</v>
      </c>
      <c r="H178" s="27">
        <f t="shared" si="27"/>
        <v>388</v>
      </c>
    </row>
    <row r="179" spans="1:8" x14ac:dyDescent="0.3">
      <c r="A179" s="133" t="s">
        <v>243</v>
      </c>
      <c r="B179" s="68" t="s">
        <v>1031</v>
      </c>
      <c r="C179" s="25" t="s">
        <v>108</v>
      </c>
      <c r="D179" s="25" t="s">
        <v>66</v>
      </c>
      <c r="E179" s="25"/>
      <c r="F179" s="27"/>
      <c r="G179" s="27">
        <f>G180</f>
        <v>388</v>
      </c>
      <c r="H179" s="27">
        <f t="shared" si="27"/>
        <v>388</v>
      </c>
    </row>
    <row r="180" spans="1:8" ht="45" x14ac:dyDescent="0.3">
      <c r="A180" s="133" t="s">
        <v>167</v>
      </c>
      <c r="B180" s="68" t="s">
        <v>1031</v>
      </c>
      <c r="C180" s="25" t="s">
        <v>108</v>
      </c>
      <c r="D180" s="25" t="s">
        <v>66</v>
      </c>
      <c r="E180" s="25">
        <v>600</v>
      </c>
      <c r="F180" s="27"/>
      <c r="G180" s="27">
        <f>G181</f>
        <v>388</v>
      </c>
      <c r="H180" s="27">
        <f t="shared" si="27"/>
        <v>388</v>
      </c>
    </row>
    <row r="181" spans="1:8" x14ac:dyDescent="0.3">
      <c r="A181" s="133" t="s">
        <v>175</v>
      </c>
      <c r="B181" s="68" t="s">
        <v>1031</v>
      </c>
      <c r="C181" s="25" t="s">
        <v>108</v>
      </c>
      <c r="D181" s="25" t="s">
        <v>66</v>
      </c>
      <c r="E181" s="25">
        <v>610</v>
      </c>
      <c r="F181" s="27"/>
      <c r="G181" s="27">
        <v>388</v>
      </c>
      <c r="H181" s="27">
        <f t="shared" si="27"/>
        <v>388</v>
      </c>
    </row>
    <row r="182" spans="1:8" ht="90" x14ac:dyDescent="0.3">
      <c r="A182" s="13" t="s">
        <v>1002</v>
      </c>
      <c r="B182" s="68" t="s">
        <v>1001</v>
      </c>
      <c r="C182" s="25"/>
      <c r="D182" s="25"/>
      <c r="E182" s="25"/>
      <c r="F182" s="27"/>
      <c r="G182" s="27">
        <f>G183</f>
        <v>9808</v>
      </c>
      <c r="H182" s="27">
        <f t="shared" si="27"/>
        <v>9808</v>
      </c>
    </row>
    <row r="183" spans="1:8" x14ac:dyDescent="0.3">
      <c r="A183" s="133" t="s">
        <v>219</v>
      </c>
      <c r="B183" s="68" t="s">
        <v>1001</v>
      </c>
      <c r="C183" s="25" t="s">
        <v>108</v>
      </c>
      <c r="D183" s="24"/>
      <c r="E183" s="25"/>
      <c r="F183" s="27"/>
      <c r="G183" s="27">
        <f>G184</f>
        <v>9808</v>
      </c>
      <c r="H183" s="27">
        <f t="shared" si="27"/>
        <v>9808</v>
      </c>
    </row>
    <row r="184" spans="1:8" x14ac:dyDescent="0.3">
      <c r="A184" s="133" t="s">
        <v>243</v>
      </c>
      <c r="B184" s="68" t="s">
        <v>1001</v>
      </c>
      <c r="C184" s="25" t="s">
        <v>108</v>
      </c>
      <c r="D184" s="25" t="s">
        <v>66</v>
      </c>
      <c r="E184" s="25"/>
      <c r="F184" s="27"/>
      <c r="G184" s="27">
        <f>G185</f>
        <v>9808</v>
      </c>
      <c r="H184" s="27">
        <f t="shared" si="27"/>
        <v>9808</v>
      </c>
    </row>
    <row r="185" spans="1:8" ht="45" x14ac:dyDescent="0.3">
      <c r="A185" s="133" t="s">
        <v>167</v>
      </c>
      <c r="B185" s="68" t="s">
        <v>1001</v>
      </c>
      <c r="C185" s="25" t="s">
        <v>108</v>
      </c>
      <c r="D185" s="25" t="s">
        <v>66</v>
      </c>
      <c r="E185" s="25">
        <v>600</v>
      </c>
      <c r="F185" s="27"/>
      <c r="G185" s="27">
        <f>G186</f>
        <v>9808</v>
      </c>
      <c r="H185" s="27">
        <f t="shared" si="27"/>
        <v>9808</v>
      </c>
    </row>
    <row r="186" spans="1:8" x14ac:dyDescent="0.3">
      <c r="A186" s="133" t="s">
        <v>175</v>
      </c>
      <c r="B186" s="68" t="s">
        <v>1001</v>
      </c>
      <c r="C186" s="25" t="s">
        <v>108</v>
      </c>
      <c r="D186" s="25" t="s">
        <v>66</v>
      </c>
      <c r="E186" s="25">
        <v>610</v>
      </c>
      <c r="F186" s="27"/>
      <c r="G186" s="27">
        <v>9808</v>
      </c>
      <c r="H186" s="27">
        <f t="shared" si="27"/>
        <v>9808</v>
      </c>
    </row>
    <row r="187" spans="1:8" ht="165.75" customHeight="1" x14ac:dyDescent="0.3">
      <c r="A187" s="79" t="s">
        <v>826</v>
      </c>
      <c r="B187" s="68" t="s">
        <v>1032</v>
      </c>
      <c r="C187" s="25"/>
      <c r="D187" s="25"/>
      <c r="E187" s="25"/>
      <c r="F187" s="27"/>
      <c r="G187" s="27">
        <f>G188</f>
        <v>44528.4</v>
      </c>
      <c r="H187" s="27">
        <f t="shared" si="27"/>
        <v>44528.4</v>
      </c>
    </row>
    <row r="188" spans="1:8" x14ac:dyDescent="0.3">
      <c r="A188" s="133" t="s">
        <v>219</v>
      </c>
      <c r="B188" s="68" t="s">
        <v>1032</v>
      </c>
      <c r="C188" s="25" t="s">
        <v>108</v>
      </c>
      <c r="D188" s="24"/>
      <c r="E188" s="25"/>
      <c r="F188" s="27"/>
      <c r="G188" s="27">
        <f>G189</f>
        <v>44528.4</v>
      </c>
      <c r="H188" s="27">
        <f t="shared" si="27"/>
        <v>44528.4</v>
      </c>
    </row>
    <row r="189" spans="1:8" x14ac:dyDescent="0.3">
      <c r="A189" s="133" t="s">
        <v>243</v>
      </c>
      <c r="B189" s="68" t="s">
        <v>1032</v>
      </c>
      <c r="C189" s="25" t="s">
        <v>108</v>
      </c>
      <c r="D189" s="25" t="s">
        <v>66</v>
      </c>
      <c r="E189" s="25"/>
      <c r="F189" s="27"/>
      <c r="G189" s="27">
        <f>G190</f>
        <v>44528.4</v>
      </c>
      <c r="H189" s="27">
        <f t="shared" si="27"/>
        <v>44528.4</v>
      </c>
    </row>
    <row r="190" spans="1:8" ht="45" x14ac:dyDescent="0.3">
      <c r="A190" s="133" t="s">
        <v>167</v>
      </c>
      <c r="B190" s="68" t="s">
        <v>1032</v>
      </c>
      <c r="C190" s="25" t="s">
        <v>108</v>
      </c>
      <c r="D190" s="25" t="s">
        <v>66</v>
      </c>
      <c r="E190" s="25">
        <v>600</v>
      </c>
      <c r="F190" s="27"/>
      <c r="G190" s="27">
        <f>G191</f>
        <v>44528.4</v>
      </c>
      <c r="H190" s="27">
        <f t="shared" si="27"/>
        <v>44528.4</v>
      </c>
    </row>
    <row r="191" spans="1:8" x14ac:dyDescent="0.3">
      <c r="A191" s="133" t="s">
        <v>175</v>
      </c>
      <c r="B191" s="68" t="s">
        <v>1032</v>
      </c>
      <c r="C191" s="25" t="s">
        <v>108</v>
      </c>
      <c r="D191" s="25" t="s">
        <v>66</v>
      </c>
      <c r="E191" s="25">
        <v>610</v>
      </c>
      <c r="F191" s="27"/>
      <c r="G191" s="27">
        <v>44528.4</v>
      </c>
      <c r="H191" s="27">
        <f t="shared" si="27"/>
        <v>44528.4</v>
      </c>
    </row>
    <row r="192" spans="1:8" ht="105" customHeight="1" x14ac:dyDescent="0.3">
      <c r="A192" s="13" t="s">
        <v>929</v>
      </c>
      <c r="B192" s="68" t="s">
        <v>1033</v>
      </c>
      <c r="C192" s="25"/>
      <c r="D192" s="25"/>
      <c r="E192" s="25"/>
      <c r="F192" s="27"/>
      <c r="G192" s="27">
        <f>G193</f>
        <v>4007.9</v>
      </c>
      <c r="H192" s="27">
        <f t="shared" si="27"/>
        <v>4007.9</v>
      </c>
    </row>
    <row r="193" spans="1:8" x14ac:dyDescent="0.3">
      <c r="A193" s="133" t="s">
        <v>219</v>
      </c>
      <c r="B193" s="68" t="s">
        <v>1033</v>
      </c>
      <c r="C193" s="25" t="s">
        <v>108</v>
      </c>
      <c r="D193" s="24"/>
      <c r="E193" s="25"/>
      <c r="F193" s="27"/>
      <c r="G193" s="27">
        <f>G194</f>
        <v>4007.9</v>
      </c>
      <c r="H193" s="27">
        <f t="shared" si="27"/>
        <v>4007.9</v>
      </c>
    </row>
    <row r="194" spans="1:8" x14ac:dyDescent="0.3">
      <c r="A194" s="133" t="s">
        <v>243</v>
      </c>
      <c r="B194" s="68" t="s">
        <v>1033</v>
      </c>
      <c r="C194" s="25" t="s">
        <v>108</v>
      </c>
      <c r="D194" s="25" t="s">
        <v>66</v>
      </c>
      <c r="E194" s="25"/>
      <c r="F194" s="27"/>
      <c r="G194" s="27">
        <f>G195</f>
        <v>4007.9</v>
      </c>
      <c r="H194" s="27">
        <f t="shared" si="27"/>
        <v>4007.9</v>
      </c>
    </row>
    <row r="195" spans="1:8" ht="45" x14ac:dyDescent="0.3">
      <c r="A195" s="133" t="s">
        <v>167</v>
      </c>
      <c r="B195" s="68" t="s">
        <v>1033</v>
      </c>
      <c r="C195" s="25" t="s">
        <v>108</v>
      </c>
      <c r="D195" s="25" t="s">
        <v>66</v>
      </c>
      <c r="E195" s="25">
        <v>600</v>
      </c>
      <c r="F195" s="27"/>
      <c r="G195" s="27">
        <f>G196</f>
        <v>4007.9</v>
      </c>
      <c r="H195" s="27">
        <f t="shared" si="27"/>
        <v>4007.9</v>
      </c>
    </row>
    <row r="196" spans="1:8" x14ac:dyDescent="0.3">
      <c r="A196" s="133" t="s">
        <v>175</v>
      </c>
      <c r="B196" s="68" t="s">
        <v>1033</v>
      </c>
      <c r="C196" s="25" t="s">
        <v>108</v>
      </c>
      <c r="D196" s="25" t="s">
        <v>66</v>
      </c>
      <c r="E196" s="25">
        <v>610</v>
      </c>
      <c r="F196" s="27"/>
      <c r="G196" s="27">
        <v>4007.9</v>
      </c>
      <c r="H196" s="27">
        <f t="shared" si="27"/>
        <v>4007.9</v>
      </c>
    </row>
    <row r="197" spans="1:8" ht="25.5" x14ac:dyDescent="0.3">
      <c r="A197" s="52" t="s">
        <v>583</v>
      </c>
      <c r="B197" s="42" t="s">
        <v>230</v>
      </c>
      <c r="C197" s="24"/>
      <c r="D197" s="24"/>
      <c r="E197" s="25"/>
      <c r="F197" s="34">
        <f>F198</f>
        <v>44188.5</v>
      </c>
      <c r="G197" s="34">
        <f>G198</f>
        <v>0</v>
      </c>
      <c r="H197" s="34">
        <f>H198</f>
        <v>44188.5</v>
      </c>
    </row>
    <row r="198" spans="1:8" ht="60" x14ac:dyDescent="0.3">
      <c r="A198" s="104" t="s">
        <v>265</v>
      </c>
      <c r="B198" s="25" t="s">
        <v>232</v>
      </c>
      <c r="C198" s="24"/>
      <c r="D198" s="24"/>
      <c r="E198" s="25"/>
      <c r="F198" s="27">
        <f t="shared" ref="F198:G201" si="29">F199</f>
        <v>44188.5</v>
      </c>
      <c r="G198" s="27">
        <f t="shared" si="29"/>
        <v>0</v>
      </c>
      <c r="H198" s="27">
        <f t="shared" si="27"/>
        <v>44188.5</v>
      </c>
    </row>
    <row r="199" spans="1:8" ht="45" x14ac:dyDescent="0.3">
      <c r="A199" s="104" t="s">
        <v>445</v>
      </c>
      <c r="B199" s="25" t="s">
        <v>771</v>
      </c>
      <c r="C199" s="24"/>
      <c r="D199" s="24"/>
      <c r="E199" s="25"/>
      <c r="F199" s="27">
        <f t="shared" si="29"/>
        <v>44188.5</v>
      </c>
      <c r="G199" s="27">
        <f t="shared" si="29"/>
        <v>0</v>
      </c>
      <c r="H199" s="27">
        <f t="shared" si="27"/>
        <v>44188.5</v>
      </c>
    </row>
    <row r="200" spans="1:8" x14ac:dyDescent="0.3">
      <c r="A200" s="104" t="s">
        <v>219</v>
      </c>
      <c r="B200" s="25" t="s">
        <v>771</v>
      </c>
      <c r="C200" s="25" t="s">
        <v>108</v>
      </c>
      <c r="D200" s="24"/>
      <c r="E200" s="25"/>
      <c r="F200" s="27">
        <f t="shared" si="29"/>
        <v>44188.5</v>
      </c>
      <c r="G200" s="27">
        <f t="shared" si="29"/>
        <v>0</v>
      </c>
      <c r="H200" s="27">
        <f t="shared" si="27"/>
        <v>44188.5</v>
      </c>
    </row>
    <row r="201" spans="1:8" x14ac:dyDescent="0.3">
      <c r="A201" s="14" t="s">
        <v>256</v>
      </c>
      <c r="B201" s="25" t="s">
        <v>771</v>
      </c>
      <c r="C201" s="25" t="s">
        <v>108</v>
      </c>
      <c r="D201" s="25" t="s">
        <v>78</v>
      </c>
      <c r="E201" s="25"/>
      <c r="F201" s="27">
        <f t="shared" si="29"/>
        <v>44188.5</v>
      </c>
      <c r="G201" s="27">
        <f t="shared" si="29"/>
        <v>0</v>
      </c>
      <c r="H201" s="27">
        <f t="shared" si="27"/>
        <v>44188.5</v>
      </c>
    </row>
    <row r="202" spans="1:8" ht="45" x14ac:dyDescent="0.3">
      <c r="A202" s="104" t="s">
        <v>167</v>
      </c>
      <c r="B202" s="25" t="s">
        <v>771</v>
      </c>
      <c r="C202" s="25" t="s">
        <v>108</v>
      </c>
      <c r="D202" s="25" t="s">
        <v>78</v>
      </c>
      <c r="E202" s="25">
        <v>600</v>
      </c>
      <c r="F202" s="27">
        <f>F203+F204</f>
        <v>44188.5</v>
      </c>
      <c r="G202" s="27">
        <f>G203+G204</f>
        <v>0</v>
      </c>
      <c r="H202" s="27">
        <f t="shared" si="27"/>
        <v>44188.5</v>
      </c>
    </row>
    <row r="203" spans="1:8" x14ac:dyDescent="0.3">
      <c r="A203" s="104" t="s">
        <v>175</v>
      </c>
      <c r="B203" s="25" t="s">
        <v>771</v>
      </c>
      <c r="C203" s="25" t="s">
        <v>108</v>
      </c>
      <c r="D203" s="25" t="s">
        <v>78</v>
      </c>
      <c r="E203" s="25">
        <v>610</v>
      </c>
      <c r="F203" s="27">
        <v>44007.6</v>
      </c>
      <c r="G203" s="27"/>
      <c r="H203" s="27">
        <f t="shared" si="27"/>
        <v>44007.6</v>
      </c>
    </row>
    <row r="204" spans="1:8" ht="45" x14ac:dyDescent="0.3">
      <c r="A204" s="104" t="s">
        <v>322</v>
      </c>
      <c r="B204" s="25" t="s">
        <v>771</v>
      </c>
      <c r="C204" s="25" t="s">
        <v>108</v>
      </c>
      <c r="D204" s="25" t="s">
        <v>78</v>
      </c>
      <c r="E204" s="25" t="s">
        <v>903</v>
      </c>
      <c r="F204" s="27">
        <v>180.9</v>
      </c>
      <c r="G204" s="27"/>
      <c r="H204" s="27">
        <f t="shared" si="27"/>
        <v>180.9</v>
      </c>
    </row>
    <row r="205" spans="1:8" x14ac:dyDescent="0.3">
      <c r="A205" s="52" t="s">
        <v>229</v>
      </c>
      <c r="B205" s="42" t="s">
        <v>235</v>
      </c>
      <c r="C205" s="24"/>
      <c r="D205" s="24"/>
      <c r="E205" s="25"/>
      <c r="F205" s="34">
        <f>F206</f>
        <v>537</v>
      </c>
      <c r="G205" s="34">
        <f>G206</f>
        <v>0</v>
      </c>
      <c r="H205" s="34">
        <f>H206</f>
        <v>537</v>
      </c>
    </row>
    <row r="206" spans="1:8" ht="30" x14ac:dyDescent="0.3">
      <c r="A206" s="104" t="s">
        <v>231</v>
      </c>
      <c r="B206" s="25" t="s">
        <v>237</v>
      </c>
      <c r="C206" s="24"/>
      <c r="D206" s="24"/>
      <c r="E206" s="25"/>
      <c r="F206" s="27">
        <f>F208+F212+F218</f>
        <v>537</v>
      </c>
      <c r="G206" s="27">
        <f>G208+G212+G218</f>
        <v>0</v>
      </c>
      <c r="H206" s="27">
        <f t="shared" ref="H206:H214" si="30">F206+G206</f>
        <v>537</v>
      </c>
    </row>
    <row r="207" spans="1:8" ht="30" x14ac:dyDescent="0.3">
      <c r="A207" s="104" t="s">
        <v>233</v>
      </c>
      <c r="B207" s="25" t="s">
        <v>761</v>
      </c>
      <c r="C207" s="24"/>
      <c r="D207" s="24"/>
      <c r="E207" s="25"/>
      <c r="F207" s="27">
        <f t="shared" ref="F207:G210" si="31">F208</f>
        <v>40</v>
      </c>
      <c r="G207" s="27">
        <f t="shared" si="31"/>
        <v>0</v>
      </c>
      <c r="H207" s="27">
        <f t="shared" si="30"/>
        <v>40</v>
      </c>
    </row>
    <row r="208" spans="1:8" x14ac:dyDescent="0.3">
      <c r="A208" s="104" t="s">
        <v>219</v>
      </c>
      <c r="B208" s="25" t="s">
        <v>761</v>
      </c>
      <c r="C208" s="25" t="s">
        <v>108</v>
      </c>
      <c r="D208" s="24"/>
      <c r="E208" s="25"/>
      <c r="F208" s="27">
        <f t="shared" si="31"/>
        <v>40</v>
      </c>
      <c r="G208" s="27">
        <f t="shared" si="31"/>
        <v>0</v>
      </c>
      <c r="H208" s="27">
        <f t="shared" si="30"/>
        <v>40</v>
      </c>
    </row>
    <row r="209" spans="1:8" x14ac:dyDescent="0.3">
      <c r="A209" s="104" t="s">
        <v>220</v>
      </c>
      <c r="B209" s="25" t="s">
        <v>761</v>
      </c>
      <c r="C209" s="25" t="s">
        <v>108</v>
      </c>
      <c r="D209" s="25" t="s">
        <v>61</v>
      </c>
      <c r="E209" s="25"/>
      <c r="F209" s="27">
        <f t="shared" si="31"/>
        <v>40</v>
      </c>
      <c r="G209" s="27">
        <f t="shared" si="31"/>
        <v>0</v>
      </c>
      <c r="H209" s="27">
        <f t="shared" si="30"/>
        <v>40</v>
      </c>
    </row>
    <row r="210" spans="1:8" ht="45" x14ac:dyDescent="0.3">
      <c r="A210" s="104" t="s">
        <v>167</v>
      </c>
      <c r="B210" s="25" t="s">
        <v>761</v>
      </c>
      <c r="C210" s="25" t="s">
        <v>108</v>
      </c>
      <c r="D210" s="25" t="s">
        <v>61</v>
      </c>
      <c r="E210" s="25">
        <v>600</v>
      </c>
      <c r="F210" s="27">
        <f t="shared" si="31"/>
        <v>40</v>
      </c>
      <c r="G210" s="27">
        <f t="shared" si="31"/>
        <v>0</v>
      </c>
      <c r="H210" s="27">
        <f t="shared" si="30"/>
        <v>40</v>
      </c>
    </row>
    <row r="211" spans="1:8" x14ac:dyDescent="0.3">
      <c r="A211" s="104" t="s">
        <v>175</v>
      </c>
      <c r="B211" s="25" t="s">
        <v>761</v>
      </c>
      <c r="C211" s="25" t="s">
        <v>108</v>
      </c>
      <c r="D211" s="25" t="s">
        <v>61</v>
      </c>
      <c r="E211" s="25">
        <v>610</v>
      </c>
      <c r="F211" s="27">
        <v>40</v>
      </c>
      <c r="G211" s="27"/>
      <c r="H211" s="27">
        <f t="shared" si="30"/>
        <v>40</v>
      </c>
    </row>
    <row r="212" spans="1:8" ht="30" x14ac:dyDescent="0.3">
      <c r="A212" s="104" t="s">
        <v>252</v>
      </c>
      <c r="B212" s="25" t="s">
        <v>766</v>
      </c>
      <c r="C212" s="24"/>
      <c r="D212" s="24"/>
      <c r="E212" s="25"/>
      <c r="F212" s="27">
        <f t="shared" ref="F212:G214" si="32">F213</f>
        <v>377</v>
      </c>
      <c r="G212" s="27">
        <f t="shared" si="32"/>
        <v>0</v>
      </c>
      <c r="H212" s="27">
        <f t="shared" si="30"/>
        <v>377</v>
      </c>
    </row>
    <row r="213" spans="1:8" x14ac:dyDescent="0.3">
      <c r="A213" s="104" t="s">
        <v>219</v>
      </c>
      <c r="B213" s="25" t="s">
        <v>766</v>
      </c>
      <c r="C213" s="25" t="s">
        <v>108</v>
      </c>
      <c r="D213" s="24"/>
      <c r="E213" s="25"/>
      <c r="F213" s="27">
        <f t="shared" si="32"/>
        <v>377</v>
      </c>
      <c r="G213" s="27">
        <f t="shared" si="32"/>
        <v>0</v>
      </c>
      <c r="H213" s="27">
        <f t="shared" si="30"/>
        <v>377</v>
      </c>
    </row>
    <row r="214" spans="1:8" x14ac:dyDescent="0.3">
      <c r="A214" s="104" t="s">
        <v>243</v>
      </c>
      <c r="B214" s="25" t="s">
        <v>766</v>
      </c>
      <c r="C214" s="25" t="s">
        <v>108</v>
      </c>
      <c r="D214" s="25" t="s">
        <v>66</v>
      </c>
      <c r="E214" s="25"/>
      <c r="F214" s="27">
        <f t="shared" si="32"/>
        <v>377</v>
      </c>
      <c r="G214" s="27">
        <f t="shared" si="32"/>
        <v>0</v>
      </c>
      <c r="H214" s="27">
        <f t="shared" si="30"/>
        <v>377</v>
      </c>
    </row>
    <row r="215" spans="1:8" x14ac:dyDescent="0.3">
      <c r="A215" s="217" t="s">
        <v>167</v>
      </c>
      <c r="B215" s="219" t="s">
        <v>766</v>
      </c>
      <c r="C215" s="219" t="s">
        <v>108</v>
      </c>
      <c r="D215" s="219" t="s">
        <v>66</v>
      </c>
      <c r="E215" s="219">
        <v>600</v>
      </c>
      <c r="F215" s="213">
        <f>F217</f>
        <v>377</v>
      </c>
      <c r="G215" s="213">
        <f>G217</f>
        <v>0</v>
      </c>
      <c r="H215" s="213">
        <f>F215+G215</f>
        <v>377</v>
      </c>
    </row>
    <row r="216" spans="1:8" x14ac:dyDescent="0.3">
      <c r="A216" s="218"/>
      <c r="B216" s="220"/>
      <c r="C216" s="220"/>
      <c r="D216" s="220"/>
      <c r="E216" s="220"/>
      <c r="F216" s="214"/>
      <c r="G216" s="214"/>
      <c r="H216" s="214"/>
    </row>
    <row r="217" spans="1:8" x14ac:dyDescent="0.3">
      <c r="A217" s="104" t="s">
        <v>175</v>
      </c>
      <c r="B217" s="25" t="s">
        <v>766</v>
      </c>
      <c r="C217" s="25" t="s">
        <v>108</v>
      </c>
      <c r="D217" s="25" t="s">
        <v>66</v>
      </c>
      <c r="E217" s="25">
        <v>610</v>
      </c>
      <c r="F217" s="27">
        <v>377</v>
      </c>
      <c r="G217" s="27"/>
      <c r="H217" s="27">
        <f>F217+G217</f>
        <v>377</v>
      </c>
    </row>
    <row r="218" spans="1:8" ht="44.25" customHeight="1" x14ac:dyDescent="0.3">
      <c r="A218" s="104" t="s">
        <v>411</v>
      </c>
      <c r="B218" s="25" t="s">
        <v>770</v>
      </c>
      <c r="C218" s="24"/>
      <c r="D218" s="24"/>
      <c r="E218" s="25"/>
      <c r="F218" s="27">
        <f t="shared" ref="F218:G221" si="33">F219</f>
        <v>120</v>
      </c>
      <c r="G218" s="27">
        <f t="shared" si="33"/>
        <v>0</v>
      </c>
      <c r="H218" s="27">
        <f t="shared" ref="H218:H295" si="34">F218+G218</f>
        <v>120</v>
      </c>
    </row>
    <row r="219" spans="1:8" x14ac:dyDescent="0.3">
      <c r="A219" s="104" t="s">
        <v>219</v>
      </c>
      <c r="B219" s="25" t="s">
        <v>770</v>
      </c>
      <c r="C219" s="25" t="s">
        <v>108</v>
      </c>
      <c r="D219" s="24"/>
      <c r="E219" s="25"/>
      <c r="F219" s="27">
        <f t="shared" si="33"/>
        <v>120</v>
      </c>
      <c r="G219" s="27">
        <f t="shared" si="33"/>
        <v>0</v>
      </c>
      <c r="H219" s="27">
        <f t="shared" si="34"/>
        <v>120</v>
      </c>
    </row>
    <row r="220" spans="1:8" x14ac:dyDescent="0.3">
      <c r="A220" s="14" t="s">
        <v>256</v>
      </c>
      <c r="B220" s="25" t="s">
        <v>770</v>
      </c>
      <c r="C220" s="25" t="s">
        <v>108</v>
      </c>
      <c r="D220" s="25" t="s">
        <v>78</v>
      </c>
      <c r="E220" s="25"/>
      <c r="F220" s="27">
        <f t="shared" si="33"/>
        <v>120</v>
      </c>
      <c r="G220" s="27">
        <f t="shared" si="33"/>
        <v>0</v>
      </c>
      <c r="H220" s="27">
        <f t="shared" si="34"/>
        <v>120</v>
      </c>
    </row>
    <row r="221" spans="1:8" ht="45" x14ac:dyDescent="0.3">
      <c r="A221" s="104" t="s">
        <v>167</v>
      </c>
      <c r="B221" s="25" t="s">
        <v>770</v>
      </c>
      <c r="C221" s="25" t="s">
        <v>108</v>
      </c>
      <c r="D221" s="25" t="s">
        <v>78</v>
      </c>
      <c r="E221" s="25">
        <v>600</v>
      </c>
      <c r="F221" s="27">
        <f t="shared" si="33"/>
        <v>120</v>
      </c>
      <c r="G221" s="27">
        <f t="shared" si="33"/>
        <v>0</v>
      </c>
      <c r="H221" s="27">
        <f t="shared" si="34"/>
        <v>120</v>
      </c>
    </row>
    <row r="222" spans="1:8" x14ac:dyDescent="0.3">
      <c r="A222" s="104" t="s">
        <v>175</v>
      </c>
      <c r="B222" s="25" t="s">
        <v>770</v>
      </c>
      <c r="C222" s="25" t="s">
        <v>108</v>
      </c>
      <c r="D222" s="25" t="s">
        <v>78</v>
      </c>
      <c r="E222" s="25">
        <v>610</v>
      </c>
      <c r="F222" s="27">
        <v>120</v>
      </c>
      <c r="G222" s="27"/>
      <c r="H222" s="27">
        <f t="shared" si="34"/>
        <v>120</v>
      </c>
    </row>
    <row r="223" spans="1:8" x14ac:dyDescent="0.3">
      <c r="A223" s="52" t="s">
        <v>234</v>
      </c>
      <c r="B223" s="42" t="s">
        <v>212</v>
      </c>
      <c r="C223" s="24"/>
      <c r="D223" s="24"/>
      <c r="E223" s="25"/>
      <c r="F223" s="34">
        <f>F224</f>
        <v>176691.6</v>
      </c>
      <c r="G223" s="34">
        <f>G224</f>
        <v>3713.0999999999985</v>
      </c>
      <c r="H223" s="34">
        <f>H224</f>
        <v>180404.7</v>
      </c>
    </row>
    <row r="224" spans="1:8" ht="30" x14ac:dyDescent="0.3">
      <c r="A224" s="104" t="s">
        <v>253</v>
      </c>
      <c r="B224" s="25" t="s">
        <v>214</v>
      </c>
      <c r="C224" s="24"/>
      <c r="D224" s="24"/>
      <c r="E224" s="25"/>
      <c r="F224" s="27">
        <f>F230+F235+F240+F255+F229</f>
        <v>176691.6</v>
      </c>
      <c r="G224" s="27">
        <f>G230+G235+G240+G255+G229+G245+G250</f>
        <v>3713.0999999999985</v>
      </c>
      <c r="H224" s="27">
        <f t="shared" si="34"/>
        <v>180404.7</v>
      </c>
    </row>
    <row r="225" spans="1:8" ht="105" hidden="1" x14ac:dyDescent="0.3">
      <c r="A225" s="104" t="s">
        <v>830</v>
      </c>
      <c r="B225" s="25" t="s">
        <v>831</v>
      </c>
      <c r="C225" s="24"/>
      <c r="D225" s="24"/>
      <c r="E225" s="25"/>
      <c r="F225" s="27">
        <f t="shared" ref="F225:G228" si="35">F226</f>
        <v>15958.6</v>
      </c>
      <c r="G225" s="27">
        <f t="shared" si="35"/>
        <v>-15958.6</v>
      </c>
      <c r="H225" s="27">
        <f t="shared" si="34"/>
        <v>0</v>
      </c>
    </row>
    <row r="226" spans="1:8" hidden="1" x14ac:dyDescent="0.3">
      <c r="A226" s="104" t="s">
        <v>219</v>
      </c>
      <c r="B226" s="25" t="s">
        <v>831</v>
      </c>
      <c r="C226" s="25" t="s">
        <v>108</v>
      </c>
      <c r="D226" s="24"/>
      <c r="E226" s="25"/>
      <c r="F226" s="27">
        <f t="shared" si="35"/>
        <v>15958.6</v>
      </c>
      <c r="G226" s="27">
        <f t="shared" si="35"/>
        <v>-15958.6</v>
      </c>
      <c r="H226" s="27">
        <f t="shared" si="34"/>
        <v>0</v>
      </c>
    </row>
    <row r="227" spans="1:8" hidden="1" x14ac:dyDescent="0.3">
      <c r="A227" s="104" t="s">
        <v>243</v>
      </c>
      <c r="B227" s="25" t="s">
        <v>831</v>
      </c>
      <c r="C227" s="25" t="s">
        <v>108</v>
      </c>
      <c r="D227" s="25" t="s">
        <v>66</v>
      </c>
      <c r="E227" s="25"/>
      <c r="F227" s="27">
        <f t="shared" si="35"/>
        <v>15958.6</v>
      </c>
      <c r="G227" s="27">
        <f t="shared" si="35"/>
        <v>-15958.6</v>
      </c>
      <c r="H227" s="27">
        <f t="shared" si="34"/>
        <v>0</v>
      </c>
    </row>
    <row r="228" spans="1:8" ht="45" hidden="1" x14ac:dyDescent="0.3">
      <c r="A228" s="104" t="s">
        <v>167</v>
      </c>
      <c r="B228" s="25" t="s">
        <v>831</v>
      </c>
      <c r="C228" s="25" t="s">
        <v>108</v>
      </c>
      <c r="D228" s="25" t="s">
        <v>66</v>
      </c>
      <c r="E228" s="25">
        <v>600</v>
      </c>
      <c r="F228" s="27">
        <f t="shared" si="35"/>
        <v>15958.6</v>
      </c>
      <c r="G228" s="27">
        <f t="shared" si="35"/>
        <v>-15958.6</v>
      </c>
      <c r="H228" s="27">
        <f t="shared" si="34"/>
        <v>0</v>
      </c>
    </row>
    <row r="229" spans="1:8" hidden="1" x14ac:dyDescent="0.3">
      <c r="A229" s="104" t="s">
        <v>175</v>
      </c>
      <c r="B229" s="25" t="s">
        <v>831</v>
      </c>
      <c r="C229" s="25" t="s">
        <v>108</v>
      </c>
      <c r="D229" s="25" t="s">
        <v>66</v>
      </c>
      <c r="E229" s="25">
        <v>610</v>
      </c>
      <c r="F229" s="27">
        <v>15958.6</v>
      </c>
      <c r="G229" s="27">
        <v>-15958.6</v>
      </c>
      <c r="H229" s="27">
        <f t="shared" si="34"/>
        <v>0</v>
      </c>
    </row>
    <row r="230" spans="1:8" ht="30" hidden="1" x14ac:dyDescent="0.3">
      <c r="A230" s="104" t="s">
        <v>310</v>
      </c>
      <c r="B230" s="25" t="s">
        <v>777</v>
      </c>
      <c r="C230" s="24"/>
      <c r="D230" s="24"/>
      <c r="E230" s="25"/>
      <c r="F230" s="27">
        <f t="shared" ref="F230:G233" si="36">F231</f>
        <v>5976.1</v>
      </c>
      <c r="G230" s="27">
        <f t="shared" si="36"/>
        <v>-5976.1</v>
      </c>
      <c r="H230" s="27">
        <f t="shared" si="34"/>
        <v>0</v>
      </c>
    </row>
    <row r="231" spans="1:8" hidden="1" x14ac:dyDescent="0.3">
      <c r="A231" s="104" t="s">
        <v>440</v>
      </c>
      <c r="B231" s="25" t="s">
        <v>777</v>
      </c>
      <c r="C231" s="25">
        <v>10</v>
      </c>
      <c r="D231" s="24"/>
      <c r="E231" s="25"/>
      <c r="F231" s="27">
        <f t="shared" si="36"/>
        <v>5976.1</v>
      </c>
      <c r="G231" s="27">
        <f t="shared" si="36"/>
        <v>-5976.1</v>
      </c>
      <c r="H231" s="27">
        <f t="shared" si="34"/>
        <v>0</v>
      </c>
    </row>
    <row r="232" spans="1:8" hidden="1" x14ac:dyDescent="0.3">
      <c r="A232" s="104" t="s">
        <v>309</v>
      </c>
      <c r="B232" s="25" t="s">
        <v>777</v>
      </c>
      <c r="C232" s="25">
        <v>10</v>
      </c>
      <c r="D232" s="25" t="s">
        <v>78</v>
      </c>
      <c r="E232" s="25"/>
      <c r="F232" s="27">
        <f t="shared" si="36"/>
        <v>5976.1</v>
      </c>
      <c r="G232" s="27">
        <f t="shared" si="36"/>
        <v>-5976.1</v>
      </c>
      <c r="H232" s="27">
        <f t="shared" si="34"/>
        <v>0</v>
      </c>
    </row>
    <row r="233" spans="1:8" ht="45" hidden="1" x14ac:dyDescent="0.3">
      <c r="A233" s="102" t="s">
        <v>167</v>
      </c>
      <c r="B233" s="103" t="s">
        <v>777</v>
      </c>
      <c r="C233" s="110">
        <v>10</v>
      </c>
      <c r="D233" s="110" t="s">
        <v>78</v>
      </c>
      <c r="E233" s="147">
        <v>600</v>
      </c>
      <c r="F233" s="27">
        <f t="shared" si="36"/>
        <v>5976.1</v>
      </c>
      <c r="G233" s="27">
        <f t="shared" si="36"/>
        <v>-5976.1</v>
      </c>
      <c r="H233" s="27">
        <f t="shared" si="34"/>
        <v>0</v>
      </c>
    </row>
    <row r="234" spans="1:8" hidden="1" x14ac:dyDescent="0.3">
      <c r="A234" s="104" t="s">
        <v>175</v>
      </c>
      <c r="B234" s="25" t="s">
        <v>777</v>
      </c>
      <c r="C234" s="25">
        <v>10</v>
      </c>
      <c r="D234" s="25" t="s">
        <v>78</v>
      </c>
      <c r="E234" s="25">
        <v>610</v>
      </c>
      <c r="F234" s="27">
        <v>5976.1</v>
      </c>
      <c r="G234" s="27">
        <v>-5976.1</v>
      </c>
      <c r="H234" s="27">
        <f t="shared" si="34"/>
        <v>0</v>
      </c>
    </row>
    <row r="235" spans="1:8" x14ac:dyDescent="0.3">
      <c r="A235" s="104" t="s">
        <v>238</v>
      </c>
      <c r="B235" s="25" t="s">
        <v>762</v>
      </c>
      <c r="C235" s="24"/>
      <c r="D235" s="24"/>
      <c r="E235" s="25"/>
      <c r="F235" s="27">
        <f t="shared" ref="F235:G238" si="37">F236</f>
        <v>80352.399999999994</v>
      </c>
      <c r="G235" s="27">
        <f t="shared" si="37"/>
        <v>0</v>
      </c>
      <c r="H235" s="27">
        <f t="shared" si="34"/>
        <v>80352.399999999994</v>
      </c>
    </row>
    <row r="236" spans="1:8" x14ac:dyDescent="0.3">
      <c r="A236" s="104" t="s">
        <v>219</v>
      </c>
      <c r="B236" s="25" t="s">
        <v>762</v>
      </c>
      <c r="C236" s="25" t="s">
        <v>108</v>
      </c>
      <c r="D236" s="24"/>
      <c r="E236" s="25"/>
      <c r="F236" s="27">
        <f t="shared" si="37"/>
        <v>80352.399999999994</v>
      </c>
      <c r="G236" s="27">
        <f t="shared" si="37"/>
        <v>0</v>
      </c>
      <c r="H236" s="27">
        <f t="shared" si="34"/>
        <v>80352.399999999994</v>
      </c>
    </row>
    <row r="237" spans="1:8" x14ac:dyDescent="0.3">
      <c r="A237" s="104" t="s">
        <v>220</v>
      </c>
      <c r="B237" s="25" t="s">
        <v>762</v>
      </c>
      <c r="C237" s="25" t="s">
        <v>108</v>
      </c>
      <c r="D237" s="25" t="s">
        <v>61</v>
      </c>
      <c r="E237" s="25"/>
      <c r="F237" s="27">
        <f t="shared" si="37"/>
        <v>80352.399999999994</v>
      </c>
      <c r="G237" s="27">
        <f t="shared" si="37"/>
        <v>0</v>
      </c>
      <c r="H237" s="27">
        <f t="shared" si="34"/>
        <v>80352.399999999994</v>
      </c>
    </row>
    <row r="238" spans="1:8" ht="45" x14ac:dyDescent="0.3">
      <c r="A238" s="104" t="s">
        <v>167</v>
      </c>
      <c r="B238" s="25" t="s">
        <v>762</v>
      </c>
      <c r="C238" s="25" t="s">
        <v>108</v>
      </c>
      <c r="D238" s="25" t="s">
        <v>61</v>
      </c>
      <c r="E238" s="25">
        <v>600</v>
      </c>
      <c r="F238" s="27">
        <f t="shared" si="37"/>
        <v>80352.399999999994</v>
      </c>
      <c r="G238" s="27">
        <f t="shared" si="37"/>
        <v>0</v>
      </c>
      <c r="H238" s="27">
        <f t="shared" si="34"/>
        <v>80352.399999999994</v>
      </c>
    </row>
    <row r="239" spans="1:8" x14ac:dyDescent="0.3">
      <c r="A239" s="104" t="s">
        <v>175</v>
      </c>
      <c r="B239" s="25" t="s">
        <v>762</v>
      </c>
      <c r="C239" s="25" t="s">
        <v>108</v>
      </c>
      <c r="D239" s="25" t="s">
        <v>61</v>
      </c>
      <c r="E239" s="25">
        <v>610</v>
      </c>
      <c r="F239" s="27">
        <v>80352.399999999994</v>
      </c>
      <c r="G239" s="27"/>
      <c r="H239" s="27">
        <f t="shared" si="34"/>
        <v>80352.399999999994</v>
      </c>
    </row>
    <row r="240" spans="1:8" ht="30" x14ac:dyDescent="0.3">
      <c r="A240" s="104" t="s">
        <v>254</v>
      </c>
      <c r="B240" s="25" t="s">
        <v>767</v>
      </c>
      <c r="C240" s="24"/>
      <c r="D240" s="24"/>
      <c r="E240" s="25"/>
      <c r="F240" s="27">
        <f t="shared" ref="F240:G243" si="38">F241</f>
        <v>16000</v>
      </c>
      <c r="G240" s="27">
        <f t="shared" si="38"/>
        <v>0</v>
      </c>
      <c r="H240" s="27">
        <f t="shared" si="34"/>
        <v>16000</v>
      </c>
    </row>
    <row r="241" spans="1:8" x14ac:dyDescent="0.3">
      <c r="A241" s="104" t="s">
        <v>219</v>
      </c>
      <c r="B241" s="25" t="s">
        <v>767</v>
      </c>
      <c r="C241" s="25" t="s">
        <v>108</v>
      </c>
      <c r="D241" s="24"/>
      <c r="E241" s="25"/>
      <c r="F241" s="27">
        <f t="shared" si="38"/>
        <v>16000</v>
      </c>
      <c r="G241" s="27">
        <f t="shared" si="38"/>
        <v>0</v>
      </c>
      <c r="H241" s="27">
        <f t="shared" si="34"/>
        <v>16000</v>
      </c>
    </row>
    <row r="242" spans="1:8" x14ac:dyDescent="0.3">
      <c r="A242" s="104" t="s">
        <v>441</v>
      </c>
      <c r="B242" s="25" t="s">
        <v>767</v>
      </c>
      <c r="C242" s="25" t="s">
        <v>108</v>
      </c>
      <c r="D242" s="25" t="s">
        <v>66</v>
      </c>
      <c r="E242" s="25"/>
      <c r="F242" s="27">
        <f t="shared" si="38"/>
        <v>16000</v>
      </c>
      <c r="G242" s="27">
        <f t="shared" si="38"/>
        <v>0</v>
      </c>
      <c r="H242" s="27">
        <f t="shared" si="34"/>
        <v>16000</v>
      </c>
    </row>
    <row r="243" spans="1:8" ht="45" x14ac:dyDescent="0.3">
      <c r="A243" s="104" t="s">
        <v>167</v>
      </c>
      <c r="B243" s="25" t="s">
        <v>767</v>
      </c>
      <c r="C243" s="25" t="s">
        <v>108</v>
      </c>
      <c r="D243" s="25" t="s">
        <v>66</v>
      </c>
      <c r="E243" s="25">
        <v>600</v>
      </c>
      <c r="F243" s="27">
        <f t="shared" si="38"/>
        <v>16000</v>
      </c>
      <c r="G243" s="27">
        <f t="shared" si="38"/>
        <v>0</v>
      </c>
      <c r="H243" s="27">
        <f t="shared" si="34"/>
        <v>16000</v>
      </c>
    </row>
    <row r="244" spans="1:8" x14ac:dyDescent="0.3">
      <c r="A244" s="104" t="s">
        <v>175</v>
      </c>
      <c r="B244" s="25" t="s">
        <v>767</v>
      </c>
      <c r="C244" s="25" t="s">
        <v>108</v>
      </c>
      <c r="D244" s="25" t="s">
        <v>66</v>
      </c>
      <c r="E244" s="25">
        <v>610</v>
      </c>
      <c r="F244" s="27">
        <v>16000</v>
      </c>
      <c r="G244" s="27"/>
      <c r="H244" s="27">
        <f t="shared" si="34"/>
        <v>16000</v>
      </c>
    </row>
    <row r="245" spans="1:8" ht="30" x14ac:dyDescent="0.3">
      <c r="A245" s="13" t="s">
        <v>310</v>
      </c>
      <c r="B245" s="68" t="s">
        <v>1035</v>
      </c>
      <c r="C245" s="25"/>
      <c r="D245" s="25"/>
      <c r="E245" s="25"/>
      <c r="F245" s="27"/>
      <c r="G245" s="27">
        <f>G246</f>
        <v>5976.1</v>
      </c>
      <c r="H245" s="27">
        <f t="shared" si="34"/>
        <v>5976.1</v>
      </c>
    </row>
    <row r="246" spans="1:8" x14ac:dyDescent="0.3">
      <c r="A246" s="133" t="s">
        <v>440</v>
      </c>
      <c r="B246" s="68" t="s">
        <v>1035</v>
      </c>
      <c r="C246" s="25">
        <v>10</v>
      </c>
      <c r="D246" s="24"/>
      <c r="E246" s="25"/>
      <c r="F246" s="27"/>
      <c r="G246" s="27">
        <f>G247</f>
        <v>5976.1</v>
      </c>
      <c r="H246" s="27">
        <f t="shared" si="34"/>
        <v>5976.1</v>
      </c>
    </row>
    <row r="247" spans="1:8" x14ac:dyDescent="0.3">
      <c r="A247" s="133" t="s">
        <v>309</v>
      </c>
      <c r="B247" s="68" t="s">
        <v>1035</v>
      </c>
      <c r="C247" s="25">
        <v>10</v>
      </c>
      <c r="D247" s="25" t="s">
        <v>78</v>
      </c>
      <c r="E247" s="25"/>
      <c r="F247" s="27"/>
      <c r="G247" s="27">
        <f>G248</f>
        <v>5976.1</v>
      </c>
      <c r="H247" s="27">
        <f t="shared" si="34"/>
        <v>5976.1</v>
      </c>
    </row>
    <row r="248" spans="1:8" ht="45" x14ac:dyDescent="0.3">
      <c r="A248" s="131" t="s">
        <v>167</v>
      </c>
      <c r="B248" s="68" t="s">
        <v>1035</v>
      </c>
      <c r="C248" s="132">
        <v>10</v>
      </c>
      <c r="D248" s="132" t="s">
        <v>78</v>
      </c>
      <c r="E248" s="147">
        <v>600</v>
      </c>
      <c r="F248" s="27"/>
      <c r="G248" s="27">
        <f>G249</f>
        <v>5976.1</v>
      </c>
      <c r="H248" s="27">
        <f t="shared" si="34"/>
        <v>5976.1</v>
      </c>
    </row>
    <row r="249" spans="1:8" x14ac:dyDescent="0.3">
      <c r="A249" s="133" t="s">
        <v>175</v>
      </c>
      <c r="B249" s="68" t="s">
        <v>1035</v>
      </c>
      <c r="C249" s="25">
        <v>10</v>
      </c>
      <c r="D249" s="25" t="s">
        <v>78</v>
      </c>
      <c r="E249" s="25">
        <v>610</v>
      </c>
      <c r="F249" s="27"/>
      <c r="G249" s="27">
        <v>5976.1</v>
      </c>
      <c r="H249" s="27">
        <f t="shared" si="34"/>
        <v>5976.1</v>
      </c>
    </row>
    <row r="250" spans="1:8" ht="105.75" customHeight="1" x14ac:dyDescent="0.3">
      <c r="A250" s="78" t="s">
        <v>830</v>
      </c>
      <c r="B250" s="68" t="s">
        <v>1034</v>
      </c>
      <c r="C250" s="25"/>
      <c r="D250" s="25"/>
      <c r="E250" s="25"/>
      <c r="F250" s="27"/>
      <c r="G250" s="27">
        <f>G251</f>
        <v>15958.6</v>
      </c>
      <c r="H250" s="27">
        <f t="shared" si="34"/>
        <v>15958.6</v>
      </c>
    </row>
    <row r="251" spans="1:8" x14ac:dyDescent="0.3">
      <c r="A251" s="133" t="s">
        <v>219</v>
      </c>
      <c r="B251" s="68" t="s">
        <v>1034</v>
      </c>
      <c r="C251" s="25" t="s">
        <v>108</v>
      </c>
      <c r="D251" s="24"/>
      <c r="E251" s="25"/>
      <c r="F251" s="27"/>
      <c r="G251" s="27">
        <f>G252</f>
        <v>15958.6</v>
      </c>
      <c r="H251" s="27">
        <f t="shared" si="34"/>
        <v>15958.6</v>
      </c>
    </row>
    <row r="252" spans="1:8" x14ac:dyDescent="0.3">
      <c r="A252" s="133" t="s">
        <v>441</v>
      </c>
      <c r="B252" s="68" t="s">
        <v>1034</v>
      </c>
      <c r="C252" s="25" t="s">
        <v>108</v>
      </c>
      <c r="D252" s="25" t="s">
        <v>66</v>
      </c>
      <c r="E252" s="25"/>
      <c r="F252" s="27"/>
      <c r="G252" s="27">
        <f>G253</f>
        <v>15958.6</v>
      </c>
      <c r="H252" s="27">
        <f t="shared" si="34"/>
        <v>15958.6</v>
      </c>
    </row>
    <row r="253" spans="1:8" ht="45" x14ac:dyDescent="0.3">
      <c r="A253" s="133" t="s">
        <v>167</v>
      </c>
      <c r="B253" s="68" t="s">
        <v>1034</v>
      </c>
      <c r="C253" s="25" t="s">
        <v>108</v>
      </c>
      <c r="D253" s="25" t="s">
        <v>66</v>
      </c>
      <c r="E253" s="25">
        <v>600</v>
      </c>
      <c r="F253" s="27"/>
      <c r="G253" s="27">
        <f>G254</f>
        <v>15958.6</v>
      </c>
      <c r="H253" s="27">
        <f t="shared" si="34"/>
        <v>15958.6</v>
      </c>
    </row>
    <row r="254" spans="1:8" x14ac:dyDescent="0.3">
      <c r="A254" s="133" t="s">
        <v>175</v>
      </c>
      <c r="B254" s="68" t="s">
        <v>1034</v>
      </c>
      <c r="C254" s="25" t="s">
        <v>108</v>
      </c>
      <c r="D254" s="25" t="s">
        <v>66</v>
      </c>
      <c r="E254" s="25">
        <v>610</v>
      </c>
      <c r="F254" s="27"/>
      <c r="G254" s="27">
        <v>15958.6</v>
      </c>
      <c r="H254" s="27">
        <f t="shared" si="34"/>
        <v>15958.6</v>
      </c>
    </row>
    <row r="255" spans="1:8" ht="106.5" customHeight="1" x14ac:dyDescent="0.3">
      <c r="A255" s="141" t="s">
        <v>828</v>
      </c>
      <c r="B255" s="25" t="s">
        <v>829</v>
      </c>
      <c r="C255" s="25"/>
      <c r="D255" s="25"/>
      <c r="E255" s="25"/>
      <c r="F255" s="27">
        <f t="shared" ref="F255:G258" si="39">F256</f>
        <v>58404.5</v>
      </c>
      <c r="G255" s="27">
        <f t="shared" si="39"/>
        <v>3713.1</v>
      </c>
      <c r="H255" s="27">
        <f t="shared" si="34"/>
        <v>62117.599999999999</v>
      </c>
    </row>
    <row r="256" spans="1:8" x14ac:dyDescent="0.3">
      <c r="A256" s="104" t="s">
        <v>219</v>
      </c>
      <c r="B256" s="25" t="s">
        <v>829</v>
      </c>
      <c r="C256" s="25" t="s">
        <v>108</v>
      </c>
      <c r="D256" s="24"/>
      <c r="E256" s="25"/>
      <c r="F256" s="27">
        <f t="shared" si="39"/>
        <v>58404.5</v>
      </c>
      <c r="G256" s="27">
        <f t="shared" si="39"/>
        <v>3713.1</v>
      </c>
      <c r="H256" s="27">
        <f t="shared" si="34"/>
        <v>62117.599999999999</v>
      </c>
    </row>
    <row r="257" spans="1:8" x14ac:dyDescent="0.3">
      <c r="A257" s="104" t="s">
        <v>441</v>
      </c>
      <c r="B257" s="25" t="s">
        <v>829</v>
      </c>
      <c r="C257" s="25" t="s">
        <v>108</v>
      </c>
      <c r="D257" s="25" t="s">
        <v>66</v>
      </c>
      <c r="E257" s="25"/>
      <c r="F257" s="27">
        <f t="shared" si="39"/>
        <v>58404.5</v>
      </c>
      <c r="G257" s="27">
        <f t="shared" si="39"/>
        <v>3713.1</v>
      </c>
      <c r="H257" s="27">
        <f t="shared" si="34"/>
        <v>62117.599999999999</v>
      </c>
    </row>
    <row r="258" spans="1:8" ht="45" x14ac:dyDescent="0.3">
      <c r="A258" s="104" t="s">
        <v>167</v>
      </c>
      <c r="B258" s="25" t="s">
        <v>829</v>
      </c>
      <c r="C258" s="25" t="s">
        <v>108</v>
      </c>
      <c r="D258" s="25" t="s">
        <v>66</v>
      </c>
      <c r="E258" s="25">
        <v>600</v>
      </c>
      <c r="F258" s="27">
        <f t="shared" si="39"/>
        <v>58404.5</v>
      </c>
      <c r="G258" s="27">
        <f t="shared" si="39"/>
        <v>3713.1</v>
      </c>
      <c r="H258" s="27">
        <f t="shared" si="34"/>
        <v>62117.599999999999</v>
      </c>
    </row>
    <row r="259" spans="1:8" x14ac:dyDescent="0.3">
      <c r="A259" s="104" t="s">
        <v>175</v>
      </c>
      <c r="B259" s="25" t="s">
        <v>829</v>
      </c>
      <c r="C259" s="25" t="s">
        <v>108</v>
      </c>
      <c r="D259" s="25" t="s">
        <v>66</v>
      </c>
      <c r="E259" s="25">
        <v>610</v>
      </c>
      <c r="F259" s="27">
        <v>58404.5</v>
      </c>
      <c r="G259" s="27">
        <v>3713.1</v>
      </c>
      <c r="H259" s="27">
        <f t="shared" si="34"/>
        <v>62117.599999999999</v>
      </c>
    </row>
    <row r="260" spans="1:8" ht="25.5" x14ac:dyDescent="0.3">
      <c r="A260" s="52" t="s">
        <v>414</v>
      </c>
      <c r="B260" s="42" t="s">
        <v>780</v>
      </c>
      <c r="C260" s="24"/>
      <c r="D260" s="24"/>
      <c r="E260" s="25"/>
      <c r="F260" s="34">
        <f t="shared" ref="F260:H270" si="40">F261</f>
        <v>3500</v>
      </c>
      <c r="G260" s="34">
        <f t="shared" si="40"/>
        <v>0</v>
      </c>
      <c r="H260" s="34">
        <f t="shared" si="40"/>
        <v>3500</v>
      </c>
    </row>
    <row r="261" spans="1:8" ht="90" x14ac:dyDescent="0.3">
      <c r="A261" s="104" t="s">
        <v>415</v>
      </c>
      <c r="B261" s="25" t="s">
        <v>779</v>
      </c>
      <c r="C261" s="24"/>
      <c r="D261" s="24"/>
      <c r="E261" s="25"/>
      <c r="F261" s="27">
        <f>F267</f>
        <v>3500</v>
      </c>
      <c r="G261" s="27">
        <f>G267+G262</f>
        <v>0</v>
      </c>
      <c r="H261" s="27">
        <f t="shared" si="34"/>
        <v>3500</v>
      </c>
    </row>
    <row r="262" spans="1:8" ht="45" x14ac:dyDescent="0.3">
      <c r="A262" s="13" t="s">
        <v>416</v>
      </c>
      <c r="B262" s="68" t="s">
        <v>1036</v>
      </c>
      <c r="C262" s="24"/>
      <c r="D262" s="24"/>
      <c r="E262" s="25"/>
      <c r="F262" s="27"/>
      <c r="G262" s="27">
        <f>G263</f>
        <v>3500</v>
      </c>
      <c r="H262" s="27">
        <f t="shared" si="34"/>
        <v>3500</v>
      </c>
    </row>
    <row r="263" spans="1:8" x14ac:dyDescent="0.3">
      <c r="A263" s="133" t="s">
        <v>299</v>
      </c>
      <c r="B263" s="68" t="s">
        <v>1036</v>
      </c>
      <c r="C263" s="25">
        <v>10</v>
      </c>
      <c r="D263" s="24"/>
      <c r="E263" s="25"/>
      <c r="F263" s="27"/>
      <c r="G263" s="27">
        <f>G264</f>
        <v>3500</v>
      </c>
      <c r="H263" s="27">
        <f t="shared" si="34"/>
        <v>3500</v>
      </c>
    </row>
    <row r="264" spans="1:8" x14ac:dyDescent="0.3">
      <c r="A264" s="133" t="s">
        <v>323</v>
      </c>
      <c r="B264" s="68" t="s">
        <v>1036</v>
      </c>
      <c r="C264" s="25">
        <v>10</v>
      </c>
      <c r="D264" s="25" t="s">
        <v>90</v>
      </c>
      <c r="E264" s="25"/>
      <c r="F264" s="27"/>
      <c r="G264" s="27">
        <f>G265</f>
        <v>3500</v>
      </c>
      <c r="H264" s="27">
        <f t="shared" si="34"/>
        <v>3500</v>
      </c>
    </row>
    <row r="265" spans="1:8" ht="30" x14ac:dyDescent="0.3">
      <c r="A265" s="133" t="s">
        <v>307</v>
      </c>
      <c r="B265" s="68" t="s">
        <v>1036</v>
      </c>
      <c r="C265" s="25">
        <v>10</v>
      </c>
      <c r="D265" s="25" t="s">
        <v>90</v>
      </c>
      <c r="E265" s="25">
        <v>300</v>
      </c>
      <c r="F265" s="27"/>
      <c r="G265" s="27">
        <f>G266</f>
        <v>3500</v>
      </c>
      <c r="H265" s="27">
        <f t="shared" si="34"/>
        <v>3500</v>
      </c>
    </row>
    <row r="266" spans="1:8" ht="30" x14ac:dyDescent="0.3">
      <c r="A266" s="133" t="s">
        <v>312</v>
      </c>
      <c r="B266" s="68" t="s">
        <v>1036</v>
      </c>
      <c r="C266" s="25">
        <v>10</v>
      </c>
      <c r="D266" s="25" t="s">
        <v>90</v>
      </c>
      <c r="E266" s="25" t="s">
        <v>576</v>
      </c>
      <c r="F266" s="27"/>
      <c r="G266" s="27">
        <v>3500</v>
      </c>
      <c r="H266" s="27">
        <f t="shared" si="34"/>
        <v>3500</v>
      </c>
    </row>
    <row r="267" spans="1:8" ht="45" hidden="1" x14ac:dyDescent="0.3">
      <c r="A267" s="104" t="s">
        <v>442</v>
      </c>
      <c r="B267" s="25" t="s">
        <v>795</v>
      </c>
      <c r="C267" s="24"/>
      <c r="D267" s="24"/>
      <c r="E267" s="25"/>
      <c r="F267" s="27">
        <f t="shared" si="40"/>
        <v>3500</v>
      </c>
      <c r="G267" s="27">
        <f t="shared" si="40"/>
        <v>-3500</v>
      </c>
      <c r="H267" s="27">
        <f t="shared" si="34"/>
        <v>0</v>
      </c>
    </row>
    <row r="268" spans="1:8" hidden="1" x14ac:dyDescent="0.3">
      <c r="A268" s="104" t="s">
        <v>299</v>
      </c>
      <c r="B268" s="25" t="s">
        <v>795</v>
      </c>
      <c r="C268" s="25">
        <v>10</v>
      </c>
      <c r="D268" s="24"/>
      <c r="E268" s="25"/>
      <c r="F268" s="27">
        <f t="shared" si="40"/>
        <v>3500</v>
      </c>
      <c r="G268" s="27">
        <f t="shared" si="40"/>
        <v>-3500</v>
      </c>
      <c r="H268" s="27">
        <f t="shared" si="34"/>
        <v>0</v>
      </c>
    </row>
    <row r="269" spans="1:8" hidden="1" x14ac:dyDescent="0.3">
      <c r="A269" s="104" t="s">
        <v>323</v>
      </c>
      <c r="B269" s="25" t="s">
        <v>795</v>
      </c>
      <c r="C269" s="25">
        <v>10</v>
      </c>
      <c r="D269" s="25" t="s">
        <v>90</v>
      </c>
      <c r="E269" s="25"/>
      <c r="F269" s="27">
        <f t="shared" si="40"/>
        <v>3500</v>
      </c>
      <c r="G269" s="27">
        <f t="shared" si="40"/>
        <v>-3500</v>
      </c>
      <c r="H269" s="27">
        <f t="shared" si="34"/>
        <v>0</v>
      </c>
    </row>
    <row r="270" spans="1:8" ht="30" hidden="1" x14ac:dyDescent="0.3">
      <c r="A270" s="104" t="s">
        <v>307</v>
      </c>
      <c r="B270" s="25" t="s">
        <v>795</v>
      </c>
      <c r="C270" s="25">
        <v>10</v>
      </c>
      <c r="D270" s="25" t="s">
        <v>90</v>
      </c>
      <c r="E270" s="25">
        <v>300</v>
      </c>
      <c r="F270" s="27">
        <f t="shared" si="40"/>
        <v>3500</v>
      </c>
      <c r="G270" s="27">
        <f t="shared" si="40"/>
        <v>-3500</v>
      </c>
      <c r="H270" s="27">
        <f t="shared" si="34"/>
        <v>0</v>
      </c>
    </row>
    <row r="271" spans="1:8" ht="30" hidden="1" x14ac:dyDescent="0.3">
      <c r="A271" s="104" t="s">
        <v>312</v>
      </c>
      <c r="B271" s="25" t="s">
        <v>795</v>
      </c>
      <c r="C271" s="25">
        <v>10</v>
      </c>
      <c r="D271" s="25" t="s">
        <v>90</v>
      </c>
      <c r="E271" s="25" t="s">
        <v>576</v>
      </c>
      <c r="F271" s="27">
        <v>3500</v>
      </c>
      <c r="G271" s="27">
        <v>-3500</v>
      </c>
      <c r="H271" s="27">
        <f t="shared" si="34"/>
        <v>0</v>
      </c>
    </row>
    <row r="272" spans="1:8" ht="51" x14ac:dyDescent="0.3">
      <c r="A272" s="52" t="s">
        <v>804</v>
      </c>
      <c r="B272" s="42" t="s">
        <v>325</v>
      </c>
      <c r="C272" s="24"/>
      <c r="D272" s="24"/>
      <c r="E272" s="25"/>
      <c r="F272" s="34">
        <f t="shared" ref="F272:H277" si="41">F273</f>
        <v>4849.8</v>
      </c>
      <c r="G272" s="34">
        <f t="shared" si="41"/>
        <v>0</v>
      </c>
      <c r="H272" s="34">
        <f t="shared" si="41"/>
        <v>4849.8</v>
      </c>
    </row>
    <row r="273" spans="1:8" ht="60" x14ac:dyDescent="0.3">
      <c r="A273" s="104" t="s">
        <v>404</v>
      </c>
      <c r="B273" s="25" t="s">
        <v>327</v>
      </c>
      <c r="C273" s="24"/>
      <c r="D273" s="24"/>
      <c r="E273" s="25"/>
      <c r="F273" s="27">
        <f t="shared" si="41"/>
        <v>4849.8</v>
      </c>
      <c r="G273" s="27">
        <f t="shared" si="41"/>
        <v>0</v>
      </c>
      <c r="H273" s="27">
        <f t="shared" si="34"/>
        <v>4849.8</v>
      </c>
    </row>
    <row r="274" spans="1:8" ht="45" x14ac:dyDescent="0.3">
      <c r="A274" s="104" t="s">
        <v>215</v>
      </c>
      <c r="B274" s="25" t="s">
        <v>760</v>
      </c>
      <c r="C274" s="24"/>
      <c r="D274" s="24"/>
      <c r="E274" s="25"/>
      <c r="F274" s="27">
        <f t="shared" si="41"/>
        <v>4849.8</v>
      </c>
      <c r="G274" s="27">
        <f t="shared" si="41"/>
        <v>0</v>
      </c>
      <c r="H274" s="27">
        <f t="shared" si="34"/>
        <v>4849.8</v>
      </c>
    </row>
    <row r="275" spans="1:8" x14ac:dyDescent="0.3">
      <c r="A275" s="104" t="s">
        <v>207</v>
      </c>
      <c r="B275" s="25" t="s">
        <v>760</v>
      </c>
      <c r="C275" s="25" t="s">
        <v>208</v>
      </c>
      <c r="D275" s="24"/>
      <c r="E275" s="25"/>
      <c r="F275" s="27">
        <f t="shared" si="41"/>
        <v>4849.8</v>
      </c>
      <c r="G275" s="27">
        <f t="shared" si="41"/>
        <v>0</v>
      </c>
      <c r="H275" s="27">
        <f t="shared" si="34"/>
        <v>4849.8</v>
      </c>
    </row>
    <row r="276" spans="1:8" x14ac:dyDescent="0.3">
      <c r="A276" s="104" t="s">
        <v>210</v>
      </c>
      <c r="B276" s="25" t="s">
        <v>760</v>
      </c>
      <c r="C276" s="25" t="s">
        <v>208</v>
      </c>
      <c r="D276" s="25" t="s">
        <v>66</v>
      </c>
      <c r="E276" s="25"/>
      <c r="F276" s="27">
        <f t="shared" si="41"/>
        <v>4849.8</v>
      </c>
      <c r="G276" s="27">
        <f t="shared" si="41"/>
        <v>0</v>
      </c>
      <c r="H276" s="27">
        <f t="shared" si="34"/>
        <v>4849.8</v>
      </c>
    </row>
    <row r="277" spans="1:8" ht="45" x14ac:dyDescent="0.3">
      <c r="A277" s="104" t="s">
        <v>167</v>
      </c>
      <c r="B277" s="25" t="s">
        <v>760</v>
      </c>
      <c r="C277" s="25" t="s">
        <v>208</v>
      </c>
      <c r="D277" s="25" t="s">
        <v>66</v>
      </c>
      <c r="E277" s="25">
        <v>600</v>
      </c>
      <c r="F277" s="27">
        <f t="shared" si="41"/>
        <v>4849.8</v>
      </c>
      <c r="G277" s="27">
        <f t="shared" si="41"/>
        <v>0</v>
      </c>
      <c r="H277" s="27">
        <f t="shared" si="34"/>
        <v>4849.8</v>
      </c>
    </row>
    <row r="278" spans="1:8" x14ac:dyDescent="0.3">
      <c r="A278" s="104" t="s">
        <v>175</v>
      </c>
      <c r="B278" s="25" t="s">
        <v>760</v>
      </c>
      <c r="C278" s="25" t="s">
        <v>208</v>
      </c>
      <c r="D278" s="25" t="s">
        <v>66</v>
      </c>
      <c r="E278" s="25">
        <v>610</v>
      </c>
      <c r="F278" s="27">
        <v>4849.8</v>
      </c>
      <c r="G278" s="27"/>
      <c r="H278" s="27">
        <f t="shared" si="34"/>
        <v>4849.8</v>
      </c>
    </row>
    <row r="279" spans="1:8" ht="38.25" x14ac:dyDescent="0.3">
      <c r="A279" s="52" t="s">
        <v>772</v>
      </c>
      <c r="B279" s="42" t="s">
        <v>268</v>
      </c>
      <c r="C279" s="24"/>
      <c r="D279" s="24"/>
      <c r="E279" s="25"/>
      <c r="F279" s="34">
        <f>F280</f>
        <v>13315.5</v>
      </c>
      <c r="G279" s="34">
        <f>G280</f>
        <v>0</v>
      </c>
      <c r="H279" s="34">
        <f>H280</f>
        <v>13315.5</v>
      </c>
    </row>
    <row r="280" spans="1:8" ht="60" x14ac:dyDescent="0.3">
      <c r="A280" s="104" t="s">
        <v>579</v>
      </c>
      <c r="B280" s="25" t="s">
        <v>270</v>
      </c>
      <c r="C280" s="24"/>
      <c r="D280" s="24"/>
      <c r="E280" s="25"/>
      <c r="F280" s="27">
        <f>F281+F291+F286</f>
        <v>13315.5</v>
      </c>
      <c r="G280" s="27">
        <f>G281+G291+G286</f>
        <v>0</v>
      </c>
      <c r="H280" s="27">
        <f t="shared" si="34"/>
        <v>13315.5</v>
      </c>
    </row>
    <row r="281" spans="1:8" ht="30" x14ac:dyDescent="0.3">
      <c r="A281" s="104" t="s">
        <v>242</v>
      </c>
      <c r="B281" s="25" t="s">
        <v>763</v>
      </c>
      <c r="C281" s="24"/>
      <c r="D281" s="24"/>
      <c r="E281" s="25"/>
      <c r="F281" s="27">
        <f t="shared" ref="F281:G284" si="42">F282</f>
        <v>6283.1</v>
      </c>
      <c r="G281" s="27">
        <f t="shared" si="42"/>
        <v>0</v>
      </c>
      <c r="H281" s="27">
        <f t="shared" si="34"/>
        <v>6283.1</v>
      </c>
    </row>
    <row r="282" spans="1:8" x14ac:dyDescent="0.3">
      <c r="A282" s="104" t="s">
        <v>219</v>
      </c>
      <c r="B282" s="25" t="s">
        <v>763</v>
      </c>
      <c r="C282" s="25" t="s">
        <v>108</v>
      </c>
      <c r="D282" s="24"/>
      <c r="E282" s="25"/>
      <c r="F282" s="27">
        <f t="shared" si="42"/>
        <v>6283.1</v>
      </c>
      <c r="G282" s="27">
        <f t="shared" si="42"/>
        <v>0</v>
      </c>
      <c r="H282" s="27">
        <f t="shared" si="34"/>
        <v>6283.1</v>
      </c>
    </row>
    <row r="283" spans="1:8" x14ac:dyDescent="0.3">
      <c r="A283" s="104" t="s">
        <v>220</v>
      </c>
      <c r="B283" s="25" t="s">
        <v>763</v>
      </c>
      <c r="C283" s="25" t="s">
        <v>108</v>
      </c>
      <c r="D283" s="25" t="s">
        <v>61</v>
      </c>
      <c r="E283" s="25"/>
      <c r="F283" s="27">
        <f t="shared" si="42"/>
        <v>6283.1</v>
      </c>
      <c r="G283" s="27">
        <f t="shared" si="42"/>
        <v>0</v>
      </c>
      <c r="H283" s="27">
        <f t="shared" si="34"/>
        <v>6283.1</v>
      </c>
    </row>
    <row r="284" spans="1:8" ht="45" x14ac:dyDescent="0.3">
      <c r="A284" s="104" t="s">
        <v>167</v>
      </c>
      <c r="B284" s="25" t="s">
        <v>763</v>
      </c>
      <c r="C284" s="25" t="s">
        <v>108</v>
      </c>
      <c r="D284" s="25" t="s">
        <v>61</v>
      </c>
      <c r="E284" s="25">
        <v>600</v>
      </c>
      <c r="F284" s="27">
        <f t="shared" si="42"/>
        <v>6283.1</v>
      </c>
      <c r="G284" s="27">
        <f t="shared" si="42"/>
        <v>0</v>
      </c>
      <c r="H284" s="27">
        <f t="shared" si="34"/>
        <v>6283.1</v>
      </c>
    </row>
    <row r="285" spans="1:8" x14ac:dyDescent="0.3">
      <c r="A285" s="104" t="s">
        <v>175</v>
      </c>
      <c r="B285" s="25" t="s">
        <v>763</v>
      </c>
      <c r="C285" s="25" t="s">
        <v>108</v>
      </c>
      <c r="D285" s="25" t="s">
        <v>61</v>
      </c>
      <c r="E285" s="25">
        <v>610</v>
      </c>
      <c r="F285" s="27">
        <v>6283.1</v>
      </c>
      <c r="G285" s="27"/>
      <c r="H285" s="27">
        <f t="shared" si="34"/>
        <v>6283.1</v>
      </c>
    </row>
    <row r="286" spans="1:8" ht="30" x14ac:dyDescent="0.3">
      <c r="A286" s="104" t="s">
        <v>444</v>
      </c>
      <c r="B286" s="25" t="s">
        <v>797</v>
      </c>
      <c r="C286" s="24"/>
      <c r="D286" s="24"/>
      <c r="E286" s="25"/>
      <c r="F286" s="27">
        <f t="shared" ref="F286:G289" si="43">F287</f>
        <v>6466.7</v>
      </c>
      <c r="G286" s="27">
        <f t="shared" si="43"/>
        <v>0</v>
      </c>
      <c r="H286" s="27">
        <f t="shared" si="34"/>
        <v>6466.7</v>
      </c>
    </row>
    <row r="287" spans="1:8" x14ac:dyDescent="0.3">
      <c r="A287" s="104" t="s">
        <v>219</v>
      </c>
      <c r="B287" s="25" t="s">
        <v>797</v>
      </c>
      <c r="C287" s="25" t="s">
        <v>108</v>
      </c>
      <c r="D287" s="24"/>
      <c r="E287" s="25"/>
      <c r="F287" s="27">
        <f t="shared" si="43"/>
        <v>6466.7</v>
      </c>
      <c r="G287" s="27">
        <f t="shared" si="43"/>
        <v>0</v>
      </c>
      <c r="H287" s="27">
        <f t="shared" si="34"/>
        <v>6466.7</v>
      </c>
    </row>
    <row r="288" spans="1:8" x14ac:dyDescent="0.3">
      <c r="A288" s="104" t="s">
        <v>243</v>
      </c>
      <c r="B288" s="25" t="s">
        <v>797</v>
      </c>
      <c r="C288" s="25" t="s">
        <v>108</v>
      </c>
      <c r="D288" s="25" t="s">
        <v>66</v>
      </c>
      <c r="E288" s="25"/>
      <c r="F288" s="27">
        <f t="shared" si="43"/>
        <v>6466.7</v>
      </c>
      <c r="G288" s="27">
        <f t="shared" si="43"/>
        <v>0</v>
      </c>
      <c r="H288" s="27">
        <f t="shared" si="34"/>
        <v>6466.7</v>
      </c>
    </row>
    <row r="289" spans="1:8" ht="45" x14ac:dyDescent="0.3">
      <c r="A289" s="104" t="s">
        <v>167</v>
      </c>
      <c r="B289" s="25" t="s">
        <v>797</v>
      </c>
      <c r="C289" s="25" t="s">
        <v>108</v>
      </c>
      <c r="D289" s="25" t="s">
        <v>66</v>
      </c>
      <c r="E289" s="25">
        <v>600</v>
      </c>
      <c r="F289" s="27">
        <f t="shared" si="43"/>
        <v>6466.7</v>
      </c>
      <c r="G289" s="27">
        <f t="shared" si="43"/>
        <v>0</v>
      </c>
      <c r="H289" s="27">
        <f t="shared" si="34"/>
        <v>6466.7</v>
      </c>
    </row>
    <row r="290" spans="1:8" x14ac:dyDescent="0.3">
      <c r="A290" s="104" t="s">
        <v>175</v>
      </c>
      <c r="B290" s="25" t="s">
        <v>797</v>
      </c>
      <c r="C290" s="25" t="s">
        <v>108</v>
      </c>
      <c r="D290" s="25" t="s">
        <v>66</v>
      </c>
      <c r="E290" s="25">
        <v>610</v>
      </c>
      <c r="F290" s="27">
        <v>6466.7</v>
      </c>
      <c r="G290" s="27"/>
      <c r="H290" s="27">
        <f t="shared" si="34"/>
        <v>6466.7</v>
      </c>
    </row>
    <row r="291" spans="1:8" ht="30" x14ac:dyDescent="0.3">
      <c r="A291" s="104" t="s">
        <v>264</v>
      </c>
      <c r="B291" s="25" t="s">
        <v>773</v>
      </c>
      <c r="C291" s="24"/>
      <c r="D291" s="24"/>
      <c r="E291" s="25"/>
      <c r="F291" s="27">
        <f t="shared" ref="F291:G294" si="44">F292</f>
        <v>565.70000000000005</v>
      </c>
      <c r="G291" s="27">
        <f t="shared" si="44"/>
        <v>0</v>
      </c>
      <c r="H291" s="27">
        <f t="shared" si="34"/>
        <v>565.70000000000005</v>
      </c>
    </row>
    <row r="292" spans="1:8" x14ac:dyDescent="0.3">
      <c r="A292" s="104" t="s">
        <v>219</v>
      </c>
      <c r="B292" s="25" t="s">
        <v>773</v>
      </c>
      <c r="C292" s="25" t="s">
        <v>108</v>
      </c>
      <c r="D292" s="24"/>
      <c r="E292" s="25"/>
      <c r="F292" s="27">
        <f t="shared" si="44"/>
        <v>565.70000000000005</v>
      </c>
      <c r="G292" s="27">
        <f t="shared" si="44"/>
        <v>0</v>
      </c>
      <c r="H292" s="27">
        <f t="shared" si="34"/>
        <v>565.70000000000005</v>
      </c>
    </row>
    <row r="293" spans="1:8" x14ac:dyDescent="0.3">
      <c r="A293" s="14" t="s">
        <v>256</v>
      </c>
      <c r="B293" s="25" t="s">
        <v>773</v>
      </c>
      <c r="C293" s="25" t="s">
        <v>108</v>
      </c>
      <c r="D293" s="25" t="s">
        <v>78</v>
      </c>
      <c r="E293" s="25"/>
      <c r="F293" s="27">
        <f t="shared" si="44"/>
        <v>565.70000000000005</v>
      </c>
      <c r="G293" s="27">
        <f t="shared" si="44"/>
        <v>0</v>
      </c>
      <c r="H293" s="27">
        <f t="shared" si="34"/>
        <v>565.70000000000005</v>
      </c>
    </row>
    <row r="294" spans="1:8" ht="45" x14ac:dyDescent="0.3">
      <c r="A294" s="104" t="s">
        <v>167</v>
      </c>
      <c r="B294" s="25" t="s">
        <v>773</v>
      </c>
      <c r="C294" s="25" t="s">
        <v>108</v>
      </c>
      <c r="D294" s="25" t="s">
        <v>78</v>
      </c>
      <c r="E294" s="25">
        <v>600</v>
      </c>
      <c r="F294" s="27">
        <f t="shared" si="44"/>
        <v>565.70000000000005</v>
      </c>
      <c r="G294" s="27">
        <f t="shared" si="44"/>
        <v>0</v>
      </c>
      <c r="H294" s="27">
        <f t="shared" si="34"/>
        <v>565.70000000000005</v>
      </c>
    </row>
    <row r="295" spans="1:8" x14ac:dyDescent="0.3">
      <c r="A295" s="104" t="s">
        <v>175</v>
      </c>
      <c r="B295" s="25" t="s">
        <v>773</v>
      </c>
      <c r="C295" s="25" t="s">
        <v>108</v>
      </c>
      <c r="D295" s="25" t="s">
        <v>78</v>
      </c>
      <c r="E295" s="25">
        <v>610</v>
      </c>
      <c r="F295" s="27">
        <v>565.70000000000005</v>
      </c>
      <c r="G295" s="27"/>
      <c r="H295" s="27">
        <f t="shared" si="34"/>
        <v>565.70000000000005</v>
      </c>
    </row>
    <row r="296" spans="1:8" ht="58.5" customHeight="1" x14ac:dyDescent="0.3">
      <c r="A296" s="52" t="s">
        <v>688</v>
      </c>
      <c r="B296" s="42" t="s">
        <v>239</v>
      </c>
      <c r="C296" s="24"/>
      <c r="D296" s="24"/>
      <c r="E296" s="25"/>
      <c r="F296" s="34">
        <f>F297</f>
        <v>43398.5</v>
      </c>
      <c r="G296" s="34">
        <f>G297</f>
        <v>0</v>
      </c>
      <c r="H296" s="34">
        <f>H297</f>
        <v>43398.5</v>
      </c>
    </row>
    <row r="297" spans="1:8" ht="60" x14ac:dyDescent="0.3">
      <c r="A297" s="104" t="s">
        <v>269</v>
      </c>
      <c r="B297" s="25" t="s">
        <v>241</v>
      </c>
      <c r="C297" s="24"/>
      <c r="D297" s="24"/>
      <c r="E297" s="25"/>
      <c r="F297" s="27">
        <f>F298+F303+F310</f>
        <v>43398.5</v>
      </c>
      <c r="G297" s="27">
        <f>G298+G303+G310</f>
        <v>0</v>
      </c>
      <c r="H297" s="27">
        <f t="shared" ref="H297:H360" si="45">F297+G297</f>
        <v>43398.5</v>
      </c>
    </row>
    <row r="298" spans="1:8" ht="30" x14ac:dyDescent="0.3">
      <c r="A298" s="104" t="s">
        <v>100</v>
      </c>
      <c r="B298" s="25" t="s">
        <v>774</v>
      </c>
      <c r="C298" s="24"/>
      <c r="D298" s="24"/>
      <c r="E298" s="25"/>
      <c r="F298" s="27">
        <f t="shared" ref="F298:G301" si="46">F299</f>
        <v>4875.7</v>
      </c>
      <c r="G298" s="27">
        <f t="shared" si="46"/>
        <v>0</v>
      </c>
      <c r="H298" s="27">
        <f t="shared" si="45"/>
        <v>4875.7</v>
      </c>
    </row>
    <row r="299" spans="1:8" x14ac:dyDescent="0.3">
      <c r="A299" s="104" t="s">
        <v>219</v>
      </c>
      <c r="B299" s="25" t="s">
        <v>774</v>
      </c>
      <c r="C299" s="25" t="s">
        <v>108</v>
      </c>
      <c r="D299" s="24"/>
      <c r="E299" s="25"/>
      <c r="F299" s="27">
        <f t="shared" si="46"/>
        <v>4875.7</v>
      </c>
      <c r="G299" s="27">
        <f t="shared" si="46"/>
        <v>0</v>
      </c>
      <c r="H299" s="27">
        <f t="shared" si="45"/>
        <v>4875.7</v>
      </c>
    </row>
    <row r="300" spans="1:8" x14ac:dyDescent="0.3">
      <c r="A300" s="104" t="s">
        <v>412</v>
      </c>
      <c r="B300" s="25" t="s">
        <v>774</v>
      </c>
      <c r="C300" s="25" t="s">
        <v>108</v>
      </c>
      <c r="D300" s="25" t="s">
        <v>141</v>
      </c>
      <c r="E300" s="25"/>
      <c r="F300" s="27">
        <f t="shared" si="46"/>
        <v>4875.7</v>
      </c>
      <c r="G300" s="27">
        <f t="shared" si="46"/>
        <v>0</v>
      </c>
      <c r="H300" s="27">
        <f t="shared" si="45"/>
        <v>4875.7</v>
      </c>
    </row>
    <row r="301" spans="1:8" ht="90" x14ac:dyDescent="0.3">
      <c r="A301" s="104" t="s">
        <v>73</v>
      </c>
      <c r="B301" s="25" t="s">
        <v>774</v>
      </c>
      <c r="C301" s="25" t="s">
        <v>108</v>
      </c>
      <c r="D301" s="25" t="s">
        <v>141</v>
      </c>
      <c r="E301" s="25">
        <v>100</v>
      </c>
      <c r="F301" s="27">
        <f t="shared" si="46"/>
        <v>4875.7</v>
      </c>
      <c r="G301" s="27">
        <f t="shared" si="46"/>
        <v>0</v>
      </c>
      <c r="H301" s="27">
        <f t="shared" si="45"/>
        <v>4875.7</v>
      </c>
    </row>
    <row r="302" spans="1:8" ht="30" x14ac:dyDescent="0.3">
      <c r="A302" s="104" t="s">
        <v>74</v>
      </c>
      <c r="B302" s="25" t="s">
        <v>774</v>
      </c>
      <c r="C302" s="25" t="s">
        <v>108</v>
      </c>
      <c r="D302" s="25" t="s">
        <v>141</v>
      </c>
      <c r="E302" s="25">
        <v>120</v>
      </c>
      <c r="F302" s="27">
        <v>4875.7</v>
      </c>
      <c r="G302" s="27"/>
      <c r="H302" s="27">
        <f t="shared" si="45"/>
        <v>4875.7</v>
      </c>
    </row>
    <row r="303" spans="1:8" ht="30" x14ac:dyDescent="0.3">
      <c r="A303" s="104" t="s">
        <v>75</v>
      </c>
      <c r="B303" s="25" t="s">
        <v>775</v>
      </c>
      <c r="C303" s="24"/>
      <c r="D303" s="24"/>
      <c r="E303" s="25"/>
      <c r="F303" s="27">
        <f>F304</f>
        <v>156.1</v>
      </c>
      <c r="G303" s="27">
        <f>G304</f>
        <v>0</v>
      </c>
      <c r="H303" s="27">
        <f t="shared" si="45"/>
        <v>156.1</v>
      </c>
    </row>
    <row r="304" spans="1:8" x14ac:dyDescent="0.3">
      <c r="A304" s="104" t="s">
        <v>219</v>
      </c>
      <c r="B304" s="25" t="s">
        <v>775</v>
      </c>
      <c r="C304" s="25" t="s">
        <v>108</v>
      </c>
      <c r="D304" s="24"/>
      <c r="E304" s="25"/>
      <c r="F304" s="27">
        <f>F305</f>
        <v>156.1</v>
      </c>
      <c r="G304" s="27">
        <f>G305</f>
        <v>0</v>
      </c>
      <c r="H304" s="27">
        <f t="shared" si="45"/>
        <v>156.1</v>
      </c>
    </row>
    <row r="305" spans="1:8" x14ac:dyDescent="0.3">
      <c r="A305" s="104" t="s">
        <v>412</v>
      </c>
      <c r="B305" s="25" t="s">
        <v>775</v>
      </c>
      <c r="C305" s="25" t="s">
        <v>108</v>
      </c>
      <c r="D305" s="25" t="s">
        <v>141</v>
      </c>
      <c r="E305" s="25"/>
      <c r="F305" s="27">
        <f>F306+F308</f>
        <v>156.1</v>
      </c>
      <c r="G305" s="27">
        <f>G306+G308</f>
        <v>0</v>
      </c>
      <c r="H305" s="27">
        <f t="shared" si="45"/>
        <v>156.1</v>
      </c>
    </row>
    <row r="306" spans="1:8" ht="90" x14ac:dyDescent="0.3">
      <c r="A306" s="104" t="s">
        <v>73</v>
      </c>
      <c r="B306" s="25" t="s">
        <v>775</v>
      </c>
      <c r="C306" s="25" t="s">
        <v>108</v>
      </c>
      <c r="D306" s="25" t="s">
        <v>141</v>
      </c>
      <c r="E306" s="25">
        <v>100</v>
      </c>
      <c r="F306" s="27">
        <f>F307</f>
        <v>91.6</v>
      </c>
      <c r="G306" s="27">
        <f>G307</f>
        <v>0</v>
      </c>
      <c r="H306" s="27">
        <f t="shared" si="45"/>
        <v>91.6</v>
      </c>
    </row>
    <row r="307" spans="1:8" ht="30" x14ac:dyDescent="0.3">
      <c r="A307" s="104" t="s">
        <v>74</v>
      </c>
      <c r="B307" s="25" t="s">
        <v>775</v>
      </c>
      <c r="C307" s="25" t="s">
        <v>108</v>
      </c>
      <c r="D307" s="25" t="s">
        <v>141</v>
      </c>
      <c r="E307" s="25">
        <v>120</v>
      </c>
      <c r="F307" s="27">
        <v>91.6</v>
      </c>
      <c r="G307" s="27"/>
      <c r="H307" s="27">
        <f t="shared" si="45"/>
        <v>91.6</v>
      </c>
    </row>
    <row r="308" spans="1:8" ht="30" x14ac:dyDescent="0.3">
      <c r="A308" s="104" t="s">
        <v>85</v>
      </c>
      <c r="B308" s="25" t="s">
        <v>775</v>
      </c>
      <c r="C308" s="25" t="s">
        <v>108</v>
      </c>
      <c r="D308" s="25" t="s">
        <v>141</v>
      </c>
      <c r="E308" s="25">
        <v>200</v>
      </c>
      <c r="F308" s="27">
        <f>F309</f>
        <v>64.5</v>
      </c>
      <c r="G308" s="27">
        <f>G309</f>
        <v>0</v>
      </c>
      <c r="H308" s="27">
        <f t="shared" si="45"/>
        <v>64.5</v>
      </c>
    </row>
    <row r="309" spans="1:8" ht="45" x14ac:dyDescent="0.3">
      <c r="A309" s="104" t="s">
        <v>86</v>
      </c>
      <c r="B309" s="25" t="s">
        <v>775</v>
      </c>
      <c r="C309" s="25" t="s">
        <v>108</v>
      </c>
      <c r="D309" s="25" t="s">
        <v>141</v>
      </c>
      <c r="E309" s="25">
        <v>240</v>
      </c>
      <c r="F309" s="27">
        <v>64.5</v>
      </c>
      <c r="G309" s="27"/>
      <c r="H309" s="27">
        <f t="shared" si="45"/>
        <v>64.5</v>
      </c>
    </row>
    <row r="310" spans="1:8" ht="30" x14ac:dyDescent="0.3">
      <c r="A310" s="104" t="s">
        <v>443</v>
      </c>
      <c r="B310" s="25" t="s">
        <v>776</v>
      </c>
      <c r="C310" s="24"/>
      <c r="D310" s="24"/>
      <c r="E310" s="25"/>
      <c r="F310" s="27">
        <f>F311</f>
        <v>38366.699999999997</v>
      </c>
      <c r="G310" s="27">
        <f>G311</f>
        <v>0</v>
      </c>
      <c r="H310" s="27">
        <f t="shared" si="45"/>
        <v>38366.699999999997</v>
      </c>
    </row>
    <row r="311" spans="1:8" x14ac:dyDescent="0.3">
      <c r="A311" s="104" t="s">
        <v>219</v>
      </c>
      <c r="B311" s="25" t="s">
        <v>776</v>
      </c>
      <c r="C311" s="25" t="s">
        <v>108</v>
      </c>
      <c r="D311" s="24"/>
      <c r="E311" s="25"/>
      <c r="F311" s="27">
        <f>F312</f>
        <v>38366.699999999997</v>
      </c>
      <c r="G311" s="27">
        <f>G312</f>
        <v>0</v>
      </c>
      <c r="H311" s="27">
        <f t="shared" si="45"/>
        <v>38366.699999999997</v>
      </c>
    </row>
    <row r="312" spans="1:8" x14ac:dyDescent="0.3">
      <c r="A312" s="104" t="s">
        <v>412</v>
      </c>
      <c r="B312" s="25" t="s">
        <v>776</v>
      </c>
      <c r="C312" s="25" t="s">
        <v>108</v>
      </c>
      <c r="D312" s="25" t="s">
        <v>141</v>
      </c>
      <c r="E312" s="25"/>
      <c r="F312" s="27">
        <f>F313+F315+F317</f>
        <v>38366.699999999997</v>
      </c>
      <c r="G312" s="27">
        <f>G313+G315+G317</f>
        <v>0</v>
      </c>
      <c r="H312" s="27">
        <f t="shared" si="45"/>
        <v>38366.699999999997</v>
      </c>
    </row>
    <row r="313" spans="1:8" ht="90" x14ac:dyDescent="0.3">
      <c r="A313" s="104" t="s">
        <v>73</v>
      </c>
      <c r="B313" s="25" t="s">
        <v>776</v>
      </c>
      <c r="C313" s="25" t="s">
        <v>108</v>
      </c>
      <c r="D313" s="25" t="s">
        <v>141</v>
      </c>
      <c r="E313" s="25">
        <v>100</v>
      </c>
      <c r="F313" s="27">
        <f>F314</f>
        <v>31892.2</v>
      </c>
      <c r="G313" s="27">
        <f>G314</f>
        <v>0</v>
      </c>
      <c r="H313" s="27">
        <f t="shared" si="45"/>
        <v>31892.2</v>
      </c>
    </row>
    <row r="314" spans="1:8" ht="30" x14ac:dyDescent="0.3">
      <c r="A314" s="104" t="s">
        <v>130</v>
      </c>
      <c r="B314" s="25" t="s">
        <v>776</v>
      </c>
      <c r="C314" s="25" t="s">
        <v>108</v>
      </c>
      <c r="D314" s="25" t="s">
        <v>141</v>
      </c>
      <c r="E314" s="25">
        <v>110</v>
      </c>
      <c r="F314" s="27">
        <v>31892.2</v>
      </c>
      <c r="G314" s="27"/>
      <c r="H314" s="27">
        <f t="shared" si="45"/>
        <v>31892.2</v>
      </c>
    </row>
    <row r="315" spans="1:8" ht="30" x14ac:dyDescent="0.3">
      <c r="A315" s="104" t="s">
        <v>85</v>
      </c>
      <c r="B315" s="25" t="s">
        <v>776</v>
      </c>
      <c r="C315" s="25" t="s">
        <v>108</v>
      </c>
      <c r="D315" s="25" t="s">
        <v>141</v>
      </c>
      <c r="E315" s="25">
        <v>200</v>
      </c>
      <c r="F315" s="27">
        <f>F316</f>
        <v>6333.5</v>
      </c>
      <c r="G315" s="27">
        <f>G316</f>
        <v>0</v>
      </c>
      <c r="H315" s="27">
        <f t="shared" si="45"/>
        <v>6333.5</v>
      </c>
    </row>
    <row r="316" spans="1:8" ht="45" x14ac:dyDescent="0.3">
      <c r="A316" s="104" t="s">
        <v>86</v>
      </c>
      <c r="B316" s="25" t="s">
        <v>776</v>
      </c>
      <c r="C316" s="25" t="s">
        <v>108</v>
      </c>
      <c r="D316" s="25" t="s">
        <v>141</v>
      </c>
      <c r="E316" s="25">
        <v>240</v>
      </c>
      <c r="F316" s="27">
        <v>6333.5</v>
      </c>
      <c r="G316" s="27"/>
      <c r="H316" s="27">
        <f t="shared" si="45"/>
        <v>6333.5</v>
      </c>
    </row>
    <row r="317" spans="1:8" x14ac:dyDescent="0.3">
      <c r="A317" s="104" t="s">
        <v>87</v>
      </c>
      <c r="B317" s="25" t="s">
        <v>776</v>
      </c>
      <c r="C317" s="25" t="s">
        <v>108</v>
      </c>
      <c r="D317" s="25" t="s">
        <v>141</v>
      </c>
      <c r="E317" s="25">
        <v>800</v>
      </c>
      <c r="F317" s="27">
        <f>F318</f>
        <v>141</v>
      </c>
      <c r="G317" s="27">
        <f>G318</f>
        <v>0</v>
      </c>
      <c r="H317" s="27">
        <f t="shared" si="45"/>
        <v>141</v>
      </c>
    </row>
    <row r="318" spans="1:8" x14ac:dyDescent="0.3">
      <c r="A318" s="104" t="s">
        <v>88</v>
      </c>
      <c r="B318" s="25" t="s">
        <v>776</v>
      </c>
      <c r="C318" s="25" t="s">
        <v>108</v>
      </c>
      <c r="D318" s="25" t="s">
        <v>141</v>
      </c>
      <c r="E318" s="25">
        <v>850</v>
      </c>
      <c r="F318" s="27">
        <v>141</v>
      </c>
      <c r="G318" s="27"/>
      <c r="H318" s="27">
        <f t="shared" si="45"/>
        <v>141</v>
      </c>
    </row>
    <row r="319" spans="1:8" ht="38.25" x14ac:dyDescent="0.3">
      <c r="A319" s="52" t="s">
        <v>684</v>
      </c>
      <c r="B319" s="42" t="s">
        <v>195</v>
      </c>
      <c r="C319" s="24"/>
      <c r="D319" s="24"/>
      <c r="E319" s="25"/>
      <c r="F319" s="34">
        <f t="shared" ref="F319:H324" si="47">F320</f>
        <v>1500</v>
      </c>
      <c r="G319" s="34">
        <f t="shared" si="47"/>
        <v>0</v>
      </c>
      <c r="H319" s="34">
        <f t="shared" si="47"/>
        <v>1500</v>
      </c>
    </row>
    <row r="320" spans="1:8" ht="31.9" customHeight="1" x14ac:dyDescent="0.3">
      <c r="A320" s="104" t="s">
        <v>196</v>
      </c>
      <c r="B320" s="25" t="s">
        <v>555</v>
      </c>
      <c r="C320" s="24"/>
      <c r="D320" s="24"/>
      <c r="E320" s="25"/>
      <c r="F320" s="27">
        <f t="shared" si="47"/>
        <v>1500</v>
      </c>
      <c r="G320" s="27">
        <f t="shared" si="47"/>
        <v>0</v>
      </c>
      <c r="H320" s="27">
        <f t="shared" si="45"/>
        <v>1500</v>
      </c>
    </row>
    <row r="321" spans="1:8" ht="30" x14ac:dyDescent="0.3">
      <c r="A321" s="104" t="s">
        <v>420</v>
      </c>
      <c r="B321" s="25" t="s">
        <v>556</v>
      </c>
      <c r="C321" s="24"/>
      <c r="D321" s="24"/>
      <c r="E321" s="25"/>
      <c r="F321" s="27">
        <f t="shared" si="47"/>
        <v>1500</v>
      </c>
      <c r="G321" s="27">
        <f t="shared" si="47"/>
        <v>0</v>
      </c>
      <c r="H321" s="27">
        <f t="shared" si="45"/>
        <v>1500</v>
      </c>
    </row>
    <row r="322" spans="1:8" x14ac:dyDescent="0.3">
      <c r="A322" s="104" t="s">
        <v>169</v>
      </c>
      <c r="B322" s="25" t="s">
        <v>556</v>
      </c>
      <c r="C322" s="25" t="s">
        <v>90</v>
      </c>
      <c r="D322" s="24"/>
      <c r="E322" s="25"/>
      <c r="F322" s="27">
        <f t="shared" si="47"/>
        <v>1500</v>
      </c>
      <c r="G322" s="27">
        <f t="shared" si="47"/>
        <v>0</v>
      </c>
      <c r="H322" s="27">
        <f t="shared" si="45"/>
        <v>1500</v>
      </c>
    </row>
    <row r="323" spans="1:8" ht="30" x14ac:dyDescent="0.3">
      <c r="A323" s="104" t="s">
        <v>193</v>
      </c>
      <c r="B323" s="25" t="s">
        <v>556</v>
      </c>
      <c r="C323" s="25" t="s">
        <v>90</v>
      </c>
      <c r="D323" s="25">
        <v>12</v>
      </c>
      <c r="E323" s="25"/>
      <c r="F323" s="27">
        <f t="shared" si="47"/>
        <v>1500</v>
      </c>
      <c r="G323" s="27">
        <f t="shared" si="47"/>
        <v>0</v>
      </c>
      <c r="H323" s="27">
        <f t="shared" si="45"/>
        <v>1500</v>
      </c>
    </row>
    <row r="324" spans="1:8" x14ac:dyDescent="0.3">
      <c r="A324" s="104" t="s">
        <v>87</v>
      </c>
      <c r="B324" s="25" t="s">
        <v>556</v>
      </c>
      <c r="C324" s="25" t="s">
        <v>90</v>
      </c>
      <c r="D324" s="25">
        <v>12</v>
      </c>
      <c r="E324" s="25">
        <v>800</v>
      </c>
      <c r="F324" s="27">
        <f t="shared" si="47"/>
        <v>1500</v>
      </c>
      <c r="G324" s="27">
        <f t="shared" si="47"/>
        <v>0</v>
      </c>
      <c r="H324" s="27">
        <f t="shared" si="45"/>
        <v>1500</v>
      </c>
    </row>
    <row r="325" spans="1:8" ht="76.5" customHeight="1" x14ac:dyDescent="0.3">
      <c r="A325" s="104" t="s">
        <v>185</v>
      </c>
      <c r="B325" s="25" t="s">
        <v>556</v>
      </c>
      <c r="C325" s="25" t="s">
        <v>90</v>
      </c>
      <c r="D325" s="25">
        <v>12</v>
      </c>
      <c r="E325" s="25">
        <v>810</v>
      </c>
      <c r="F325" s="27">
        <v>1500</v>
      </c>
      <c r="G325" s="27"/>
      <c r="H325" s="27">
        <f t="shared" si="45"/>
        <v>1500</v>
      </c>
    </row>
    <row r="326" spans="1:8" ht="77.25" customHeight="1" x14ac:dyDescent="0.3">
      <c r="A326" s="52" t="s">
        <v>689</v>
      </c>
      <c r="B326" s="42" t="s">
        <v>142</v>
      </c>
      <c r="C326" s="24"/>
      <c r="D326" s="24"/>
      <c r="E326" s="25"/>
      <c r="F326" s="34">
        <f>F327+F344</f>
        <v>6640.7000000000007</v>
      </c>
      <c r="G326" s="34">
        <f>G327+G344</f>
        <v>0</v>
      </c>
      <c r="H326" s="34">
        <f>H327+H344</f>
        <v>6640.7000000000007</v>
      </c>
    </row>
    <row r="327" spans="1:8" ht="81" customHeight="1" x14ac:dyDescent="0.3">
      <c r="A327" s="52" t="s">
        <v>384</v>
      </c>
      <c r="B327" s="42" t="s">
        <v>143</v>
      </c>
      <c r="C327" s="24"/>
      <c r="D327" s="24"/>
      <c r="E327" s="25"/>
      <c r="F327" s="34">
        <f>F328</f>
        <v>1749</v>
      </c>
      <c r="G327" s="34">
        <f>G328</f>
        <v>0</v>
      </c>
      <c r="H327" s="34">
        <f>H328</f>
        <v>1749</v>
      </c>
    </row>
    <row r="328" spans="1:8" ht="60" x14ac:dyDescent="0.3">
      <c r="A328" s="104" t="s">
        <v>144</v>
      </c>
      <c r="B328" s="25" t="s">
        <v>446</v>
      </c>
      <c r="C328" s="24"/>
      <c r="D328" s="24"/>
      <c r="E328" s="25"/>
      <c r="F328" s="27">
        <f>F329+F334+F339</f>
        <v>1749</v>
      </c>
      <c r="G328" s="27">
        <f>G329+G334+G339</f>
        <v>0</v>
      </c>
      <c r="H328" s="27">
        <f t="shared" si="45"/>
        <v>1749</v>
      </c>
    </row>
    <row r="329" spans="1:8" ht="45" x14ac:dyDescent="0.3">
      <c r="A329" s="104" t="s">
        <v>447</v>
      </c>
      <c r="B329" s="25" t="s">
        <v>147</v>
      </c>
      <c r="C329" s="24"/>
      <c r="D329" s="24"/>
      <c r="E329" s="25"/>
      <c r="F329" s="27">
        <f t="shared" ref="F329:G332" si="48">F330</f>
        <v>458</v>
      </c>
      <c r="G329" s="27">
        <f t="shared" si="48"/>
        <v>0</v>
      </c>
      <c r="H329" s="27">
        <f t="shared" si="45"/>
        <v>458</v>
      </c>
    </row>
    <row r="330" spans="1:8" ht="30" x14ac:dyDescent="0.3">
      <c r="A330" s="104" t="s">
        <v>139</v>
      </c>
      <c r="B330" s="25" t="s">
        <v>147</v>
      </c>
      <c r="C330" s="25" t="s">
        <v>78</v>
      </c>
      <c r="D330" s="24"/>
      <c r="E330" s="25"/>
      <c r="F330" s="27">
        <f t="shared" si="48"/>
        <v>458</v>
      </c>
      <c r="G330" s="27">
        <f t="shared" si="48"/>
        <v>0</v>
      </c>
      <c r="H330" s="27">
        <f t="shared" si="45"/>
        <v>458</v>
      </c>
    </row>
    <row r="331" spans="1:8" ht="60" x14ac:dyDescent="0.3">
      <c r="A331" s="104" t="s">
        <v>382</v>
      </c>
      <c r="B331" s="25" t="s">
        <v>147</v>
      </c>
      <c r="C331" s="25" t="s">
        <v>78</v>
      </c>
      <c r="D331" s="25" t="s">
        <v>141</v>
      </c>
      <c r="E331" s="25"/>
      <c r="F331" s="27">
        <f t="shared" si="48"/>
        <v>458</v>
      </c>
      <c r="G331" s="27">
        <f t="shared" si="48"/>
        <v>0</v>
      </c>
      <c r="H331" s="27">
        <f t="shared" si="45"/>
        <v>458</v>
      </c>
    </row>
    <row r="332" spans="1:8" ht="30" x14ac:dyDescent="0.3">
      <c r="A332" s="104" t="s">
        <v>85</v>
      </c>
      <c r="B332" s="25" t="s">
        <v>147</v>
      </c>
      <c r="C332" s="25" t="s">
        <v>78</v>
      </c>
      <c r="D332" s="25" t="s">
        <v>141</v>
      </c>
      <c r="E332" s="25">
        <v>200</v>
      </c>
      <c r="F332" s="27">
        <f t="shared" si="48"/>
        <v>458</v>
      </c>
      <c r="G332" s="27">
        <f t="shared" si="48"/>
        <v>0</v>
      </c>
      <c r="H332" s="27">
        <f t="shared" si="45"/>
        <v>458</v>
      </c>
    </row>
    <row r="333" spans="1:8" ht="45" x14ac:dyDescent="0.3">
      <c r="A333" s="104" t="s">
        <v>86</v>
      </c>
      <c r="B333" s="25" t="s">
        <v>147</v>
      </c>
      <c r="C333" s="25" t="s">
        <v>78</v>
      </c>
      <c r="D333" s="25" t="s">
        <v>141</v>
      </c>
      <c r="E333" s="25">
        <v>240</v>
      </c>
      <c r="F333" s="27">
        <v>458</v>
      </c>
      <c r="G333" s="27"/>
      <c r="H333" s="27">
        <f t="shared" si="45"/>
        <v>458</v>
      </c>
    </row>
    <row r="334" spans="1:8" ht="60" x14ac:dyDescent="0.3">
      <c r="A334" s="104" t="s">
        <v>448</v>
      </c>
      <c r="B334" s="25" t="s">
        <v>149</v>
      </c>
      <c r="C334" s="24"/>
      <c r="D334" s="24"/>
      <c r="E334" s="25"/>
      <c r="F334" s="27">
        <f t="shared" ref="F334:G337" si="49">F335</f>
        <v>91</v>
      </c>
      <c r="G334" s="27">
        <f t="shared" si="49"/>
        <v>0</v>
      </c>
      <c r="H334" s="27">
        <f t="shared" si="45"/>
        <v>91</v>
      </c>
    </row>
    <row r="335" spans="1:8" ht="30" x14ac:dyDescent="0.3">
      <c r="A335" s="104" t="s">
        <v>139</v>
      </c>
      <c r="B335" s="25" t="s">
        <v>149</v>
      </c>
      <c r="C335" s="25" t="s">
        <v>78</v>
      </c>
      <c r="D335" s="24"/>
      <c r="E335" s="25"/>
      <c r="F335" s="27">
        <f t="shared" si="49"/>
        <v>91</v>
      </c>
      <c r="G335" s="27">
        <f t="shared" si="49"/>
        <v>0</v>
      </c>
      <c r="H335" s="27">
        <f t="shared" si="45"/>
        <v>91</v>
      </c>
    </row>
    <row r="336" spans="1:8" ht="46.15" customHeight="1" x14ac:dyDescent="0.3">
      <c r="A336" s="104" t="s">
        <v>382</v>
      </c>
      <c r="B336" s="25" t="s">
        <v>149</v>
      </c>
      <c r="C336" s="25" t="s">
        <v>78</v>
      </c>
      <c r="D336" s="25" t="s">
        <v>141</v>
      </c>
      <c r="E336" s="25"/>
      <c r="F336" s="27">
        <f t="shared" si="49"/>
        <v>91</v>
      </c>
      <c r="G336" s="27">
        <f t="shared" si="49"/>
        <v>0</v>
      </c>
      <c r="H336" s="27">
        <f t="shared" si="45"/>
        <v>91</v>
      </c>
    </row>
    <row r="337" spans="1:8" ht="30" x14ac:dyDescent="0.3">
      <c r="A337" s="104" t="s">
        <v>85</v>
      </c>
      <c r="B337" s="25" t="s">
        <v>149</v>
      </c>
      <c r="C337" s="25" t="s">
        <v>78</v>
      </c>
      <c r="D337" s="25" t="s">
        <v>141</v>
      </c>
      <c r="E337" s="25">
        <v>200</v>
      </c>
      <c r="F337" s="27">
        <f t="shared" si="49"/>
        <v>91</v>
      </c>
      <c r="G337" s="27">
        <f t="shared" si="49"/>
        <v>0</v>
      </c>
      <c r="H337" s="27">
        <f t="shared" si="45"/>
        <v>91</v>
      </c>
    </row>
    <row r="338" spans="1:8" ht="45" x14ac:dyDescent="0.3">
      <c r="A338" s="104" t="s">
        <v>86</v>
      </c>
      <c r="B338" s="25" t="s">
        <v>149</v>
      </c>
      <c r="C338" s="25" t="s">
        <v>78</v>
      </c>
      <c r="D338" s="25" t="s">
        <v>141</v>
      </c>
      <c r="E338" s="25">
        <v>240</v>
      </c>
      <c r="F338" s="27">
        <v>91</v>
      </c>
      <c r="G338" s="27"/>
      <c r="H338" s="27">
        <f t="shared" si="45"/>
        <v>91</v>
      </c>
    </row>
    <row r="339" spans="1:8" ht="45" x14ac:dyDescent="0.3">
      <c r="A339" s="104" t="s">
        <v>150</v>
      </c>
      <c r="B339" s="25" t="s">
        <v>151</v>
      </c>
      <c r="C339" s="24"/>
      <c r="D339" s="24"/>
      <c r="E339" s="25"/>
      <c r="F339" s="27">
        <f t="shared" ref="F339:G342" si="50">F340</f>
        <v>1200</v>
      </c>
      <c r="G339" s="27">
        <f t="shared" si="50"/>
        <v>0</v>
      </c>
      <c r="H339" s="27">
        <f t="shared" si="45"/>
        <v>1200</v>
      </c>
    </row>
    <row r="340" spans="1:8" ht="30" x14ac:dyDescent="0.3">
      <c r="A340" s="104" t="s">
        <v>139</v>
      </c>
      <c r="B340" s="25" t="s">
        <v>151</v>
      </c>
      <c r="C340" s="25" t="s">
        <v>78</v>
      </c>
      <c r="D340" s="24"/>
      <c r="E340" s="25"/>
      <c r="F340" s="27">
        <f t="shared" si="50"/>
        <v>1200</v>
      </c>
      <c r="G340" s="27">
        <f t="shared" si="50"/>
        <v>0</v>
      </c>
      <c r="H340" s="27">
        <f t="shared" si="45"/>
        <v>1200</v>
      </c>
    </row>
    <row r="341" spans="1:8" ht="46.15" customHeight="1" x14ac:dyDescent="0.3">
      <c r="A341" s="104" t="s">
        <v>382</v>
      </c>
      <c r="B341" s="25" t="s">
        <v>151</v>
      </c>
      <c r="C341" s="25" t="s">
        <v>78</v>
      </c>
      <c r="D341" s="25" t="s">
        <v>141</v>
      </c>
      <c r="E341" s="25"/>
      <c r="F341" s="27">
        <f t="shared" si="50"/>
        <v>1200</v>
      </c>
      <c r="G341" s="27">
        <f t="shared" si="50"/>
        <v>0</v>
      </c>
      <c r="H341" s="27">
        <f t="shared" si="45"/>
        <v>1200</v>
      </c>
    </row>
    <row r="342" spans="1:8" ht="30" x14ac:dyDescent="0.3">
      <c r="A342" s="104" t="s">
        <v>85</v>
      </c>
      <c r="B342" s="25" t="s">
        <v>151</v>
      </c>
      <c r="C342" s="25" t="s">
        <v>78</v>
      </c>
      <c r="D342" s="25" t="s">
        <v>141</v>
      </c>
      <c r="E342" s="25">
        <v>200</v>
      </c>
      <c r="F342" s="27">
        <f t="shared" si="50"/>
        <v>1200</v>
      </c>
      <c r="G342" s="27">
        <f t="shared" si="50"/>
        <v>0</v>
      </c>
      <c r="H342" s="27">
        <f t="shared" si="45"/>
        <v>1200</v>
      </c>
    </row>
    <row r="343" spans="1:8" ht="45" x14ac:dyDescent="0.3">
      <c r="A343" s="104" t="s">
        <v>86</v>
      </c>
      <c r="B343" s="25" t="s">
        <v>151</v>
      </c>
      <c r="C343" s="25" t="s">
        <v>78</v>
      </c>
      <c r="D343" s="25" t="s">
        <v>141</v>
      </c>
      <c r="E343" s="25">
        <v>240</v>
      </c>
      <c r="F343" s="27">
        <v>1200</v>
      </c>
      <c r="G343" s="27"/>
      <c r="H343" s="27">
        <f t="shared" si="45"/>
        <v>1200</v>
      </c>
    </row>
    <row r="344" spans="1:8" ht="89.25" x14ac:dyDescent="0.3">
      <c r="A344" s="52" t="s">
        <v>683</v>
      </c>
      <c r="B344" s="42" t="s">
        <v>152</v>
      </c>
      <c r="C344" s="24"/>
      <c r="D344" s="24"/>
      <c r="E344" s="25"/>
      <c r="F344" s="34">
        <f>F345</f>
        <v>4891.7000000000007</v>
      </c>
      <c r="G344" s="34">
        <f>G345</f>
        <v>0</v>
      </c>
      <c r="H344" s="34">
        <f>H345</f>
        <v>4891.7000000000007</v>
      </c>
    </row>
    <row r="345" spans="1:8" ht="30" x14ac:dyDescent="0.3">
      <c r="A345" s="104" t="s">
        <v>449</v>
      </c>
      <c r="B345" s="25" t="s">
        <v>154</v>
      </c>
      <c r="C345" s="24"/>
      <c r="D345" s="24"/>
      <c r="E345" s="25"/>
      <c r="F345" s="27">
        <f t="shared" ref="F345:G347" si="51">F346</f>
        <v>4891.7000000000007</v>
      </c>
      <c r="G345" s="27">
        <f t="shared" si="51"/>
        <v>0</v>
      </c>
      <c r="H345" s="27">
        <f t="shared" si="45"/>
        <v>4891.7000000000007</v>
      </c>
    </row>
    <row r="346" spans="1:8" ht="30" x14ac:dyDescent="0.3">
      <c r="A346" s="104" t="s">
        <v>386</v>
      </c>
      <c r="B346" s="25" t="s">
        <v>156</v>
      </c>
      <c r="C346" s="24"/>
      <c r="D346" s="24"/>
      <c r="E346" s="25"/>
      <c r="F346" s="27">
        <f t="shared" si="51"/>
        <v>4891.7000000000007</v>
      </c>
      <c r="G346" s="27">
        <f t="shared" si="51"/>
        <v>0</v>
      </c>
      <c r="H346" s="27">
        <f t="shared" si="45"/>
        <v>4891.7000000000007</v>
      </c>
    </row>
    <row r="347" spans="1:8" ht="30" x14ac:dyDescent="0.3">
      <c r="A347" s="104" t="s">
        <v>139</v>
      </c>
      <c r="B347" s="25" t="s">
        <v>156</v>
      </c>
      <c r="C347" s="25" t="s">
        <v>78</v>
      </c>
      <c r="D347" s="24"/>
      <c r="E347" s="25"/>
      <c r="F347" s="27">
        <f t="shared" si="51"/>
        <v>4891.7000000000007</v>
      </c>
      <c r="G347" s="27">
        <f t="shared" si="51"/>
        <v>0</v>
      </c>
      <c r="H347" s="27">
        <f t="shared" si="45"/>
        <v>4891.7000000000007</v>
      </c>
    </row>
    <row r="348" spans="1:8" ht="40.9" customHeight="1" x14ac:dyDescent="0.3">
      <c r="A348" s="104" t="s">
        <v>382</v>
      </c>
      <c r="B348" s="25" t="s">
        <v>156</v>
      </c>
      <c r="C348" s="25" t="s">
        <v>78</v>
      </c>
      <c r="D348" s="25" t="s">
        <v>141</v>
      </c>
      <c r="E348" s="25"/>
      <c r="F348" s="27">
        <f>F349+F351+F353</f>
        <v>4891.7000000000007</v>
      </c>
      <c r="G348" s="27">
        <f>G349+G351+G353</f>
        <v>0</v>
      </c>
      <c r="H348" s="27">
        <f t="shared" si="45"/>
        <v>4891.7000000000007</v>
      </c>
    </row>
    <row r="349" spans="1:8" ht="90" x14ac:dyDescent="0.3">
      <c r="A349" s="104" t="s">
        <v>73</v>
      </c>
      <c r="B349" s="25" t="s">
        <v>156</v>
      </c>
      <c r="C349" s="25" t="s">
        <v>78</v>
      </c>
      <c r="D349" s="25" t="s">
        <v>141</v>
      </c>
      <c r="E349" s="25">
        <v>100</v>
      </c>
      <c r="F349" s="27">
        <f>F350</f>
        <v>4370.1000000000004</v>
      </c>
      <c r="G349" s="27">
        <f>G350</f>
        <v>0</v>
      </c>
      <c r="H349" s="27">
        <f t="shared" si="45"/>
        <v>4370.1000000000004</v>
      </c>
    </row>
    <row r="350" spans="1:8" ht="30" x14ac:dyDescent="0.3">
      <c r="A350" s="104" t="s">
        <v>130</v>
      </c>
      <c r="B350" s="25" t="s">
        <v>156</v>
      </c>
      <c r="C350" s="25" t="s">
        <v>78</v>
      </c>
      <c r="D350" s="25" t="s">
        <v>141</v>
      </c>
      <c r="E350" s="25">
        <v>110</v>
      </c>
      <c r="F350" s="27">
        <v>4370.1000000000004</v>
      </c>
      <c r="G350" s="27"/>
      <c r="H350" s="27">
        <f t="shared" si="45"/>
        <v>4370.1000000000004</v>
      </c>
    </row>
    <row r="351" spans="1:8" ht="30" x14ac:dyDescent="0.3">
      <c r="A351" s="104" t="s">
        <v>85</v>
      </c>
      <c r="B351" s="25" t="s">
        <v>156</v>
      </c>
      <c r="C351" s="25" t="s">
        <v>78</v>
      </c>
      <c r="D351" s="25" t="s">
        <v>141</v>
      </c>
      <c r="E351" s="25">
        <v>200</v>
      </c>
      <c r="F351" s="27">
        <f>F352</f>
        <v>520.6</v>
      </c>
      <c r="G351" s="27">
        <f>G352</f>
        <v>0</v>
      </c>
      <c r="H351" s="27">
        <f t="shared" si="45"/>
        <v>520.6</v>
      </c>
    </row>
    <row r="352" spans="1:8" ht="45" x14ac:dyDescent="0.3">
      <c r="A352" s="104" t="s">
        <v>86</v>
      </c>
      <c r="B352" s="25" t="s">
        <v>156</v>
      </c>
      <c r="C352" s="25" t="s">
        <v>78</v>
      </c>
      <c r="D352" s="25" t="s">
        <v>141</v>
      </c>
      <c r="E352" s="25">
        <v>240</v>
      </c>
      <c r="F352" s="27">
        <v>520.6</v>
      </c>
      <c r="G352" s="27"/>
      <c r="H352" s="27">
        <f t="shared" si="45"/>
        <v>520.6</v>
      </c>
    </row>
    <row r="353" spans="1:8" x14ac:dyDescent="0.3">
      <c r="A353" s="104" t="s">
        <v>87</v>
      </c>
      <c r="B353" s="25" t="s">
        <v>156</v>
      </c>
      <c r="C353" s="25" t="s">
        <v>78</v>
      </c>
      <c r="D353" s="25" t="s">
        <v>141</v>
      </c>
      <c r="E353" s="25">
        <v>800</v>
      </c>
      <c r="F353" s="27">
        <f>F354</f>
        <v>1</v>
      </c>
      <c r="G353" s="27">
        <f>G354</f>
        <v>0</v>
      </c>
      <c r="H353" s="27">
        <f t="shared" si="45"/>
        <v>1</v>
      </c>
    </row>
    <row r="354" spans="1:8" x14ac:dyDescent="0.3">
      <c r="A354" s="104" t="s">
        <v>88</v>
      </c>
      <c r="B354" s="25" t="s">
        <v>156</v>
      </c>
      <c r="C354" s="25" t="s">
        <v>78</v>
      </c>
      <c r="D354" s="25" t="s">
        <v>141</v>
      </c>
      <c r="E354" s="25">
        <v>850</v>
      </c>
      <c r="F354" s="27">
        <v>1</v>
      </c>
      <c r="G354" s="27"/>
      <c r="H354" s="27">
        <f t="shared" si="45"/>
        <v>1</v>
      </c>
    </row>
    <row r="355" spans="1:8" ht="57" customHeight="1" x14ac:dyDescent="0.3">
      <c r="A355" s="52" t="s">
        <v>672</v>
      </c>
      <c r="B355" s="42" t="s">
        <v>198</v>
      </c>
      <c r="C355" s="24"/>
      <c r="D355" s="24"/>
      <c r="E355" s="25"/>
      <c r="F355" s="34">
        <f>F356</f>
        <v>30368.2</v>
      </c>
      <c r="G355" s="34">
        <f>G356</f>
        <v>10502.199999999999</v>
      </c>
      <c r="H355" s="34">
        <f>H356</f>
        <v>40870.400000000001</v>
      </c>
    </row>
    <row r="356" spans="1:8" ht="30" x14ac:dyDescent="0.3">
      <c r="A356" s="104" t="s">
        <v>311</v>
      </c>
      <c r="B356" s="25" t="s">
        <v>573</v>
      </c>
      <c r="C356" s="24"/>
      <c r="D356" s="24"/>
      <c r="E356" s="25"/>
      <c r="F356" s="27">
        <f>F362+F357</f>
        <v>30368.2</v>
      </c>
      <c r="G356" s="27">
        <f>G362+G357</f>
        <v>10502.199999999999</v>
      </c>
      <c r="H356" s="27">
        <f t="shared" si="45"/>
        <v>40870.400000000001</v>
      </c>
    </row>
    <row r="357" spans="1:8" ht="60" x14ac:dyDescent="0.3">
      <c r="A357" s="104" t="s">
        <v>914</v>
      </c>
      <c r="B357" s="25" t="s">
        <v>913</v>
      </c>
      <c r="C357" s="24"/>
      <c r="D357" s="24"/>
      <c r="E357" s="25"/>
      <c r="F357" s="27">
        <f t="shared" ref="F357:G360" si="52">F358</f>
        <v>27868.2</v>
      </c>
      <c r="G357" s="27">
        <f t="shared" si="52"/>
        <v>9898.2999999999993</v>
      </c>
      <c r="H357" s="27">
        <f t="shared" si="45"/>
        <v>37766.5</v>
      </c>
    </row>
    <row r="358" spans="1:8" x14ac:dyDescent="0.3">
      <c r="A358" s="104" t="s">
        <v>299</v>
      </c>
      <c r="B358" s="25" t="s">
        <v>913</v>
      </c>
      <c r="C358" s="25">
        <v>10</v>
      </c>
      <c r="D358" s="24"/>
      <c r="E358" s="25"/>
      <c r="F358" s="27">
        <f t="shared" si="52"/>
        <v>27868.2</v>
      </c>
      <c r="G358" s="27">
        <f t="shared" si="52"/>
        <v>9898.2999999999993</v>
      </c>
      <c r="H358" s="27">
        <f t="shared" si="45"/>
        <v>37766.5</v>
      </c>
    </row>
    <row r="359" spans="1:8" x14ac:dyDescent="0.3">
      <c r="A359" s="104" t="s">
        <v>450</v>
      </c>
      <c r="B359" s="25" t="s">
        <v>913</v>
      </c>
      <c r="C359" s="25">
        <v>10</v>
      </c>
      <c r="D359" s="25" t="s">
        <v>78</v>
      </c>
      <c r="E359" s="25"/>
      <c r="F359" s="27">
        <f t="shared" si="52"/>
        <v>27868.2</v>
      </c>
      <c r="G359" s="27">
        <f t="shared" si="52"/>
        <v>9898.2999999999993</v>
      </c>
      <c r="H359" s="27">
        <f t="shared" si="45"/>
        <v>37766.5</v>
      </c>
    </row>
    <row r="360" spans="1:8" ht="30" x14ac:dyDescent="0.3">
      <c r="A360" s="104" t="s">
        <v>307</v>
      </c>
      <c r="B360" s="25" t="s">
        <v>913</v>
      </c>
      <c r="C360" s="25">
        <v>10</v>
      </c>
      <c r="D360" s="25" t="s">
        <v>78</v>
      </c>
      <c r="E360" s="25">
        <v>300</v>
      </c>
      <c r="F360" s="27">
        <f t="shared" si="52"/>
        <v>27868.2</v>
      </c>
      <c r="G360" s="27">
        <f t="shared" si="52"/>
        <v>9898.2999999999993</v>
      </c>
      <c r="H360" s="27">
        <f t="shared" si="45"/>
        <v>37766.5</v>
      </c>
    </row>
    <row r="361" spans="1:8" ht="30" x14ac:dyDescent="0.3">
      <c r="A361" s="104" t="s">
        <v>312</v>
      </c>
      <c r="B361" s="25" t="s">
        <v>913</v>
      </c>
      <c r="C361" s="25">
        <v>10</v>
      </c>
      <c r="D361" s="25" t="s">
        <v>78</v>
      </c>
      <c r="E361" s="25">
        <v>320</v>
      </c>
      <c r="F361" s="27">
        <v>27868.2</v>
      </c>
      <c r="G361" s="27">
        <v>9898.2999999999993</v>
      </c>
      <c r="H361" s="27">
        <f t="shared" ref="H361:H424" si="53">F361+G361</f>
        <v>37766.5</v>
      </c>
    </row>
    <row r="362" spans="1:8" ht="46.15" customHeight="1" x14ac:dyDescent="0.3">
      <c r="A362" s="104" t="s">
        <v>853</v>
      </c>
      <c r="B362" s="25" t="s">
        <v>912</v>
      </c>
      <c r="C362" s="24"/>
      <c r="D362" s="24"/>
      <c r="E362" s="25"/>
      <c r="F362" s="27">
        <f t="shared" ref="F362:G365" si="54">F363</f>
        <v>2500</v>
      </c>
      <c r="G362" s="27">
        <f t="shared" si="54"/>
        <v>603.9</v>
      </c>
      <c r="H362" s="27">
        <f t="shared" si="53"/>
        <v>3103.9</v>
      </c>
    </row>
    <row r="363" spans="1:8" x14ac:dyDescent="0.3">
      <c r="A363" s="104" t="s">
        <v>299</v>
      </c>
      <c r="B363" s="25" t="s">
        <v>912</v>
      </c>
      <c r="C363" s="25">
        <v>10</v>
      </c>
      <c r="D363" s="24"/>
      <c r="E363" s="25"/>
      <c r="F363" s="27">
        <f t="shared" si="54"/>
        <v>2500</v>
      </c>
      <c r="G363" s="27">
        <f t="shared" si="54"/>
        <v>603.9</v>
      </c>
      <c r="H363" s="27">
        <f t="shared" si="53"/>
        <v>3103.9</v>
      </c>
    </row>
    <row r="364" spans="1:8" x14ac:dyDescent="0.3">
      <c r="A364" s="104" t="s">
        <v>450</v>
      </c>
      <c r="B364" s="25" t="s">
        <v>912</v>
      </c>
      <c r="C364" s="25">
        <v>10</v>
      </c>
      <c r="D364" s="25" t="s">
        <v>78</v>
      </c>
      <c r="E364" s="25"/>
      <c r="F364" s="27">
        <f t="shared" si="54"/>
        <v>2500</v>
      </c>
      <c r="G364" s="27">
        <f t="shared" si="54"/>
        <v>603.9</v>
      </c>
      <c r="H364" s="27">
        <f t="shared" si="53"/>
        <v>3103.9</v>
      </c>
    </row>
    <row r="365" spans="1:8" ht="30" x14ac:dyDescent="0.3">
      <c r="A365" s="104" t="s">
        <v>307</v>
      </c>
      <c r="B365" s="25" t="s">
        <v>912</v>
      </c>
      <c r="C365" s="25">
        <v>10</v>
      </c>
      <c r="D365" s="25" t="s">
        <v>78</v>
      </c>
      <c r="E365" s="25">
        <v>300</v>
      </c>
      <c r="F365" s="27">
        <f t="shared" si="54"/>
        <v>2500</v>
      </c>
      <c r="G365" s="27">
        <f t="shared" si="54"/>
        <v>603.9</v>
      </c>
      <c r="H365" s="27">
        <f t="shared" si="53"/>
        <v>3103.9</v>
      </c>
    </row>
    <row r="366" spans="1:8" ht="30" x14ac:dyDescent="0.3">
      <c r="A366" s="104" t="s">
        <v>312</v>
      </c>
      <c r="B366" s="25" t="s">
        <v>912</v>
      </c>
      <c r="C366" s="25">
        <v>10</v>
      </c>
      <c r="D366" s="25" t="s">
        <v>78</v>
      </c>
      <c r="E366" s="25">
        <v>320</v>
      </c>
      <c r="F366" s="27">
        <v>2500</v>
      </c>
      <c r="G366" s="27">
        <v>603.9</v>
      </c>
      <c r="H366" s="27">
        <f t="shared" si="53"/>
        <v>3103.9</v>
      </c>
    </row>
    <row r="367" spans="1:8" ht="89.25" hidden="1" x14ac:dyDescent="0.3">
      <c r="A367" s="52" t="s">
        <v>388</v>
      </c>
      <c r="B367" s="42" t="s">
        <v>199</v>
      </c>
      <c r="C367" s="24"/>
      <c r="D367" s="24"/>
      <c r="E367" s="25"/>
      <c r="F367" s="34">
        <f>F368</f>
        <v>0</v>
      </c>
      <c r="G367" s="34">
        <f>G368</f>
        <v>0</v>
      </c>
      <c r="H367" s="27">
        <f t="shared" si="53"/>
        <v>0</v>
      </c>
    </row>
    <row r="368" spans="1:8" ht="45" hidden="1" x14ac:dyDescent="0.3">
      <c r="A368" s="104" t="s">
        <v>200</v>
      </c>
      <c r="B368" s="25" t="s">
        <v>201</v>
      </c>
      <c r="C368" s="24"/>
      <c r="D368" s="24"/>
      <c r="E368" s="25"/>
      <c r="F368" s="27">
        <f>F369+F374+F379</f>
        <v>0</v>
      </c>
      <c r="G368" s="27">
        <f>G369+G374+G379</f>
        <v>0</v>
      </c>
      <c r="H368" s="27">
        <f t="shared" si="53"/>
        <v>0</v>
      </c>
    </row>
    <row r="369" spans="1:8" ht="60" hidden="1" x14ac:dyDescent="0.3">
      <c r="A369" s="104" t="s">
        <v>202</v>
      </c>
      <c r="B369" s="25" t="s">
        <v>203</v>
      </c>
      <c r="C369" s="24"/>
      <c r="D369" s="24"/>
      <c r="E369" s="25"/>
      <c r="F369" s="27">
        <f t="shared" ref="F369:G372" si="55">F370</f>
        <v>0</v>
      </c>
      <c r="G369" s="27">
        <f t="shared" si="55"/>
        <v>0</v>
      </c>
      <c r="H369" s="27">
        <f t="shared" si="53"/>
        <v>0</v>
      </c>
    </row>
    <row r="370" spans="1:8" hidden="1" x14ac:dyDescent="0.3">
      <c r="A370" s="104" t="s">
        <v>169</v>
      </c>
      <c r="B370" s="25" t="s">
        <v>203</v>
      </c>
      <c r="C370" s="25" t="s">
        <v>90</v>
      </c>
      <c r="D370" s="24"/>
      <c r="E370" s="25"/>
      <c r="F370" s="27">
        <f t="shared" si="55"/>
        <v>0</v>
      </c>
      <c r="G370" s="27">
        <f t="shared" si="55"/>
        <v>0</v>
      </c>
      <c r="H370" s="27">
        <f t="shared" si="53"/>
        <v>0</v>
      </c>
    </row>
    <row r="371" spans="1:8" ht="30" hidden="1" x14ac:dyDescent="0.3">
      <c r="A371" s="104" t="s">
        <v>193</v>
      </c>
      <c r="B371" s="25" t="s">
        <v>203</v>
      </c>
      <c r="C371" s="25" t="s">
        <v>90</v>
      </c>
      <c r="D371" s="25">
        <v>12</v>
      </c>
      <c r="E371" s="25"/>
      <c r="F371" s="27">
        <f t="shared" si="55"/>
        <v>0</v>
      </c>
      <c r="G371" s="27">
        <f t="shared" si="55"/>
        <v>0</v>
      </c>
      <c r="H371" s="27">
        <f t="shared" si="53"/>
        <v>0</v>
      </c>
    </row>
    <row r="372" spans="1:8" ht="30" hidden="1" x14ac:dyDescent="0.3">
      <c r="A372" s="104" t="s">
        <v>85</v>
      </c>
      <c r="B372" s="25" t="s">
        <v>203</v>
      </c>
      <c r="C372" s="25" t="s">
        <v>90</v>
      </c>
      <c r="D372" s="25">
        <v>12</v>
      </c>
      <c r="E372" s="25">
        <v>200</v>
      </c>
      <c r="F372" s="27">
        <f t="shared" si="55"/>
        <v>0</v>
      </c>
      <c r="G372" s="27">
        <f t="shared" si="55"/>
        <v>0</v>
      </c>
      <c r="H372" s="27">
        <f t="shared" si="53"/>
        <v>0</v>
      </c>
    </row>
    <row r="373" spans="1:8" ht="45" hidden="1" x14ac:dyDescent="0.3">
      <c r="A373" s="104" t="s">
        <v>86</v>
      </c>
      <c r="B373" s="25" t="s">
        <v>203</v>
      </c>
      <c r="C373" s="25" t="s">
        <v>90</v>
      </c>
      <c r="D373" s="25">
        <v>12</v>
      </c>
      <c r="E373" s="25">
        <v>240</v>
      </c>
      <c r="F373" s="27"/>
      <c r="G373" s="27"/>
      <c r="H373" s="27">
        <f t="shared" si="53"/>
        <v>0</v>
      </c>
    </row>
    <row r="374" spans="1:8" ht="60" hidden="1" x14ac:dyDescent="0.3">
      <c r="A374" s="104" t="s">
        <v>204</v>
      </c>
      <c r="B374" s="25" t="s">
        <v>205</v>
      </c>
      <c r="C374" s="24"/>
      <c r="D374" s="24"/>
      <c r="E374" s="25"/>
      <c r="F374" s="27">
        <f t="shared" ref="F374:G377" si="56">F375</f>
        <v>0</v>
      </c>
      <c r="G374" s="27">
        <f t="shared" si="56"/>
        <v>0</v>
      </c>
      <c r="H374" s="27">
        <f t="shared" si="53"/>
        <v>0</v>
      </c>
    </row>
    <row r="375" spans="1:8" hidden="1" x14ac:dyDescent="0.3">
      <c r="A375" s="104" t="s">
        <v>169</v>
      </c>
      <c r="B375" s="25" t="s">
        <v>205</v>
      </c>
      <c r="C375" s="25" t="s">
        <v>90</v>
      </c>
      <c r="D375" s="24"/>
      <c r="E375" s="25"/>
      <c r="F375" s="27">
        <f t="shared" si="56"/>
        <v>0</v>
      </c>
      <c r="G375" s="27">
        <f t="shared" si="56"/>
        <v>0</v>
      </c>
      <c r="H375" s="27">
        <f t="shared" si="53"/>
        <v>0</v>
      </c>
    </row>
    <row r="376" spans="1:8" ht="30" hidden="1" x14ac:dyDescent="0.3">
      <c r="A376" s="104" t="s">
        <v>193</v>
      </c>
      <c r="B376" s="25" t="s">
        <v>205</v>
      </c>
      <c r="C376" s="25" t="s">
        <v>90</v>
      </c>
      <c r="D376" s="25">
        <v>12</v>
      </c>
      <c r="E376" s="25"/>
      <c r="F376" s="27">
        <f t="shared" si="56"/>
        <v>0</v>
      </c>
      <c r="G376" s="27">
        <f t="shared" si="56"/>
        <v>0</v>
      </c>
      <c r="H376" s="27">
        <f t="shared" si="53"/>
        <v>0</v>
      </c>
    </row>
    <row r="377" spans="1:8" ht="30" hidden="1" x14ac:dyDescent="0.3">
      <c r="A377" s="104" t="s">
        <v>85</v>
      </c>
      <c r="B377" s="25" t="s">
        <v>205</v>
      </c>
      <c r="C377" s="25" t="s">
        <v>90</v>
      </c>
      <c r="D377" s="25">
        <v>12</v>
      </c>
      <c r="E377" s="25">
        <v>200</v>
      </c>
      <c r="F377" s="27">
        <f t="shared" si="56"/>
        <v>0</v>
      </c>
      <c r="G377" s="27">
        <f t="shared" si="56"/>
        <v>0</v>
      </c>
      <c r="H377" s="27">
        <f t="shared" si="53"/>
        <v>0</v>
      </c>
    </row>
    <row r="378" spans="1:8" ht="45" hidden="1" x14ac:dyDescent="0.3">
      <c r="A378" s="104" t="s">
        <v>86</v>
      </c>
      <c r="B378" s="25" t="s">
        <v>205</v>
      </c>
      <c r="C378" s="25" t="s">
        <v>90</v>
      </c>
      <c r="D378" s="25">
        <v>12</v>
      </c>
      <c r="E378" s="25">
        <v>240</v>
      </c>
      <c r="F378" s="27"/>
      <c r="G378" s="27"/>
      <c r="H378" s="27">
        <f t="shared" si="53"/>
        <v>0</v>
      </c>
    </row>
    <row r="379" spans="1:8" ht="60" hidden="1" x14ac:dyDescent="0.3">
      <c r="A379" s="104" t="s">
        <v>389</v>
      </c>
      <c r="B379" s="25" t="s">
        <v>206</v>
      </c>
      <c r="C379" s="24"/>
      <c r="D379" s="24"/>
      <c r="E379" s="25"/>
      <c r="F379" s="27">
        <f t="shared" ref="F379:G382" si="57">F380</f>
        <v>0</v>
      </c>
      <c r="G379" s="27">
        <f t="shared" si="57"/>
        <v>0</v>
      </c>
      <c r="H379" s="27">
        <f t="shared" si="53"/>
        <v>0</v>
      </c>
    </row>
    <row r="380" spans="1:8" hidden="1" x14ac:dyDescent="0.3">
      <c r="A380" s="104" t="s">
        <v>169</v>
      </c>
      <c r="B380" s="25" t="s">
        <v>206</v>
      </c>
      <c r="C380" s="25" t="s">
        <v>90</v>
      </c>
      <c r="D380" s="24"/>
      <c r="E380" s="25"/>
      <c r="F380" s="27">
        <f t="shared" si="57"/>
        <v>0</v>
      </c>
      <c r="G380" s="27">
        <f t="shared" si="57"/>
        <v>0</v>
      </c>
      <c r="H380" s="27">
        <f t="shared" si="53"/>
        <v>0</v>
      </c>
    </row>
    <row r="381" spans="1:8" ht="30" hidden="1" x14ac:dyDescent="0.3">
      <c r="A381" s="104" t="s">
        <v>193</v>
      </c>
      <c r="B381" s="25" t="s">
        <v>206</v>
      </c>
      <c r="C381" s="25" t="s">
        <v>90</v>
      </c>
      <c r="D381" s="25">
        <v>12</v>
      </c>
      <c r="E381" s="25"/>
      <c r="F381" s="27">
        <f t="shared" si="57"/>
        <v>0</v>
      </c>
      <c r="G381" s="27">
        <f t="shared" si="57"/>
        <v>0</v>
      </c>
      <c r="H381" s="27">
        <f t="shared" si="53"/>
        <v>0</v>
      </c>
    </row>
    <row r="382" spans="1:8" ht="30" hidden="1" x14ac:dyDescent="0.3">
      <c r="A382" s="104" t="s">
        <v>85</v>
      </c>
      <c r="B382" s="25" t="s">
        <v>206</v>
      </c>
      <c r="C382" s="25" t="s">
        <v>90</v>
      </c>
      <c r="D382" s="25">
        <v>12</v>
      </c>
      <c r="E382" s="25">
        <v>200</v>
      </c>
      <c r="F382" s="27">
        <f t="shared" si="57"/>
        <v>0</v>
      </c>
      <c r="G382" s="27">
        <f t="shared" si="57"/>
        <v>0</v>
      </c>
      <c r="H382" s="27">
        <f t="shared" si="53"/>
        <v>0</v>
      </c>
    </row>
    <row r="383" spans="1:8" ht="45" hidden="1" x14ac:dyDescent="0.3">
      <c r="A383" s="104" t="s">
        <v>86</v>
      </c>
      <c r="B383" s="25" t="s">
        <v>206</v>
      </c>
      <c r="C383" s="25" t="s">
        <v>90</v>
      </c>
      <c r="D383" s="25">
        <v>12</v>
      </c>
      <c r="E383" s="25">
        <v>240</v>
      </c>
      <c r="F383" s="27"/>
      <c r="G383" s="27"/>
      <c r="H383" s="27">
        <f t="shared" si="53"/>
        <v>0</v>
      </c>
    </row>
    <row r="384" spans="1:8" ht="42" customHeight="1" x14ac:dyDescent="0.3">
      <c r="A384" s="12" t="s">
        <v>916</v>
      </c>
      <c r="B384" s="42" t="s">
        <v>332</v>
      </c>
      <c r="C384" s="24"/>
      <c r="D384" s="24"/>
      <c r="E384" s="25"/>
      <c r="F384" s="34">
        <f>F385+F426</f>
        <v>15754.6</v>
      </c>
      <c r="G384" s="34">
        <f>G385+G426</f>
        <v>146</v>
      </c>
      <c r="H384" s="34">
        <f>H385+H426</f>
        <v>15900.6</v>
      </c>
    </row>
    <row r="385" spans="1:8" ht="30" customHeight="1" x14ac:dyDescent="0.3">
      <c r="A385" s="12" t="s">
        <v>917</v>
      </c>
      <c r="B385" s="42" t="s">
        <v>344</v>
      </c>
      <c r="C385" s="24"/>
      <c r="D385" s="24"/>
      <c r="E385" s="25"/>
      <c r="F385" s="34">
        <f>F386+F409+F420</f>
        <v>13707.800000000001</v>
      </c>
      <c r="G385" s="34">
        <f>G386+G409+G420</f>
        <v>-12896.7</v>
      </c>
      <c r="H385" s="34">
        <f>H386+H409+H420</f>
        <v>811.1</v>
      </c>
    </row>
    <row r="386" spans="1:8" ht="30" x14ac:dyDescent="0.3">
      <c r="A386" s="104" t="s">
        <v>334</v>
      </c>
      <c r="B386" s="25" t="s">
        <v>391</v>
      </c>
      <c r="C386" s="24"/>
      <c r="D386" s="24"/>
      <c r="E386" s="25"/>
      <c r="F386" s="27">
        <f>F397+F401+F403+F408</f>
        <v>307.10000000000002</v>
      </c>
      <c r="G386" s="27">
        <f>G397+G401+G403+G408</f>
        <v>0</v>
      </c>
      <c r="H386" s="27">
        <f t="shared" si="53"/>
        <v>307.10000000000002</v>
      </c>
    </row>
    <row r="387" spans="1:8" ht="30" hidden="1" x14ac:dyDescent="0.3">
      <c r="A387" s="104" t="s">
        <v>336</v>
      </c>
      <c r="B387" s="25" t="s">
        <v>337</v>
      </c>
      <c r="C387" s="24"/>
      <c r="D387" s="24"/>
      <c r="E387" s="25"/>
      <c r="F387" s="27">
        <f>F394</f>
        <v>0</v>
      </c>
      <c r="G387" s="27">
        <f>G394</f>
        <v>0</v>
      </c>
      <c r="H387" s="27">
        <f t="shared" si="53"/>
        <v>0</v>
      </c>
    </row>
    <row r="388" spans="1:8" hidden="1" x14ac:dyDescent="0.3">
      <c r="A388" s="104" t="s">
        <v>329</v>
      </c>
      <c r="B388" s="25" t="s">
        <v>337</v>
      </c>
      <c r="C388" s="25">
        <v>11</v>
      </c>
      <c r="D388" s="24"/>
      <c r="E388" s="25"/>
      <c r="F388" s="27">
        <f>F389</f>
        <v>0</v>
      </c>
      <c r="G388" s="27">
        <f>G389</f>
        <v>0</v>
      </c>
      <c r="H388" s="27">
        <f t="shared" si="53"/>
        <v>0</v>
      </c>
    </row>
    <row r="389" spans="1:8" hidden="1" x14ac:dyDescent="0.3">
      <c r="A389" s="104" t="s">
        <v>493</v>
      </c>
      <c r="B389" s="25" t="s">
        <v>337</v>
      </c>
      <c r="C389" s="25">
        <v>11</v>
      </c>
      <c r="D389" s="25" t="s">
        <v>61</v>
      </c>
      <c r="E389" s="25"/>
      <c r="F389" s="27">
        <f>F390+F392</f>
        <v>0</v>
      </c>
      <c r="G389" s="27">
        <f>G390+G392</f>
        <v>0</v>
      </c>
      <c r="H389" s="27">
        <f t="shared" si="53"/>
        <v>0</v>
      </c>
    </row>
    <row r="390" spans="1:8" ht="90" hidden="1" x14ac:dyDescent="0.3">
      <c r="A390" s="104" t="s">
        <v>73</v>
      </c>
      <c r="B390" s="25" t="s">
        <v>337</v>
      </c>
      <c r="C390" s="25">
        <v>11</v>
      </c>
      <c r="D390" s="25" t="s">
        <v>61</v>
      </c>
      <c r="E390" s="25">
        <v>100</v>
      </c>
      <c r="F390" s="27">
        <f>F391</f>
        <v>0</v>
      </c>
      <c r="G390" s="27">
        <f>G391</f>
        <v>0</v>
      </c>
      <c r="H390" s="27">
        <f t="shared" si="53"/>
        <v>0</v>
      </c>
    </row>
    <row r="391" spans="1:8" ht="30" hidden="1" x14ac:dyDescent="0.3">
      <c r="A391" s="104" t="s">
        <v>130</v>
      </c>
      <c r="B391" s="25" t="s">
        <v>337</v>
      </c>
      <c r="C391" s="25">
        <v>11</v>
      </c>
      <c r="D391" s="25" t="s">
        <v>61</v>
      </c>
      <c r="E391" s="25">
        <v>110</v>
      </c>
      <c r="F391" s="27"/>
      <c r="G391" s="27"/>
      <c r="H391" s="27">
        <f t="shared" si="53"/>
        <v>0</v>
      </c>
    </row>
    <row r="392" spans="1:8" ht="30" hidden="1" x14ac:dyDescent="0.3">
      <c r="A392" s="104" t="s">
        <v>85</v>
      </c>
      <c r="B392" s="25" t="s">
        <v>337</v>
      </c>
      <c r="C392" s="25">
        <v>11</v>
      </c>
      <c r="D392" s="25" t="s">
        <v>61</v>
      </c>
      <c r="E392" s="25" t="s">
        <v>475</v>
      </c>
      <c r="F392" s="27">
        <f>F393</f>
        <v>0</v>
      </c>
      <c r="G392" s="27">
        <f>G393</f>
        <v>0</v>
      </c>
      <c r="H392" s="27">
        <f t="shared" si="53"/>
        <v>0</v>
      </c>
    </row>
    <row r="393" spans="1:8" ht="45" hidden="1" x14ac:dyDescent="0.3">
      <c r="A393" s="104" t="s">
        <v>86</v>
      </c>
      <c r="B393" s="25" t="s">
        <v>337</v>
      </c>
      <c r="C393" s="25">
        <v>11</v>
      </c>
      <c r="D393" s="25" t="s">
        <v>61</v>
      </c>
      <c r="E393" s="25" t="s">
        <v>471</v>
      </c>
      <c r="F393" s="27"/>
      <c r="G393" s="27"/>
      <c r="H393" s="27">
        <f t="shared" si="53"/>
        <v>0</v>
      </c>
    </row>
    <row r="394" spans="1:8" hidden="1" x14ac:dyDescent="0.3">
      <c r="A394" s="14" t="s">
        <v>219</v>
      </c>
      <c r="B394" s="25" t="s">
        <v>337</v>
      </c>
      <c r="C394" s="25" t="s">
        <v>108</v>
      </c>
      <c r="D394" s="25"/>
      <c r="E394" s="25"/>
      <c r="F394" s="27">
        <f t="shared" ref="F394:G396" si="58">F395</f>
        <v>0</v>
      </c>
      <c r="G394" s="27">
        <f t="shared" si="58"/>
        <v>0</v>
      </c>
      <c r="H394" s="27">
        <f t="shared" si="53"/>
        <v>0</v>
      </c>
    </row>
    <row r="395" spans="1:8" hidden="1" x14ac:dyDescent="0.3">
      <c r="A395" s="14" t="s">
        <v>256</v>
      </c>
      <c r="B395" s="25" t="s">
        <v>337</v>
      </c>
      <c r="C395" s="25" t="s">
        <v>108</v>
      </c>
      <c r="D395" s="25" t="s">
        <v>78</v>
      </c>
      <c r="E395" s="25"/>
      <c r="F395" s="27">
        <f t="shared" si="58"/>
        <v>0</v>
      </c>
      <c r="G395" s="27">
        <f t="shared" si="58"/>
        <v>0</v>
      </c>
      <c r="H395" s="27">
        <f t="shared" si="53"/>
        <v>0</v>
      </c>
    </row>
    <row r="396" spans="1:8" ht="45" hidden="1" x14ac:dyDescent="0.3">
      <c r="A396" s="104" t="s">
        <v>167</v>
      </c>
      <c r="B396" s="25" t="s">
        <v>337</v>
      </c>
      <c r="C396" s="25" t="s">
        <v>108</v>
      </c>
      <c r="D396" s="25" t="s">
        <v>78</v>
      </c>
      <c r="E396" s="25" t="s">
        <v>488</v>
      </c>
      <c r="F396" s="27">
        <f t="shared" si="58"/>
        <v>0</v>
      </c>
      <c r="G396" s="27">
        <f t="shared" si="58"/>
        <v>0</v>
      </c>
      <c r="H396" s="27">
        <f t="shared" si="53"/>
        <v>0</v>
      </c>
    </row>
    <row r="397" spans="1:8" hidden="1" x14ac:dyDescent="0.3">
      <c r="A397" s="104" t="s">
        <v>401</v>
      </c>
      <c r="B397" s="25" t="s">
        <v>337</v>
      </c>
      <c r="C397" s="25" t="s">
        <v>108</v>
      </c>
      <c r="D397" s="25" t="s">
        <v>78</v>
      </c>
      <c r="E397" s="25" t="s">
        <v>489</v>
      </c>
      <c r="F397" s="27"/>
      <c r="G397" s="27"/>
      <c r="H397" s="27">
        <f t="shared" si="53"/>
        <v>0</v>
      </c>
    </row>
    <row r="398" spans="1:8" hidden="1" x14ac:dyDescent="0.3">
      <c r="A398" s="104" t="s">
        <v>329</v>
      </c>
      <c r="B398" s="25" t="s">
        <v>337</v>
      </c>
      <c r="C398" s="25" t="s">
        <v>330</v>
      </c>
      <c r="D398" s="25"/>
      <c r="E398" s="25"/>
      <c r="F398" s="27">
        <f t="shared" ref="F398:G400" si="59">F399</f>
        <v>0</v>
      </c>
      <c r="G398" s="27">
        <f t="shared" si="59"/>
        <v>0</v>
      </c>
      <c r="H398" s="27">
        <f t="shared" si="53"/>
        <v>0</v>
      </c>
    </row>
    <row r="399" spans="1:8" ht="30" hidden="1" x14ac:dyDescent="0.3">
      <c r="A399" s="104" t="s">
        <v>334</v>
      </c>
      <c r="B399" s="25" t="s">
        <v>337</v>
      </c>
      <c r="C399" s="25" t="s">
        <v>330</v>
      </c>
      <c r="D399" s="25" t="s">
        <v>61</v>
      </c>
      <c r="E399" s="25"/>
      <c r="F399" s="27">
        <f t="shared" si="59"/>
        <v>0</v>
      </c>
      <c r="G399" s="27">
        <f t="shared" si="59"/>
        <v>0</v>
      </c>
      <c r="H399" s="27">
        <f t="shared" si="53"/>
        <v>0</v>
      </c>
    </row>
    <row r="400" spans="1:8" ht="71.45" hidden="1" customHeight="1" x14ac:dyDescent="0.3">
      <c r="A400" s="14" t="s">
        <v>73</v>
      </c>
      <c r="B400" s="25" t="s">
        <v>337</v>
      </c>
      <c r="C400" s="25" t="s">
        <v>330</v>
      </c>
      <c r="D400" s="25" t="s">
        <v>61</v>
      </c>
      <c r="E400" s="25" t="s">
        <v>469</v>
      </c>
      <c r="F400" s="27">
        <f t="shared" si="59"/>
        <v>0</v>
      </c>
      <c r="G400" s="27">
        <f t="shared" si="59"/>
        <v>0</v>
      </c>
      <c r="H400" s="27">
        <f t="shared" si="53"/>
        <v>0</v>
      </c>
    </row>
    <row r="401" spans="1:8" ht="30" hidden="1" x14ac:dyDescent="0.3">
      <c r="A401" s="14" t="s">
        <v>130</v>
      </c>
      <c r="B401" s="25" t="s">
        <v>337</v>
      </c>
      <c r="C401" s="25" t="s">
        <v>330</v>
      </c>
      <c r="D401" s="25" t="s">
        <v>61</v>
      </c>
      <c r="E401" s="25" t="s">
        <v>516</v>
      </c>
      <c r="F401" s="27"/>
      <c r="G401" s="27"/>
      <c r="H401" s="27">
        <f t="shared" si="53"/>
        <v>0</v>
      </c>
    </row>
    <row r="402" spans="1:8" ht="30" hidden="1" x14ac:dyDescent="0.3">
      <c r="A402" s="101" t="s">
        <v>85</v>
      </c>
      <c r="B402" s="25" t="s">
        <v>337</v>
      </c>
      <c r="C402" s="25" t="s">
        <v>330</v>
      </c>
      <c r="D402" s="25" t="s">
        <v>61</v>
      </c>
      <c r="E402" s="25" t="s">
        <v>475</v>
      </c>
      <c r="F402" s="27">
        <f>F403</f>
        <v>0</v>
      </c>
      <c r="G402" s="27">
        <f>G403</f>
        <v>0</v>
      </c>
      <c r="H402" s="27">
        <f t="shared" si="53"/>
        <v>0</v>
      </c>
    </row>
    <row r="403" spans="1:8" ht="45" hidden="1" x14ac:dyDescent="0.3">
      <c r="A403" s="101" t="s">
        <v>86</v>
      </c>
      <c r="B403" s="25" t="s">
        <v>337</v>
      </c>
      <c r="C403" s="25" t="s">
        <v>330</v>
      </c>
      <c r="D403" s="25" t="s">
        <v>61</v>
      </c>
      <c r="E403" s="25" t="s">
        <v>471</v>
      </c>
      <c r="F403" s="27"/>
      <c r="G403" s="27"/>
      <c r="H403" s="27">
        <f t="shared" si="53"/>
        <v>0</v>
      </c>
    </row>
    <row r="404" spans="1:8" ht="30" x14ac:dyDescent="0.3">
      <c r="A404" s="13" t="s">
        <v>954</v>
      </c>
      <c r="B404" s="68" t="s">
        <v>955</v>
      </c>
      <c r="C404" s="25"/>
      <c r="D404" s="25"/>
      <c r="E404" s="25"/>
      <c r="F404" s="27">
        <f t="shared" ref="F404:G407" si="60">F405</f>
        <v>307.10000000000002</v>
      </c>
      <c r="G404" s="27">
        <f t="shared" si="60"/>
        <v>0</v>
      </c>
      <c r="H404" s="27">
        <f t="shared" si="53"/>
        <v>307.10000000000002</v>
      </c>
    </row>
    <row r="405" spans="1:8" x14ac:dyDescent="0.3">
      <c r="A405" s="104" t="s">
        <v>329</v>
      </c>
      <c r="B405" s="68" t="s">
        <v>955</v>
      </c>
      <c r="C405" s="25" t="s">
        <v>330</v>
      </c>
      <c r="D405" s="25"/>
      <c r="E405" s="25"/>
      <c r="F405" s="27">
        <f t="shared" si="60"/>
        <v>307.10000000000002</v>
      </c>
      <c r="G405" s="27">
        <f t="shared" si="60"/>
        <v>0</v>
      </c>
      <c r="H405" s="27">
        <f t="shared" si="53"/>
        <v>307.10000000000002</v>
      </c>
    </row>
    <row r="406" spans="1:8" ht="30" x14ac:dyDescent="0.3">
      <c r="A406" s="104" t="s">
        <v>334</v>
      </c>
      <c r="B406" s="68" t="s">
        <v>955</v>
      </c>
      <c r="C406" s="25" t="s">
        <v>330</v>
      </c>
      <c r="D406" s="25" t="s">
        <v>61</v>
      </c>
      <c r="E406" s="25"/>
      <c r="F406" s="27">
        <f t="shared" si="60"/>
        <v>307.10000000000002</v>
      </c>
      <c r="G406" s="27">
        <f t="shared" si="60"/>
        <v>0</v>
      </c>
      <c r="H406" s="27">
        <f t="shared" si="53"/>
        <v>307.10000000000002</v>
      </c>
    </row>
    <row r="407" spans="1:8" ht="30" x14ac:dyDescent="0.3">
      <c r="A407" s="101" t="s">
        <v>85</v>
      </c>
      <c r="B407" s="68" t="s">
        <v>955</v>
      </c>
      <c r="C407" s="25" t="s">
        <v>330</v>
      </c>
      <c r="D407" s="25" t="s">
        <v>61</v>
      </c>
      <c r="E407" s="25" t="s">
        <v>475</v>
      </c>
      <c r="F407" s="27">
        <f t="shared" si="60"/>
        <v>307.10000000000002</v>
      </c>
      <c r="G407" s="27">
        <f t="shared" si="60"/>
        <v>0</v>
      </c>
      <c r="H407" s="27">
        <f t="shared" si="53"/>
        <v>307.10000000000002</v>
      </c>
    </row>
    <row r="408" spans="1:8" ht="45" x14ac:dyDescent="0.3">
      <c r="A408" s="101" t="s">
        <v>86</v>
      </c>
      <c r="B408" s="68" t="s">
        <v>955</v>
      </c>
      <c r="C408" s="25" t="s">
        <v>330</v>
      </c>
      <c r="D408" s="25" t="s">
        <v>61</v>
      </c>
      <c r="E408" s="25" t="s">
        <v>471</v>
      </c>
      <c r="F408" s="27">
        <v>307.10000000000002</v>
      </c>
      <c r="G408" s="27"/>
      <c r="H408" s="27">
        <f t="shared" si="53"/>
        <v>307.10000000000002</v>
      </c>
    </row>
    <row r="409" spans="1:8" ht="30" x14ac:dyDescent="0.3">
      <c r="A409" s="13" t="s">
        <v>956</v>
      </c>
      <c r="B409" s="25" t="s">
        <v>346</v>
      </c>
      <c r="C409" s="24"/>
      <c r="D409" s="24"/>
      <c r="E409" s="25"/>
      <c r="F409" s="27">
        <f>F415+F410</f>
        <v>13351.7</v>
      </c>
      <c r="G409" s="27">
        <f>G415+G410</f>
        <v>-12896.7</v>
      </c>
      <c r="H409" s="27">
        <f t="shared" si="53"/>
        <v>455</v>
      </c>
    </row>
    <row r="410" spans="1:8" ht="30" x14ac:dyDescent="0.3">
      <c r="A410" s="13" t="s">
        <v>957</v>
      </c>
      <c r="B410" s="68" t="s">
        <v>958</v>
      </c>
      <c r="C410" s="24"/>
      <c r="D410" s="24"/>
      <c r="E410" s="25"/>
      <c r="F410" s="27">
        <f t="shared" ref="F410:G413" si="61">F411</f>
        <v>455</v>
      </c>
      <c r="G410" s="27">
        <f t="shared" si="61"/>
        <v>0</v>
      </c>
      <c r="H410" s="27">
        <f t="shared" si="53"/>
        <v>455</v>
      </c>
    </row>
    <row r="411" spans="1:8" x14ac:dyDescent="0.3">
      <c r="A411" s="104" t="s">
        <v>329</v>
      </c>
      <c r="B411" s="68" t="s">
        <v>958</v>
      </c>
      <c r="C411" s="25" t="s">
        <v>330</v>
      </c>
      <c r="D411" s="24"/>
      <c r="E411" s="25"/>
      <c r="F411" s="27">
        <f t="shared" si="61"/>
        <v>455</v>
      </c>
      <c r="G411" s="27">
        <f t="shared" si="61"/>
        <v>0</v>
      </c>
      <c r="H411" s="27">
        <f t="shared" si="53"/>
        <v>455</v>
      </c>
    </row>
    <row r="412" spans="1:8" ht="30" x14ac:dyDescent="0.3">
      <c r="A412" s="104" t="s">
        <v>957</v>
      </c>
      <c r="B412" s="68" t="s">
        <v>958</v>
      </c>
      <c r="C412" s="25" t="s">
        <v>330</v>
      </c>
      <c r="D412" s="25" t="s">
        <v>61</v>
      </c>
      <c r="E412" s="25"/>
      <c r="F412" s="27">
        <f t="shared" si="61"/>
        <v>455</v>
      </c>
      <c r="G412" s="27">
        <f t="shared" si="61"/>
        <v>0</v>
      </c>
      <c r="H412" s="27">
        <f t="shared" si="53"/>
        <v>455</v>
      </c>
    </row>
    <row r="413" spans="1:8" ht="30" x14ac:dyDescent="0.3">
      <c r="A413" s="101" t="s">
        <v>85</v>
      </c>
      <c r="B413" s="68" t="s">
        <v>958</v>
      </c>
      <c r="C413" s="25" t="s">
        <v>330</v>
      </c>
      <c r="D413" s="25" t="s">
        <v>61</v>
      </c>
      <c r="E413" s="25" t="s">
        <v>475</v>
      </c>
      <c r="F413" s="27">
        <f t="shared" si="61"/>
        <v>455</v>
      </c>
      <c r="G413" s="27">
        <f t="shared" si="61"/>
        <v>0</v>
      </c>
      <c r="H413" s="27">
        <f t="shared" si="53"/>
        <v>455</v>
      </c>
    </row>
    <row r="414" spans="1:8" ht="45" x14ac:dyDescent="0.3">
      <c r="A414" s="101" t="s">
        <v>86</v>
      </c>
      <c r="B414" s="68" t="s">
        <v>958</v>
      </c>
      <c r="C414" s="25" t="s">
        <v>330</v>
      </c>
      <c r="D414" s="25" t="s">
        <v>61</v>
      </c>
      <c r="E414" s="25" t="s">
        <v>471</v>
      </c>
      <c r="F414" s="27">
        <v>455</v>
      </c>
      <c r="G414" s="27"/>
      <c r="H414" s="27">
        <f t="shared" si="53"/>
        <v>455</v>
      </c>
    </row>
    <row r="415" spans="1:8" hidden="1" x14ac:dyDescent="0.3">
      <c r="A415" s="104" t="s">
        <v>347</v>
      </c>
      <c r="B415" s="25" t="s">
        <v>348</v>
      </c>
      <c r="C415" s="24"/>
      <c r="D415" s="24"/>
      <c r="E415" s="25"/>
      <c r="F415" s="27">
        <f t="shared" ref="F415:G418" si="62">F416</f>
        <v>12896.7</v>
      </c>
      <c r="G415" s="27">
        <f t="shared" si="62"/>
        <v>-12896.7</v>
      </c>
      <c r="H415" s="27">
        <f t="shared" si="53"/>
        <v>0</v>
      </c>
    </row>
    <row r="416" spans="1:8" hidden="1" x14ac:dyDescent="0.3">
      <c r="A416" s="104" t="s">
        <v>329</v>
      </c>
      <c r="B416" s="25" t="s">
        <v>348</v>
      </c>
      <c r="C416" s="25">
        <v>11</v>
      </c>
      <c r="D416" s="24"/>
      <c r="E416" s="25"/>
      <c r="F416" s="27">
        <f t="shared" si="62"/>
        <v>12896.7</v>
      </c>
      <c r="G416" s="27">
        <f t="shared" si="62"/>
        <v>-12896.7</v>
      </c>
      <c r="H416" s="27">
        <f t="shared" si="53"/>
        <v>0</v>
      </c>
    </row>
    <row r="417" spans="1:8" hidden="1" x14ac:dyDescent="0.3">
      <c r="A417" s="104" t="s">
        <v>494</v>
      </c>
      <c r="B417" s="25" t="s">
        <v>348</v>
      </c>
      <c r="C417" s="25">
        <v>11</v>
      </c>
      <c r="D417" s="25" t="s">
        <v>66</v>
      </c>
      <c r="E417" s="25"/>
      <c r="F417" s="27">
        <f t="shared" si="62"/>
        <v>12896.7</v>
      </c>
      <c r="G417" s="27">
        <f t="shared" si="62"/>
        <v>-12896.7</v>
      </c>
      <c r="H417" s="27">
        <f t="shared" si="53"/>
        <v>0</v>
      </c>
    </row>
    <row r="418" spans="1:8" ht="45" hidden="1" x14ac:dyDescent="0.3">
      <c r="A418" s="104" t="s">
        <v>167</v>
      </c>
      <c r="B418" s="25" t="s">
        <v>348</v>
      </c>
      <c r="C418" s="25">
        <v>11</v>
      </c>
      <c r="D418" s="25" t="s">
        <v>66</v>
      </c>
      <c r="E418" s="25">
        <v>600</v>
      </c>
      <c r="F418" s="27">
        <f t="shared" si="62"/>
        <v>12896.7</v>
      </c>
      <c r="G418" s="27">
        <f t="shared" si="62"/>
        <v>-12896.7</v>
      </c>
      <c r="H418" s="27">
        <f t="shared" si="53"/>
        <v>0</v>
      </c>
    </row>
    <row r="419" spans="1:8" hidden="1" x14ac:dyDescent="0.3">
      <c r="A419" s="104" t="s">
        <v>401</v>
      </c>
      <c r="B419" s="25" t="s">
        <v>348</v>
      </c>
      <c r="C419" s="25">
        <v>11</v>
      </c>
      <c r="D419" s="25" t="s">
        <v>66</v>
      </c>
      <c r="E419" s="25">
        <v>620</v>
      </c>
      <c r="F419" s="27">
        <v>12896.7</v>
      </c>
      <c r="G419" s="27">
        <v>-12896.7</v>
      </c>
      <c r="H419" s="27">
        <f t="shared" si="53"/>
        <v>0</v>
      </c>
    </row>
    <row r="420" spans="1:8" ht="30" x14ac:dyDescent="0.3">
      <c r="A420" s="13" t="s">
        <v>959</v>
      </c>
      <c r="B420" s="68" t="s">
        <v>960</v>
      </c>
      <c r="C420" s="25"/>
      <c r="D420" s="25"/>
      <c r="E420" s="25"/>
      <c r="F420" s="27">
        <f t="shared" ref="F420:G424" si="63">F421</f>
        <v>49</v>
      </c>
      <c r="G420" s="27">
        <f t="shared" si="63"/>
        <v>0</v>
      </c>
      <c r="H420" s="27">
        <f t="shared" si="53"/>
        <v>49</v>
      </c>
    </row>
    <row r="421" spans="1:8" ht="27.6" customHeight="1" x14ac:dyDescent="0.3">
      <c r="A421" s="13" t="s">
        <v>961</v>
      </c>
      <c r="B421" s="68" t="s">
        <v>962</v>
      </c>
      <c r="C421" s="25"/>
      <c r="D421" s="25"/>
      <c r="E421" s="25"/>
      <c r="F421" s="27">
        <f t="shared" si="63"/>
        <v>49</v>
      </c>
      <c r="G421" s="27">
        <f t="shared" si="63"/>
        <v>0</v>
      </c>
      <c r="H421" s="27">
        <f t="shared" si="53"/>
        <v>49</v>
      </c>
    </row>
    <row r="422" spans="1:8" ht="30" x14ac:dyDescent="0.3">
      <c r="A422" s="13" t="s">
        <v>85</v>
      </c>
      <c r="B422" s="68" t="s">
        <v>962</v>
      </c>
      <c r="C422" s="25" t="s">
        <v>330</v>
      </c>
      <c r="D422" s="25"/>
      <c r="E422" s="25"/>
      <c r="F422" s="27">
        <f t="shared" si="63"/>
        <v>49</v>
      </c>
      <c r="G422" s="27">
        <f t="shared" si="63"/>
        <v>0</v>
      </c>
      <c r="H422" s="27">
        <f t="shared" si="53"/>
        <v>49</v>
      </c>
    </row>
    <row r="423" spans="1:8" ht="45.75" customHeight="1" x14ac:dyDescent="0.3">
      <c r="A423" s="13" t="s">
        <v>86</v>
      </c>
      <c r="B423" s="68" t="s">
        <v>962</v>
      </c>
      <c r="C423" s="25" t="s">
        <v>330</v>
      </c>
      <c r="D423" s="25" t="s">
        <v>61</v>
      </c>
      <c r="E423" s="25"/>
      <c r="F423" s="27">
        <f t="shared" si="63"/>
        <v>49</v>
      </c>
      <c r="G423" s="27">
        <f t="shared" si="63"/>
        <v>0</v>
      </c>
      <c r="H423" s="27">
        <f t="shared" si="53"/>
        <v>49</v>
      </c>
    </row>
    <row r="424" spans="1:8" ht="30" x14ac:dyDescent="0.3">
      <c r="A424" s="101" t="s">
        <v>85</v>
      </c>
      <c r="B424" s="68" t="s">
        <v>962</v>
      </c>
      <c r="C424" s="25" t="s">
        <v>330</v>
      </c>
      <c r="D424" s="25" t="s">
        <v>61</v>
      </c>
      <c r="E424" s="25" t="s">
        <v>475</v>
      </c>
      <c r="F424" s="27">
        <f t="shared" si="63"/>
        <v>49</v>
      </c>
      <c r="G424" s="27">
        <f t="shared" si="63"/>
        <v>0</v>
      </c>
      <c r="H424" s="27">
        <f t="shared" si="53"/>
        <v>49</v>
      </c>
    </row>
    <row r="425" spans="1:8" ht="45" x14ac:dyDescent="0.3">
      <c r="A425" s="101" t="s">
        <v>86</v>
      </c>
      <c r="B425" s="68" t="s">
        <v>962</v>
      </c>
      <c r="C425" s="25" t="s">
        <v>330</v>
      </c>
      <c r="D425" s="25" t="s">
        <v>61</v>
      </c>
      <c r="E425" s="25" t="s">
        <v>471</v>
      </c>
      <c r="F425" s="27">
        <v>49</v>
      </c>
      <c r="G425" s="27"/>
      <c r="H425" s="27">
        <f t="shared" ref="H425:H498" si="64">F425+G425</f>
        <v>49</v>
      </c>
    </row>
    <row r="426" spans="1:8" ht="29.45" customHeight="1" x14ac:dyDescent="0.3">
      <c r="A426" s="12" t="s">
        <v>918</v>
      </c>
      <c r="B426" s="42" t="s">
        <v>338</v>
      </c>
      <c r="C426" s="24"/>
      <c r="D426" s="24"/>
      <c r="E426" s="25"/>
      <c r="F426" s="34">
        <f>F427</f>
        <v>2046.8</v>
      </c>
      <c r="G426" s="34">
        <f>G427+G446</f>
        <v>13042.7</v>
      </c>
      <c r="H426" s="34">
        <f>H427+H446</f>
        <v>15089.5</v>
      </c>
    </row>
    <row r="427" spans="1:8" ht="28.15" customHeight="1" x14ac:dyDescent="0.3">
      <c r="A427" s="13" t="s">
        <v>972</v>
      </c>
      <c r="B427" s="25" t="s">
        <v>340</v>
      </c>
      <c r="C427" s="24"/>
      <c r="D427" s="24"/>
      <c r="E427" s="25"/>
      <c r="F427" s="27">
        <f>F439+F432+F434</f>
        <v>2046.8</v>
      </c>
      <c r="G427" s="27">
        <f>G439+G432+G434</f>
        <v>0</v>
      </c>
      <c r="H427" s="27">
        <f t="shared" si="64"/>
        <v>2046.8</v>
      </c>
    </row>
    <row r="428" spans="1:8" ht="45" x14ac:dyDescent="0.3">
      <c r="A428" s="13" t="s">
        <v>973</v>
      </c>
      <c r="B428" s="68" t="s">
        <v>964</v>
      </c>
      <c r="C428" s="24"/>
      <c r="D428" s="24"/>
      <c r="E428" s="25"/>
      <c r="F428" s="27">
        <f t="shared" ref="F428:G431" si="65">F429</f>
        <v>380</v>
      </c>
      <c r="G428" s="27">
        <f t="shared" si="65"/>
        <v>0</v>
      </c>
      <c r="H428" s="27">
        <f t="shared" si="64"/>
        <v>380</v>
      </c>
    </row>
    <row r="429" spans="1:8" x14ac:dyDescent="0.3">
      <c r="A429" s="101" t="s">
        <v>219</v>
      </c>
      <c r="B429" s="68" t="s">
        <v>964</v>
      </c>
      <c r="C429" s="25" t="s">
        <v>108</v>
      </c>
      <c r="D429" s="25"/>
      <c r="E429" s="25"/>
      <c r="F429" s="27">
        <f t="shared" si="65"/>
        <v>380</v>
      </c>
      <c r="G429" s="27">
        <f t="shared" si="65"/>
        <v>0</v>
      </c>
      <c r="H429" s="27">
        <f t="shared" si="64"/>
        <v>380</v>
      </c>
    </row>
    <row r="430" spans="1:8" x14ac:dyDescent="0.3">
      <c r="A430" s="101" t="s">
        <v>256</v>
      </c>
      <c r="B430" s="68" t="s">
        <v>964</v>
      </c>
      <c r="C430" s="25" t="s">
        <v>108</v>
      </c>
      <c r="D430" s="25" t="s">
        <v>78</v>
      </c>
      <c r="E430" s="25"/>
      <c r="F430" s="27">
        <f t="shared" si="65"/>
        <v>380</v>
      </c>
      <c r="G430" s="27">
        <f t="shared" si="65"/>
        <v>0</v>
      </c>
      <c r="H430" s="27">
        <f t="shared" si="64"/>
        <v>380</v>
      </c>
    </row>
    <row r="431" spans="1:8" ht="40.9" customHeight="1" x14ac:dyDescent="0.3">
      <c r="A431" s="101" t="s">
        <v>167</v>
      </c>
      <c r="B431" s="68" t="s">
        <v>964</v>
      </c>
      <c r="C431" s="25" t="s">
        <v>108</v>
      </c>
      <c r="D431" s="25" t="s">
        <v>78</v>
      </c>
      <c r="E431" s="25" t="s">
        <v>488</v>
      </c>
      <c r="F431" s="27">
        <f t="shared" si="65"/>
        <v>380</v>
      </c>
      <c r="G431" s="27">
        <f t="shared" si="65"/>
        <v>0</v>
      </c>
      <c r="H431" s="27">
        <f t="shared" si="64"/>
        <v>380</v>
      </c>
    </row>
    <row r="432" spans="1:8" ht="15" customHeight="1" x14ac:dyDescent="0.3">
      <c r="A432" s="101" t="s">
        <v>175</v>
      </c>
      <c r="B432" s="68" t="s">
        <v>964</v>
      </c>
      <c r="C432" s="25" t="s">
        <v>108</v>
      </c>
      <c r="D432" s="25" t="s">
        <v>78</v>
      </c>
      <c r="E432" s="25" t="s">
        <v>489</v>
      </c>
      <c r="F432" s="27">
        <v>380</v>
      </c>
      <c r="G432" s="27"/>
      <c r="H432" s="27">
        <f t="shared" si="64"/>
        <v>380</v>
      </c>
    </row>
    <row r="433" spans="1:8" ht="15" customHeight="1" x14ac:dyDescent="0.3">
      <c r="A433" s="104" t="s">
        <v>329</v>
      </c>
      <c r="B433" s="68" t="s">
        <v>964</v>
      </c>
      <c r="C433" s="25" t="s">
        <v>330</v>
      </c>
      <c r="D433" s="25"/>
      <c r="E433" s="25"/>
      <c r="F433" s="27">
        <f>F434</f>
        <v>1666.8</v>
      </c>
      <c r="G433" s="27">
        <f>G434</f>
        <v>0</v>
      </c>
      <c r="H433" s="27">
        <f t="shared" si="64"/>
        <v>1666.8</v>
      </c>
    </row>
    <row r="434" spans="1:8" ht="15" customHeight="1" x14ac:dyDescent="0.3">
      <c r="A434" s="104" t="s">
        <v>493</v>
      </c>
      <c r="B434" s="68" t="s">
        <v>964</v>
      </c>
      <c r="C434" s="25" t="s">
        <v>330</v>
      </c>
      <c r="D434" s="25" t="s">
        <v>61</v>
      </c>
      <c r="E434" s="25"/>
      <c r="F434" s="27">
        <f>F435+F437</f>
        <v>1666.8</v>
      </c>
      <c r="G434" s="27">
        <f>G435+G437</f>
        <v>0</v>
      </c>
      <c r="H434" s="27">
        <f t="shared" si="64"/>
        <v>1666.8</v>
      </c>
    </row>
    <row r="435" spans="1:8" ht="72.599999999999994" customHeight="1" x14ac:dyDescent="0.3">
      <c r="A435" s="14" t="s">
        <v>73</v>
      </c>
      <c r="B435" s="68" t="s">
        <v>964</v>
      </c>
      <c r="C435" s="25" t="s">
        <v>330</v>
      </c>
      <c r="D435" s="25" t="s">
        <v>61</v>
      </c>
      <c r="E435" s="25" t="s">
        <v>469</v>
      </c>
      <c r="F435" s="27">
        <f>F436</f>
        <v>188.8</v>
      </c>
      <c r="G435" s="27">
        <f>G436</f>
        <v>0</v>
      </c>
      <c r="H435" s="27">
        <f t="shared" si="64"/>
        <v>188.8</v>
      </c>
    </row>
    <row r="436" spans="1:8" ht="29.45" customHeight="1" x14ac:dyDescent="0.3">
      <c r="A436" s="14" t="s">
        <v>130</v>
      </c>
      <c r="B436" s="68" t="s">
        <v>964</v>
      </c>
      <c r="C436" s="25" t="s">
        <v>330</v>
      </c>
      <c r="D436" s="25" t="s">
        <v>61</v>
      </c>
      <c r="E436" s="25" t="s">
        <v>516</v>
      </c>
      <c r="F436" s="27">
        <v>188.8</v>
      </c>
      <c r="G436" s="27"/>
      <c r="H436" s="27">
        <f t="shared" si="64"/>
        <v>188.8</v>
      </c>
    </row>
    <row r="437" spans="1:8" ht="28.15" customHeight="1" x14ac:dyDescent="0.3">
      <c r="A437" s="104" t="s">
        <v>85</v>
      </c>
      <c r="B437" s="68" t="s">
        <v>964</v>
      </c>
      <c r="C437" s="25" t="s">
        <v>330</v>
      </c>
      <c r="D437" s="25" t="s">
        <v>61</v>
      </c>
      <c r="E437" s="25" t="s">
        <v>475</v>
      </c>
      <c r="F437" s="27">
        <f>F438</f>
        <v>1478</v>
      </c>
      <c r="G437" s="27">
        <f>G438</f>
        <v>0</v>
      </c>
      <c r="H437" s="27">
        <f t="shared" si="64"/>
        <v>1478</v>
      </c>
    </row>
    <row r="438" spans="1:8" ht="45" customHeight="1" x14ac:dyDescent="0.3">
      <c r="A438" s="104" t="s">
        <v>86</v>
      </c>
      <c r="B438" s="68" t="s">
        <v>964</v>
      </c>
      <c r="C438" s="25" t="s">
        <v>330</v>
      </c>
      <c r="D438" s="25" t="s">
        <v>61</v>
      </c>
      <c r="E438" s="25" t="s">
        <v>471</v>
      </c>
      <c r="F438" s="27">
        <v>1478</v>
      </c>
      <c r="G438" s="27"/>
      <c r="H438" s="27">
        <f t="shared" si="64"/>
        <v>1478</v>
      </c>
    </row>
    <row r="439" spans="1:8" ht="37.9" hidden="1" customHeight="1" x14ac:dyDescent="0.3">
      <c r="A439" s="104" t="s">
        <v>341</v>
      </c>
      <c r="B439" s="25" t="s">
        <v>342</v>
      </c>
      <c r="C439" s="24"/>
      <c r="D439" s="24"/>
      <c r="E439" s="25"/>
      <c r="F439" s="27">
        <f>F440</f>
        <v>0</v>
      </c>
      <c r="G439" s="27">
        <f>G440</f>
        <v>0</v>
      </c>
      <c r="H439" s="27">
        <f t="shared" si="64"/>
        <v>0</v>
      </c>
    </row>
    <row r="440" spans="1:8" hidden="1" x14ac:dyDescent="0.3">
      <c r="A440" s="104" t="s">
        <v>329</v>
      </c>
      <c r="B440" s="25" t="s">
        <v>342</v>
      </c>
      <c r="C440" s="25">
        <v>11</v>
      </c>
      <c r="D440" s="24"/>
      <c r="E440" s="25"/>
      <c r="F440" s="27">
        <f>F441</f>
        <v>0</v>
      </c>
      <c r="G440" s="27">
        <f>G441</f>
        <v>0</v>
      </c>
      <c r="H440" s="27">
        <f t="shared" si="64"/>
        <v>0</v>
      </c>
    </row>
    <row r="441" spans="1:8" hidden="1" x14ac:dyDescent="0.3">
      <c r="A441" s="104" t="s">
        <v>493</v>
      </c>
      <c r="B441" s="25" t="s">
        <v>342</v>
      </c>
      <c r="C441" s="25">
        <v>11</v>
      </c>
      <c r="D441" s="25" t="s">
        <v>61</v>
      </c>
      <c r="E441" s="25"/>
      <c r="F441" s="27">
        <f>F444</f>
        <v>0</v>
      </c>
      <c r="G441" s="27">
        <f>G444</f>
        <v>0</v>
      </c>
      <c r="H441" s="27">
        <f t="shared" si="64"/>
        <v>0</v>
      </c>
    </row>
    <row r="442" spans="1:8" ht="67.150000000000006" hidden="1" customHeight="1" x14ac:dyDescent="0.3">
      <c r="A442" s="14" t="s">
        <v>73</v>
      </c>
      <c r="B442" s="25" t="s">
        <v>342</v>
      </c>
      <c r="C442" s="25">
        <v>11</v>
      </c>
      <c r="D442" s="25" t="s">
        <v>61</v>
      </c>
      <c r="E442" s="25" t="s">
        <v>469</v>
      </c>
      <c r="F442" s="27">
        <f>F443</f>
        <v>0</v>
      </c>
      <c r="G442" s="27">
        <f>G443</f>
        <v>0</v>
      </c>
      <c r="H442" s="27">
        <f t="shared" si="64"/>
        <v>0</v>
      </c>
    </row>
    <row r="443" spans="1:8" ht="30" hidden="1" x14ac:dyDescent="0.3">
      <c r="A443" s="14" t="s">
        <v>130</v>
      </c>
      <c r="B443" s="25" t="s">
        <v>342</v>
      </c>
      <c r="C443" s="25">
        <v>11</v>
      </c>
      <c r="D443" s="25" t="s">
        <v>61</v>
      </c>
      <c r="E443" s="25" t="s">
        <v>516</v>
      </c>
      <c r="F443" s="27">
        <v>0</v>
      </c>
      <c r="G443" s="27">
        <v>0</v>
      </c>
      <c r="H443" s="27">
        <f t="shared" si="64"/>
        <v>0</v>
      </c>
    </row>
    <row r="444" spans="1:8" ht="30" hidden="1" x14ac:dyDescent="0.3">
      <c r="A444" s="104" t="s">
        <v>85</v>
      </c>
      <c r="B444" s="25" t="s">
        <v>342</v>
      </c>
      <c r="C444" s="25">
        <v>11</v>
      </c>
      <c r="D444" s="25" t="s">
        <v>61</v>
      </c>
      <c r="E444" s="25">
        <v>200</v>
      </c>
      <c r="F444" s="27">
        <f>F445</f>
        <v>0</v>
      </c>
      <c r="G444" s="27">
        <f>G445</f>
        <v>0</v>
      </c>
      <c r="H444" s="27">
        <f t="shared" si="64"/>
        <v>0</v>
      </c>
    </row>
    <row r="445" spans="1:8" ht="45" hidden="1" x14ac:dyDescent="0.3">
      <c r="A445" s="104" t="s">
        <v>86</v>
      </c>
      <c r="B445" s="25" t="s">
        <v>342</v>
      </c>
      <c r="C445" s="25">
        <v>11</v>
      </c>
      <c r="D445" s="25" t="s">
        <v>61</v>
      </c>
      <c r="E445" s="25">
        <v>240</v>
      </c>
      <c r="F445" s="27"/>
      <c r="G445" s="27"/>
      <c r="H445" s="27">
        <f t="shared" si="64"/>
        <v>0</v>
      </c>
    </row>
    <row r="446" spans="1:8" ht="45" x14ac:dyDescent="0.3">
      <c r="A446" s="13" t="s">
        <v>966</v>
      </c>
      <c r="B446" s="68" t="s">
        <v>967</v>
      </c>
      <c r="C446" s="25"/>
      <c r="D446" s="25"/>
      <c r="E446" s="25"/>
      <c r="F446" s="27">
        <f t="shared" ref="F446:G450" si="66">F447</f>
        <v>0</v>
      </c>
      <c r="G446" s="27">
        <f t="shared" si="66"/>
        <v>13042.7</v>
      </c>
      <c r="H446" s="27">
        <f t="shared" si="64"/>
        <v>13042.7</v>
      </c>
    </row>
    <row r="447" spans="1:8" x14ac:dyDescent="0.3">
      <c r="A447" s="13" t="s">
        <v>347</v>
      </c>
      <c r="B447" s="68" t="s">
        <v>968</v>
      </c>
      <c r="C447" s="25"/>
      <c r="D447" s="25"/>
      <c r="E447" s="25"/>
      <c r="F447" s="27">
        <f t="shared" si="66"/>
        <v>0</v>
      </c>
      <c r="G447" s="27">
        <f t="shared" si="66"/>
        <v>13042.7</v>
      </c>
      <c r="H447" s="27">
        <f t="shared" si="64"/>
        <v>13042.7</v>
      </c>
    </row>
    <row r="448" spans="1:8" x14ac:dyDescent="0.3">
      <c r="A448" s="104" t="s">
        <v>329</v>
      </c>
      <c r="B448" s="68" t="s">
        <v>968</v>
      </c>
      <c r="C448" s="25" t="s">
        <v>330</v>
      </c>
      <c r="D448" s="25"/>
      <c r="E448" s="25"/>
      <c r="F448" s="27">
        <f t="shared" si="66"/>
        <v>0</v>
      </c>
      <c r="G448" s="27">
        <f t="shared" si="66"/>
        <v>13042.7</v>
      </c>
      <c r="H448" s="27">
        <f t="shared" si="64"/>
        <v>13042.7</v>
      </c>
    </row>
    <row r="449" spans="1:8" x14ac:dyDescent="0.3">
      <c r="A449" s="101" t="s">
        <v>343</v>
      </c>
      <c r="B449" s="68" t="s">
        <v>968</v>
      </c>
      <c r="C449" s="25" t="s">
        <v>330</v>
      </c>
      <c r="D449" s="25" t="s">
        <v>66</v>
      </c>
      <c r="E449" s="25"/>
      <c r="F449" s="27">
        <f t="shared" si="66"/>
        <v>0</v>
      </c>
      <c r="G449" s="27">
        <f t="shared" si="66"/>
        <v>13042.7</v>
      </c>
      <c r="H449" s="27">
        <f t="shared" si="64"/>
        <v>13042.7</v>
      </c>
    </row>
    <row r="450" spans="1:8" ht="45" x14ac:dyDescent="0.3">
      <c r="A450" s="104" t="s">
        <v>167</v>
      </c>
      <c r="B450" s="68" t="s">
        <v>968</v>
      </c>
      <c r="C450" s="25" t="s">
        <v>330</v>
      </c>
      <c r="D450" s="25" t="s">
        <v>66</v>
      </c>
      <c r="E450" s="25" t="s">
        <v>488</v>
      </c>
      <c r="F450" s="27">
        <f t="shared" si="66"/>
        <v>0</v>
      </c>
      <c r="G450" s="27">
        <f t="shared" si="66"/>
        <v>13042.7</v>
      </c>
      <c r="H450" s="27">
        <f t="shared" si="64"/>
        <v>13042.7</v>
      </c>
    </row>
    <row r="451" spans="1:8" x14ac:dyDescent="0.3">
      <c r="A451" s="104" t="s">
        <v>401</v>
      </c>
      <c r="B451" s="68" t="s">
        <v>968</v>
      </c>
      <c r="C451" s="25" t="s">
        <v>330</v>
      </c>
      <c r="D451" s="25" t="s">
        <v>66</v>
      </c>
      <c r="E451" s="25" t="s">
        <v>649</v>
      </c>
      <c r="F451" s="27">
        <v>0</v>
      </c>
      <c r="G451" s="27">
        <v>13042.7</v>
      </c>
      <c r="H451" s="27">
        <f t="shared" si="64"/>
        <v>13042.7</v>
      </c>
    </row>
    <row r="452" spans="1:8" ht="81" customHeight="1" x14ac:dyDescent="0.3">
      <c r="A452" s="57" t="s">
        <v>805</v>
      </c>
      <c r="B452" s="42" t="s">
        <v>313</v>
      </c>
      <c r="C452" s="24"/>
      <c r="D452" s="24"/>
      <c r="E452" s="25"/>
      <c r="F452" s="34">
        <f>F453</f>
        <v>300</v>
      </c>
      <c r="G452" s="34">
        <f>G453</f>
        <v>17158.900000000001</v>
      </c>
      <c r="H452" s="34">
        <f>H453</f>
        <v>17458.900000000001</v>
      </c>
    </row>
    <row r="453" spans="1:8" ht="60" x14ac:dyDescent="0.3">
      <c r="A453" s="58" t="s">
        <v>806</v>
      </c>
      <c r="B453" s="25" t="s">
        <v>663</v>
      </c>
      <c r="C453" s="24"/>
      <c r="D453" s="24"/>
      <c r="E453" s="25"/>
      <c r="F453" s="27">
        <f>F464</f>
        <v>300</v>
      </c>
      <c r="G453" s="27">
        <f>G464+G469+G474</f>
        <v>17158.900000000001</v>
      </c>
      <c r="H453" s="27">
        <f t="shared" si="64"/>
        <v>17458.900000000001</v>
      </c>
    </row>
    <row r="454" spans="1:8" ht="75" hidden="1" x14ac:dyDescent="0.3">
      <c r="A454" s="59" t="s">
        <v>819</v>
      </c>
      <c r="B454" s="9" t="s">
        <v>820</v>
      </c>
      <c r="C454" s="24"/>
      <c r="D454" s="24"/>
      <c r="E454" s="25"/>
      <c r="F454" s="27"/>
      <c r="G454" s="27"/>
      <c r="H454" s="27">
        <f t="shared" si="64"/>
        <v>0</v>
      </c>
    </row>
    <row r="455" spans="1:8" hidden="1" x14ac:dyDescent="0.3">
      <c r="A455" s="14" t="s">
        <v>207</v>
      </c>
      <c r="B455" s="9" t="s">
        <v>820</v>
      </c>
      <c r="C455" s="25" t="s">
        <v>208</v>
      </c>
      <c r="D455" s="24"/>
      <c r="E455" s="25"/>
      <c r="F455" s="27"/>
      <c r="G455" s="27"/>
      <c r="H455" s="27">
        <f t="shared" si="64"/>
        <v>0</v>
      </c>
    </row>
    <row r="456" spans="1:8" hidden="1" x14ac:dyDescent="0.3">
      <c r="A456" s="14" t="s">
        <v>209</v>
      </c>
      <c r="B456" s="9" t="s">
        <v>820</v>
      </c>
      <c r="C456" s="25" t="s">
        <v>208</v>
      </c>
      <c r="D456" s="25" t="s">
        <v>61</v>
      </c>
      <c r="E456" s="25"/>
      <c r="F456" s="27"/>
      <c r="G456" s="27"/>
      <c r="H456" s="27">
        <f t="shared" si="64"/>
        <v>0</v>
      </c>
    </row>
    <row r="457" spans="1:8" ht="45" hidden="1" x14ac:dyDescent="0.3">
      <c r="A457" s="60" t="s">
        <v>752</v>
      </c>
      <c r="B457" s="9" t="s">
        <v>820</v>
      </c>
      <c r="C457" s="25" t="s">
        <v>208</v>
      </c>
      <c r="D457" s="25" t="s">
        <v>61</v>
      </c>
      <c r="E457" s="25" t="s">
        <v>753</v>
      </c>
      <c r="F457" s="27"/>
      <c r="G457" s="27"/>
      <c r="H457" s="27">
        <f t="shared" si="64"/>
        <v>0</v>
      </c>
    </row>
    <row r="458" spans="1:8" hidden="1" x14ac:dyDescent="0.3">
      <c r="A458" s="60" t="s">
        <v>754</v>
      </c>
      <c r="B458" s="9" t="s">
        <v>820</v>
      </c>
      <c r="C458" s="25" t="s">
        <v>208</v>
      </c>
      <c r="D458" s="25" t="s">
        <v>61</v>
      </c>
      <c r="E458" s="25" t="s">
        <v>755</v>
      </c>
      <c r="F458" s="27"/>
      <c r="G458" s="27"/>
      <c r="H458" s="27">
        <f t="shared" si="64"/>
        <v>0</v>
      </c>
    </row>
    <row r="459" spans="1:8" ht="75" hidden="1" x14ac:dyDescent="0.3">
      <c r="A459" s="59" t="s">
        <v>819</v>
      </c>
      <c r="B459" s="9" t="s">
        <v>822</v>
      </c>
      <c r="C459" s="24"/>
      <c r="D459" s="24"/>
      <c r="E459" s="25"/>
      <c r="F459" s="27"/>
      <c r="G459" s="27"/>
      <c r="H459" s="27">
        <f t="shared" si="64"/>
        <v>0</v>
      </c>
    </row>
    <row r="460" spans="1:8" hidden="1" x14ac:dyDescent="0.3">
      <c r="A460" s="14" t="s">
        <v>207</v>
      </c>
      <c r="B460" s="9" t="s">
        <v>822</v>
      </c>
      <c r="C460" s="25" t="s">
        <v>208</v>
      </c>
      <c r="D460" s="24"/>
      <c r="E460" s="25"/>
      <c r="F460" s="27"/>
      <c r="G460" s="27"/>
      <c r="H460" s="27">
        <f t="shared" si="64"/>
        <v>0</v>
      </c>
    </row>
    <row r="461" spans="1:8" hidden="1" x14ac:dyDescent="0.3">
      <c r="A461" s="14" t="s">
        <v>209</v>
      </c>
      <c r="B461" s="9" t="s">
        <v>822</v>
      </c>
      <c r="C461" s="25" t="s">
        <v>208</v>
      </c>
      <c r="D461" s="25" t="s">
        <v>61</v>
      </c>
      <c r="E461" s="25"/>
      <c r="F461" s="27"/>
      <c r="G461" s="27"/>
      <c r="H461" s="27">
        <f t="shared" si="64"/>
        <v>0</v>
      </c>
    </row>
    <row r="462" spans="1:8" ht="45" hidden="1" x14ac:dyDescent="0.3">
      <c r="A462" s="60" t="s">
        <v>752</v>
      </c>
      <c r="B462" s="9" t="s">
        <v>822</v>
      </c>
      <c r="C462" s="25" t="s">
        <v>208</v>
      </c>
      <c r="D462" s="25" t="s">
        <v>61</v>
      </c>
      <c r="E462" s="25" t="s">
        <v>753</v>
      </c>
      <c r="F462" s="27"/>
      <c r="G462" s="27"/>
      <c r="H462" s="27">
        <f t="shared" si="64"/>
        <v>0</v>
      </c>
    </row>
    <row r="463" spans="1:8" hidden="1" x14ac:dyDescent="0.3">
      <c r="A463" s="60" t="s">
        <v>754</v>
      </c>
      <c r="B463" s="9" t="s">
        <v>822</v>
      </c>
      <c r="C463" s="25" t="s">
        <v>208</v>
      </c>
      <c r="D463" s="25" t="s">
        <v>61</v>
      </c>
      <c r="E463" s="25" t="s">
        <v>755</v>
      </c>
      <c r="F463" s="27"/>
      <c r="G463" s="27"/>
      <c r="H463" s="27">
        <f t="shared" si="64"/>
        <v>0</v>
      </c>
    </row>
    <row r="464" spans="1:8" ht="74.25" hidden="1" customHeight="1" x14ac:dyDescent="0.3">
      <c r="A464" s="58" t="s">
        <v>808</v>
      </c>
      <c r="B464" s="25" t="s">
        <v>807</v>
      </c>
      <c r="C464" s="24"/>
      <c r="D464" s="24"/>
      <c r="E464" s="25"/>
      <c r="F464" s="27">
        <f t="shared" ref="F464:G467" si="67">F465</f>
        <v>300</v>
      </c>
      <c r="G464" s="27">
        <f t="shared" si="67"/>
        <v>-300</v>
      </c>
      <c r="H464" s="27">
        <f t="shared" si="64"/>
        <v>0</v>
      </c>
    </row>
    <row r="465" spans="1:8" hidden="1" x14ac:dyDescent="0.3">
      <c r="A465" s="14" t="s">
        <v>207</v>
      </c>
      <c r="B465" s="25" t="s">
        <v>807</v>
      </c>
      <c r="C465" s="25" t="s">
        <v>208</v>
      </c>
      <c r="D465" s="24"/>
      <c r="E465" s="25"/>
      <c r="F465" s="27">
        <f t="shared" si="67"/>
        <v>300</v>
      </c>
      <c r="G465" s="27">
        <f t="shared" si="67"/>
        <v>-300</v>
      </c>
      <c r="H465" s="27">
        <f t="shared" si="64"/>
        <v>0</v>
      </c>
    </row>
    <row r="466" spans="1:8" hidden="1" x14ac:dyDescent="0.3">
      <c r="A466" s="14" t="s">
        <v>209</v>
      </c>
      <c r="B466" s="25" t="s">
        <v>807</v>
      </c>
      <c r="C466" s="25" t="s">
        <v>208</v>
      </c>
      <c r="D466" s="25" t="s">
        <v>61</v>
      </c>
      <c r="E466" s="25"/>
      <c r="F466" s="27">
        <f t="shared" si="67"/>
        <v>300</v>
      </c>
      <c r="G466" s="27">
        <f t="shared" si="67"/>
        <v>-300</v>
      </c>
      <c r="H466" s="27">
        <f t="shared" si="64"/>
        <v>0</v>
      </c>
    </row>
    <row r="467" spans="1:8" ht="32.25" hidden="1" customHeight="1" x14ac:dyDescent="0.3">
      <c r="A467" s="60" t="s">
        <v>752</v>
      </c>
      <c r="B467" s="25" t="s">
        <v>807</v>
      </c>
      <c r="C467" s="25" t="s">
        <v>208</v>
      </c>
      <c r="D467" s="25" t="s">
        <v>61</v>
      </c>
      <c r="E467" s="25" t="s">
        <v>753</v>
      </c>
      <c r="F467" s="27">
        <f t="shared" si="67"/>
        <v>300</v>
      </c>
      <c r="G467" s="27">
        <f t="shared" si="67"/>
        <v>-300</v>
      </c>
      <c r="H467" s="27">
        <f t="shared" si="64"/>
        <v>0</v>
      </c>
    </row>
    <row r="468" spans="1:8" hidden="1" x14ac:dyDescent="0.3">
      <c r="A468" s="60" t="s">
        <v>754</v>
      </c>
      <c r="B468" s="25" t="s">
        <v>807</v>
      </c>
      <c r="C468" s="25" t="s">
        <v>208</v>
      </c>
      <c r="D468" s="25" t="s">
        <v>61</v>
      </c>
      <c r="E468" s="25" t="s">
        <v>755</v>
      </c>
      <c r="F468" s="27">
        <v>300</v>
      </c>
      <c r="G468" s="27">
        <v>-300</v>
      </c>
      <c r="H468" s="27">
        <f t="shared" si="64"/>
        <v>0</v>
      </c>
    </row>
    <row r="469" spans="1:8" ht="75" x14ac:dyDescent="0.3">
      <c r="A469" s="82" t="s">
        <v>1018</v>
      </c>
      <c r="B469" s="63" t="s">
        <v>1017</v>
      </c>
      <c r="C469" s="25"/>
      <c r="D469" s="25"/>
      <c r="E469" s="25"/>
      <c r="F469" s="27"/>
      <c r="G469" s="27">
        <f>G470</f>
        <v>17243.400000000001</v>
      </c>
      <c r="H469" s="27">
        <f t="shared" si="64"/>
        <v>17243.400000000001</v>
      </c>
    </row>
    <row r="470" spans="1:8" x14ac:dyDescent="0.3">
      <c r="A470" s="14" t="s">
        <v>207</v>
      </c>
      <c r="B470" s="63" t="s">
        <v>1017</v>
      </c>
      <c r="C470" s="25" t="s">
        <v>208</v>
      </c>
      <c r="D470" s="24"/>
      <c r="E470" s="25"/>
      <c r="F470" s="27"/>
      <c r="G470" s="27">
        <f>G471</f>
        <v>17243.400000000001</v>
      </c>
      <c r="H470" s="27">
        <f t="shared" si="64"/>
        <v>17243.400000000001</v>
      </c>
    </row>
    <row r="471" spans="1:8" x14ac:dyDescent="0.3">
      <c r="A471" s="14" t="s">
        <v>209</v>
      </c>
      <c r="B471" s="63" t="s">
        <v>1017</v>
      </c>
      <c r="C471" s="25" t="s">
        <v>208</v>
      </c>
      <c r="D471" s="25" t="s">
        <v>61</v>
      </c>
      <c r="E471" s="25"/>
      <c r="F471" s="27"/>
      <c r="G471" s="27">
        <f>G472</f>
        <v>17243.400000000001</v>
      </c>
      <c r="H471" s="27">
        <f t="shared" si="64"/>
        <v>17243.400000000001</v>
      </c>
    </row>
    <row r="472" spans="1:8" ht="33" customHeight="1" x14ac:dyDescent="0.3">
      <c r="A472" s="60" t="s">
        <v>752</v>
      </c>
      <c r="B472" s="63" t="s">
        <v>1017</v>
      </c>
      <c r="C472" s="25" t="s">
        <v>208</v>
      </c>
      <c r="D472" s="25" t="s">
        <v>61</v>
      </c>
      <c r="E472" s="25" t="s">
        <v>753</v>
      </c>
      <c r="F472" s="27"/>
      <c r="G472" s="27">
        <f>G473</f>
        <v>17243.400000000001</v>
      </c>
      <c r="H472" s="27">
        <f t="shared" si="64"/>
        <v>17243.400000000001</v>
      </c>
    </row>
    <row r="473" spans="1:8" x14ac:dyDescent="0.3">
      <c r="A473" s="60" t="s">
        <v>754</v>
      </c>
      <c r="B473" s="63" t="s">
        <v>1017</v>
      </c>
      <c r="C473" s="25" t="s">
        <v>208</v>
      </c>
      <c r="D473" s="25" t="s">
        <v>61</v>
      </c>
      <c r="E473" s="25" t="s">
        <v>755</v>
      </c>
      <c r="F473" s="27"/>
      <c r="G473" s="27">
        <v>17243.400000000001</v>
      </c>
      <c r="H473" s="27">
        <f t="shared" si="64"/>
        <v>17243.400000000001</v>
      </c>
    </row>
    <row r="474" spans="1:8" ht="75" x14ac:dyDescent="0.3">
      <c r="A474" s="82" t="s">
        <v>1020</v>
      </c>
      <c r="B474" s="63" t="s">
        <v>1019</v>
      </c>
      <c r="C474" s="25"/>
      <c r="D474" s="25"/>
      <c r="E474" s="25"/>
      <c r="F474" s="27"/>
      <c r="G474" s="27">
        <f>G475</f>
        <v>215.5</v>
      </c>
      <c r="H474" s="27">
        <f t="shared" si="64"/>
        <v>215.5</v>
      </c>
    </row>
    <row r="475" spans="1:8" x14ac:dyDescent="0.3">
      <c r="A475" s="14" t="s">
        <v>207</v>
      </c>
      <c r="B475" s="63" t="s">
        <v>1019</v>
      </c>
      <c r="C475" s="25" t="s">
        <v>208</v>
      </c>
      <c r="D475" s="24"/>
      <c r="E475" s="25"/>
      <c r="F475" s="27"/>
      <c r="G475" s="27">
        <f>G476</f>
        <v>215.5</v>
      </c>
      <c r="H475" s="27">
        <f t="shared" si="64"/>
        <v>215.5</v>
      </c>
    </row>
    <row r="476" spans="1:8" x14ac:dyDescent="0.3">
      <c r="A476" s="14" t="s">
        <v>209</v>
      </c>
      <c r="B476" s="63" t="s">
        <v>1019</v>
      </c>
      <c r="C476" s="25" t="s">
        <v>208</v>
      </c>
      <c r="D476" s="25" t="s">
        <v>61</v>
      </c>
      <c r="E476" s="25"/>
      <c r="F476" s="27"/>
      <c r="G476" s="27">
        <f>G477</f>
        <v>215.5</v>
      </c>
      <c r="H476" s="27">
        <f t="shared" si="64"/>
        <v>215.5</v>
      </c>
    </row>
    <row r="477" spans="1:8" ht="36.75" customHeight="1" x14ac:dyDescent="0.3">
      <c r="A477" s="60" t="s">
        <v>752</v>
      </c>
      <c r="B477" s="63" t="s">
        <v>1019</v>
      </c>
      <c r="C477" s="25" t="s">
        <v>208</v>
      </c>
      <c r="D477" s="25" t="s">
        <v>61</v>
      </c>
      <c r="E477" s="25" t="s">
        <v>753</v>
      </c>
      <c r="F477" s="27"/>
      <c r="G477" s="27">
        <f>G478</f>
        <v>215.5</v>
      </c>
      <c r="H477" s="27">
        <f t="shared" si="64"/>
        <v>215.5</v>
      </c>
    </row>
    <row r="478" spans="1:8" x14ac:dyDescent="0.3">
      <c r="A478" s="60" t="s">
        <v>754</v>
      </c>
      <c r="B478" s="63" t="s">
        <v>1019</v>
      </c>
      <c r="C478" s="25" t="s">
        <v>208</v>
      </c>
      <c r="D478" s="25" t="s">
        <v>61</v>
      </c>
      <c r="E478" s="25" t="s">
        <v>755</v>
      </c>
      <c r="F478" s="27"/>
      <c r="G478" s="27">
        <v>215.5</v>
      </c>
      <c r="H478" s="27">
        <f t="shared" si="64"/>
        <v>215.5</v>
      </c>
    </row>
    <row r="479" spans="1:8" ht="57.75" customHeight="1" x14ac:dyDescent="0.3">
      <c r="A479" s="15" t="s">
        <v>815</v>
      </c>
      <c r="B479" s="42" t="s">
        <v>119</v>
      </c>
      <c r="C479" s="24"/>
      <c r="D479" s="24"/>
      <c r="E479" s="25"/>
      <c r="F479" s="34">
        <f>F480+F487+F496</f>
        <v>6185.5</v>
      </c>
      <c r="G479" s="34">
        <f>G480+G487+G496</f>
        <v>0</v>
      </c>
      <c r="H479" s="34">
        <f>H480+H487+H496</f>
        <v>6185.5</v>
      </c>
    </row>
    <row r="480" spans="1:8" ht="59.25" customHeight="1" x14ac:dyDescent="0.3">
      <c r="A480" s="15" t="s">
        <v>812</v>
      </c>
      <c r="B480" s="42" t="s">
        <v>120</v>
      </c>
      <c r="C480" s="24"/>
      <c r="D480" s="24"/>
      <c r="E480" s="25"/>
      <c r="F480" s="34">
        <f t="shared" ref="F480:H485" si="68">F481</f>
        <v>997.7</v>
      </c>
      <c r="G480" s="34">
        <f t="shared" si="68"/>
        <v>0</v>
      </c>
      <c r="H480" s="34">
        <f t="shared" si="68"/>
        <v>997.7</v>
      </c>
    </row>
    <row r="481" spans="1:8" ht="59.45" customHeight="1" x14ac:dyDescent="0.3">
      <c r="A481" s="14" t="s">
        <v>813</v>
      </c>
      <c r="B481" s="25" t="s">
        <v>121</v>
      </c>
      <c r="C481" s="24"/>
      <c r="D481" s="24"/>
      <c r="E481" s="25"/>
      <c r="F481" s="27">
        <f t="shared" si="68"/>
        <v>997.7</v>
      </c>
      <c r="G481" s="27">
        <f t="shared" si="68"/>
        <v>0</v>
      </c>
      <c r="H481" s="27">
        <f t="shared" si="64"/>
        <v>997.7</v>
      </c>
    </row>
    <row r="482" spans="1:8" ht="75" x14ac:dyDescent="0.3">
      <c r="A482" s="14" t="s">
        <v>712</v>
      </c>
      <c r="B482" s="25" t="s">
        <v>470</v>
      </c>
      <c r="C482" s="24"/>
      <c r="D482" s="24"/>
      <c r="E482" s="25"/>
      <c r="F482" s="27">
        <f t="shared" si="68"/>
        <v>997.7</v>
      </c>
      <c r="G482" s="27">
        <f t="shared" si="68"/>
        <v>0</v>
      </c>
      <c r="H482" s="27">
        <f t="shared" si="64"/>
        <v>997.7</v>
      </c>
    </row>
    <row r="483" spans="1:8" x14ac:dyDescent="0.3">
      <c r="A483" s="104" t="s">
        <v>60</v>
      </c>
      <c r="B483" s="25" t="s">
        <v>470</v>
      </c>
      <c r="C483" s="25" t="s">
        <v>61</v>
      </c>
      <c r="D483" s="24"/>
      <c r="E483" s="25"/>
      <c r="F483" s="27">
        <f t="shared" si="68"/>
        <v>997.7</v>
      </c>
      <c r="G483" s="27">
        <f t="shared" si="68"/>
        <v>0</v>
      </c>
      <c r="H483" s="27">
        <f t="shared" si="64"/>
        <v>997.7</v>
      </c>
    </row>
    <row r="484" spans="1:8" x14ac:dyDescent="0.3">
      <c r="A484" s="104" t="s">
        <v>118</v>
      </c>
      <c r="B484" s="25" t="s">
        <v>470</v>
      </c>
      <c r="C484" s="25" t="s">
        <v>61</v>
      </c>
      <c r="D484" s="25">
        <v>13</v>
      </c>
      <c r="E484" s="25"/>
      <c r="F484" s="27">
        <f t="shared" si="68"/>
        <v>997.7</v>
      </c>
      <c r="G484" s="27">
        <f t="shared" si="68"/>
        <v>0</v>
      </c>
      <c r="H484" s="27">
        <f t="shared" si="64"/>
        <v>997.7</v>
      </c>
    </row>
    <row r="485" spans="1:8" ht="30" x14ac:dyDescent="0.3">
      <c r="A485" s="104" t="s">
        <v>85</v>
      </c>
      <c r="B485" s="25" t="s">
        <v>470</v>
      </c>
      <c r="C485" s="25" t="s">
        <v>61</v>
      </c>
      <c r="D485" s="25">
        <v>13</v>
      </c>
      <c r="E485" s="25">
        <v>200</v>
      </c>
      <c r="F485" s="27">
        <f t="shared" si="68"/>
        <v>997.7</v>
      </c>
      <c r="G485" s="27">
        <f t="shared" si="68"/>
        <v>0</v>
      </c>
      <c r="H485" s="27">
        <f t="shared" si="64"/>
        <v>997.7</v>
      </c>
    </row>
    <row r="486" spans="1:8" ht="45" x14ac:dyDescent="0.3">
      <c r="A486" s="104" t="s">
        <v>86</v>
      </c>
      <c r="B486" s="25" t="s">
        <v>470</v>
      </c>
      <c r="C486" s="25" t="s">
        <v>61</v>
      </c>
      <c r="D486" s="25">
        <v>13</v>
      </c>
      <c r="E486" s="25">
        <v>240</v>
      </c>
      <c r="F486" s="27">
        <v>997.7</v>
      </c>
      <c r="G486" s="27"/>
      <c r="H486" s="27">
        <f t="shared" si="64"/>
        <v>997.7</v>
      </c>
    </row>
    <row r="487" spans="1:8" ht="55.5" customHeight="1" x14ac:dyDescent="0.3">
      <c r="A487" s="15" t="s">
        <v>745</v>
      </c>
      <c r="B487" s="42" t="s">
        <v>122</v>
      </c>
      <c r="C487" s="24"/>
      <c r="D487" s="24"/>
      <c r="E487" s="25"/>
      <c r="F487" s="34">
        <f t="shared" ref="F487:H492" si="69">F488</f>
        <v>4746.8</v>
      </c>
      <c r="G487" s="34">
        <f t="shared" si="69"/>
        <v>0</v>
      </c>
      <c r="H487" s="34">
        <f t="shared" si="69"/>
        <v>4746.8</v>
      </c>
    </row>
    <row r="488" spans="1:8" ht="60" x14ac:dyDescent="0.3">
      <c r="A488" s="58" t="s">
        <v>647</v>
      </c>
      <c r="B488" s="25" t="s">
        <v>123</v>
      </c>
      <c r="C488" s="24"/>
      <c r="D488" s="24"/>
      <c r="E488" s="25"/>
      <c r="F488" s="27">
        <f t="shared" si="69"/>
        <v>4746.8</v>
      </c>
      <c r="G488" s="27">
        <f t="shared" si="69"/>
        <v>0</v>
      </c>
      <c r="H488" s="27">
        <f t="shared" si="64"/>
        <v>4746.8</v>
      </c>
    </row>
    <row r="489" spans="1:8" ht="60" customHeight="1" x14ac:dyDescent="0.3">
      <c r="A489" s="58" t="s">
        <v>746</v>
      </c>
      <c r="B489" s="25" t="s">
        <v>124</v>
      </c>
      <c r="C489" s="24"/>
      <c r="D489" s="24"/>
      <c r="E489" s="25"/>
      <c r="F489" s="27">
        <f t="shared" si="69"/>
        <v>4746.8</v>
      </c>
      <c r="G489" s="27">
        <f t="shared" si="69"/>
        <v>0</v>
      </c>
      <c r="H489" s="27">
        <f t="shared" si="64"/>
        <v>4746.8</v>
      </c>
    </row>
    <row r="490" spans="1:8" x14ac:dyDescent="0.3">
      <c r="A490" s="14" t="s">
        <v>207</v>
      </c>
      <c r="B490" s="25" t="s">
        <v>124</v>
      </c>
      <c r="C490" s="25" t="s">
        <v>208</v>
      </c>
      <c r="D490" s="25"/>
      <c r="E490" s="25"/>
      <c r="F490" s="27">
        <f t="shared" si="69"/>
        <v>4746.8</v>
      </c>
      <c r="G490" s="27">
        <f t="shared" si="69"/>
        <v>0</v>
      </c>
      <c r="H490" s="27">
        <f t="shared" si="64"/>
        <v>4746.8</v>
      </c>
    </row>
    <row r="491" spans="1:8" x14ac:dyDescent="0.3">
      <c r="A491" s="14" t="s">
        <v>209</v>
      </c>
      <c r="B491" s="25" t="s">
        <v>124</v>
      </c>
      <c r="C491" s="25" t="s">
        <v>208</v>
      </c>
      <c r="D491" s="25" t="s">
        <v>61</v>
      </c>
      <c r="E491" s="25"/>
      <c r="F491" s="27">
        <f t="shared" si="69"/>
        <v>4746.8</v>
      </c>
      <c r="G491" s="27">
        <f t="shared" si="69"/>
        <v>0</v>
      </c>
      <c r="H491" s="27">
        <f t="shared" si="64"/>
        <v>4746.8</v>
      </c>
    </row>
    <row r="492" spans="1:8" ht="30" x14ac:dyDescent="0.3">
      <c r="A492" s="104" t="s">
        <v>85</v>
      </c>
      <c r="B492" s="25" t="s">
        <v>124</v>
      </c>
      <c r="C492" s="25" t="s">
        <v>208</v>
      </c>
      <c r="D492" s="25" t="s">
        <v>61</v>
      </c>
      <c r="E492" s="25">
        <v>200</v>
      </c>
      <c r="F492" s="27">
        <f t="shared" si="69"/>
        <v>4746.8</v>
      </c>
      <c r="G492" s="27">
        <f t="shared" si="69"/>
        <v>0</v>
      </c>
      <c r="H492" s="27">
        <f t="shared" si="64"/>
        <v>4746.8</v>
      </c>
    </row>
    <row r="493" spans="1:8" ht="45" x14ac:dyDescent="0.3">
      <c r="A493" s="104" t="s">
        <v>86</v>
      </c>
      <c r="B493" s="25" t="s">
        <v>124</v>
      </c>
      <c r="C493" s="25" t="s">
        <v>208</v>
      </c>
      <c r="D493" s="25" t="s">
        <v>61</v>
      </c>
      <c r="E493" s="25">
        <v>240</v>
      </c>
      <c r="F493" s="27">
        <v>4746.8</v>
      </c>
      <c r="G493" s="27"/>
      <c r="H493" s="27">
        <f t="shared" si="64"/>
        <v>4746.8</v>
      </c>
    </row>
    <row r="494" spans="1:8" hidden="1" x14ac:dyDescent="0.3">
      <c r="A494" s="104" t="s">
        <v>87</v>
      </c>
      <c r="B494" s="25" t="s">
        <v>124</v>
      </c>
      <c r="C494" s="25" t="s">
        <v>208</v>
      </c>
      <c r="D494" s="25" t="s">
        <v>61</v>
      </c>
      <c r="E494" s="25" t="s">
        <v>479</v>
      </c>
      <c r="F494" s="27"/>
      <c r="G494" s="27"/>
      <c r="H494" s="27">
        <f t="shared" si="64"/>
        <v>0</v>
      </c>
    </row>
    <row r="495" spans="1:8" hidden="1" x14ac:dyDescent="0.3">
      <c r="A495" s="104" t="s">
        <v>948</v>
      </c>
      <c r="B495" s="25" t="s">
        <v>124</v>
      </c>
      <c r="C495" s="25" t="s">
        <v>208</v>
      </c>
      <c r="D495" s="25" t="s">
        <v>61</v>
      </c>
      <c r="E495" s="25" t="s">
        <v>949</v>
      </c>
      <c r="F495" s="27"/>
      <c r="G495" s="27"/>
      <c r="H495" s="27">
        <f t="shared" si="64"/>
        <v>0</v>
      </c>
    </row>
    <row r="496" spans="1:8" ht="54" customHeight="1" x14ac:dyDescent="0.3">
      <c r="A496" s="57" t="s">
        <v>633</v>
      </c>
      <c r="B496" s="42" t="s">
        <v>635</v>
      </c>
      <c r="C496" s="25"/>
      <c r="D496" s="25"/>
      <c r="E496" s="25"/>
      <c r="F496" s="34">
        <f t="shared" ref="F496:H497" si="70">F497</f>
        <v>441</v>
      </c>
      <c r="G496" s="34">
        <f t="shared" si="70"/>
        <v>0</v>
      </c>
      <c r="H496" s="34">
        <f t="shared" si="70"/>
        <v>441</v>
      </c>
    </row>
    <row r="497" spans="1:8" ht="93.75" customHeight="1" x14ac:dyDescent="0.3">
      <c r="A497" s="57" t="s">
        <v>814</v>
      </c>
      <c r="B497" s="42" t="s">
        <v>690</v>
      </c>
      <c r="C497" s="25"/>
      <c r="D497" s="25"/>
      <c r="E497" s="25"/>
      <c r="F497" s="34">
        <f t="shared" si="70"/>
        <v>441</v>
      </c>
      <c r="G497" s="34">
        <f t="shared" si="70"/>
        <v>0</v>
      </c>
      <c r="H497" s="34">
        <f t="shared" si="70"/>
        <v>441</v>
      </c>
    </row>
    <row r="498" spans="1:8" ht="60.6" customHeight="1" x14ac:dyDescent="0.3">
      <c r="A498" s="58" t="s">
        <v>634</v>
      </c>
      <c r="B498" s="25" t="s">
        <v>637</v>
      </c>
      <c r="C498" s="25"/>
      <c r="D498" s="25"/>
      <c r="E498" s="25"/>
      <c r="F498" s="27">
        <f>F499</f>
        <v>441</v>
      </c>
      <c r="G498" s="27">
        <f>G499</f>
        <v>0</v>
      </c>
      <c r="H498" s="27">
        <f t="shared" si="64"/>
        <v>441</v>
      </c>
    </row>
    <row r="499" spans="1:8" x14ac:dyDescent="0.3">
      <c r="A499" s="104" t="s">
        <v>60</v>
      </c>
      <c r="B499" s="25" t="s">
        <v>637</v>
      </c>
      <c r="C499" s="25" t="s">
        <v>61</v>
      </c>
      <c r="D499" s="24"/>
      <c r="E499" s="25"/>
      <c r="F499" s="27">
        <f>F500</f>
        <v>441</v>
      </c>
      <c r="G499" s="27">
        <f>G500</f>
        <v>0</v>
      </c>
      <c r="H499" s="27">
        <f t="shared" ref="H499:H571" si="71">F499+G499</f>
        <v>441</v>
      </c>
    </row>
    <row r="500" spans="1:8" x14ac:dyDescent="0.3">
      <c r="A500" s="104" t="s">
        <v>118</v>
      </c>
      <c r="B500" s="25" t="s">
        <v>637</v>
      </c>
      <c r="C500" s="25" t="s">
        <v>61</v>
      </c>
      <c r="D500" s="25">
        <v>13</v>
      </c>
      <c r="E500" s="25"/>
      <c r="F500" s="27">
        <f>F501+F503</f>
        <v>441</v>
      </c>
      <c r="G500" s="27">
        <f>G501+G503</f>
        <v>0</v>
      </c>
      <c r="H500" s="27">
        <f t="shared" si="71"/>
        <v>441</v>
      </c>
    </row>
    <row r="501" spans="1:8" ht="30" x14ac:dyDescent="0.3">
      <c r="A501" s="104" t="s">
        <v>85</v>
      </c>
      <c r="B501" s="25" t="s">
        <v>637</v>
      </c>
      <c r="C501" s="25" t="s">
        <v>61</v>
      </c>
      <c r="D501" s="25">
        <v>13</v>
      </c>
      <c r="E501" s="25">
        <v>200</v>
      </c>
      <c r="F501" s="27">
        <f>F502</f>
        <v>430.5</v>
      </c>
      <c r="G501" s="27">
        <f>G502</f>
        <v>0</v>
      </c>
      <c r="H501" s="27">
        <f t="shared" si="71"/>
        <v>430.5</v>
      </c>
    </row>
    <row r="502" spans="1:8" ht="45" x14ac:dyDescent="0.3">
      <c r="A502" s="104" t="s">
        <v>86</v>
      </c>
      <c r="B502" s="25" t="s">
        <v>637</v>
      </c>
      <c r="C502" s="25" t="s">
        <v>61</v>
      </c>
      <c r="D502" s="25">
        <v>13</v>
      </c>
      <c r="E502" s="25">
        <v>240</v>
      </c>
      <c r="F502" s="27">
        <v>430.5</v>
      </c>
      <c r="G502" s="27"/>
      <c r="H502" s="27">
        <f t="shared" si="71"/>
        <v>430.5</v>
      </c>
    </row>
    <row r="503" spans="1:8" x14ac:dyDescent="0.3">
      <c r="A503" s="104" t="s">
        <v>87</v>
      </c>
      <c r="B503" s="25" t="s">
        <v>637</v>
      </c>
      <c r="C503" s="25" t="s">
        <v>61</v>
      </c>
      <c r="D503" s="25">
        <v>13</v>
      </c>
      <c r="E503" s="25" t="s">
        <v>479</v>
      </c>
      <c r="F503" s="27">
        <f>F504</f>
        <v>10.5</v>
      </c>
      <c r="G503" s="27">
        <f>G504</f>
        <v>0</v>
      </c>
      <c r="H503" s="27">
        <f t="shared" si="71"/>
        <v>10.5</v>
      </c>
    </row>
    <row r="504" spans="1:8" x14ac:dyDescent="0.3">
      <c r="A504" s="104" t="s">
        <v>88</v>
      </c>
      <c r="B504" s="25" t="s">
        <v>637</v>
      </c>
      <c r="C504" s="25" t="s">
        <v>61</v>
      </c>
      <c r="D504" s="25">
        <v>13</v>
      </c>
      <c r="E504" s="25" t="s">
        <v>501</v>
      </c>
      <c r="F504" s="27">
        <v>10.5</v>
      </c>
      <c r="G504" s="27"/>
      <c r="H504" s="27">
        <f t="shared" si="71"/>
        <v>10.5</v>
      </c>
    </row>
    <row r="505" spans="1:8" ht="53.45" customHeight="1" x14ac:dyDescent="0.3">
      <c r="A505" s="52" t="s">
        <v>704</v>
      </c>
      <c r="B505" s="42" t="s">
        <v>187</v>
      </c>
      <c r="C505" s="24"/>
      <c r="D505" s="24"/>
      <c r="E505" s="25"/>
      <c r="F505" s="34">
        <f>F506</f>
        <v>88020.700000000012</v>
      </c>
      <c r="G505" s="34">
        <f>G506</f>
        <v>5948.8</v>
      </c>
      <c r="H505" s="34">
        <f>H506</f>
        <v>93969.500000000015</v>
      </c>
    </row>
    <row r="506" spans="1:8" ht="45.75" customHeight="1" x14ac:dyDescent="0.3">
      <c r="A506" s="104" t="s">
        <v>189</v>
      </c>
      <c r="B506" s="25" t="s">
        <v>551</v>
      </c>
      <c r="C506" s="24"/>
      <c r="D506" s="24"/>
      <c r="E506" s="25"/>
      <c r="F506" s="27">
        <f>F507+F517+F531+F526+F536+F551+F558</f>
        <v>88020.700000000012</v>
      </c>
      <c r="G506" s="27">
        <f>G507+G517+G531+G526+G536+G551+G558+G541+G546</f>
        <v>5948.8</v>
      </c>
      <c r="H506" s="27">
        <f t="shared" si="71"/>
        <v>93969.500000000015</v>
      </c>
    </row>
    <row r="507" spans="1:8" ht="33.6" customHeight="1" x14ac:dyDescent="0.3">
      <c r="A507" s="104" t="s">
        <v>190</v>
      </c>
      <c r="B507" s="25" t="s">
        <v>552</v>
      </c>
      <c r="C507" s="24"/>
      <c r="D507" s="24"/>
      <c r="E507" s="25"/>
      <c r="F507" s="27">
        <f>F508+F512</f>
        <v>49119.100000000006</v>
      </c>
      <c r="G507" s="27">
        <f>G508+G512</f>
        <v>5859.5</v>
      </c>
      <c r="H507" s="27">
        <f t="shared" si="71"/>
        <v>54978.600000000006</v>
      </c>
    </row>
    <row r="508" spans="1:8" x14ac:dyDescent="0.3">
      <c r="A508" s="104" t="s">
        <v>169</v>
      </c>
      <c r="B508" s="25" t="s">
        <v>552</v>
      </c>
      <c r="C508" s="25" t="s">
        <v>90</v>
      </c>
      <c r="D508" s="24"/>
      <c r="E508" s="25"/>
      <c r="F508" s="27">
        <f t="shared" ref="F508:G510" si="72">F509</f>
        <v>34790.400000000001</v>
      </c>
      <c r="G508" s="27">
        <f t="shared" si="72"/>
        <v>5859.5</v>
      </c>
      <c r="H508" s="27">
        <f t="shared" si="71"/>
        <v>40649.9</v>
      </c>
    </row>
    <row r="509" spans="1:8" x14ac:dyDescent="0.3">
      <c r="A509" s="104" t="s">
        <v>393</v>
      </c>
      <c r="B509" s="25" t="s">
        <v>552</v>
      </c>
      <c r="C509" s="25" t="s">
        <v>90</v>
      </c>
      <c r="D509" s="25" t="s">
        <v>141</v>
      </c>
      <c r="E509" s="25"/>
      <c r="F509" s="27">
        <f t="shared" si="72"/>
        <v>34790.400000000001</v>
      </c>
      <c r="G509" s="27">
        <f t="shared" si="72"/>
        <v>5859.5</v>
      </c>
      <c r="H509" s="27">
        <f t="shared" si="71"/>
        <v>40649.9</v>
      </c>
    </row>
    <row r="510" spans="1:8" ht="30" x14ac:dyDescent="0.3">
      <c r="A510" s="104" t="s">
        <v>85</v>
      </c>
      <c r="B510" s="25" t="s">
        <v>552</v>
      </c>
      <c r="C510" s="25" t="s">
        <v>90</v>
      </c>
      <c r="D510" s="25" t="s">
        <v>141</v>
      </c>
      <c r="E510" s="25">
        <v>200</v>
      </c>
      <c r="F510" s="27">
        <f t="shared" si="72"/>
        <v>34790.400000000001</v>
      </c>
      <c r="G510" s="27">
        <f t="shared" si="72"/>
        <v>5859.5</v>
      </c>
      <c r="H510" s="27">
        <f t="shared" si="71"/>
        <v>40649.9</v>
      </c>
    </row>
    <row r="511" spans="1:8" ht="45" x14ac:dyDescent="0.3">
      <c r="A511" s="104" t="s">
        <v>86</v>
      </c>
      <c r="B511" s="25" t="s">
        <v>552</v>
      </c>
      <c r="C511" s="25" t="s">
        <v>90</v>
      </c>
      <c r="D511" s="25" t="s">
        <v>141</v>
      </c>
      <c r="E511" s="25">
        <v>240</v>
      </c>
      <c r="F511" s="27">
        <v>34790.400000000001</v>
      </c>
      <c r="G511" s="27">
        <v>5859.5</v>
      </c>
      <c r="H511" s="27">
        <f t="shared" si="71"/>
        <v>40649.9</v>
      </c>
    </row>
    <row r="512" spans="1:8" ht="45" x14ac:dyDescent="0.3">
      <c r="A512" s="104" t="s">
        <v>423</v>
      </c>
      <c r="B512" s="25" t="s">
        <v>552</v>
      </c>
      <c r="C512" s="25">
        <v>14</v>
      </c>
      <c r="D512" s="24"/>
      <c r="E512" s="25"/>
      <c r="F512" s="27">
        <f>F513</f>
        <v>14328.7</v>
      </c>
      <c r="G512" s="27">
        <f>G513</f>
        <v>0</v>
      </c>
      <c r="H512" s="27">
        <f t="shared" si="71"/>
        <v>14328.7</v>
      </c>
    </row>
    <row r="513" spans="1:8" ht="30" x14ac:dyDescent="0.3">
      <c r="A513" s="104" t="s">
        <v>426</v>
      </c>
      <c r="B513" s="25" t="s">
        <v>552</v>
      </c>
      <c r="C513" s="25">
        <v>14</v>
      </c>
      <c r="D513" s="25" t="s">
        <v>78</v>
      </c>
      <c r="E513" s="25"/>
      <c r="F513" s="27">
        <f>F514</f>
        <v>14328.7</v>
      </c>
      <c r="G513" s="27">
        <f>G514</f>
        <v>0</v>
      </c>
      <c r="H513" s="27">
        <f t="shared" si="71"/>
        <v>14328.7</v>
      </c>
    </row>
    <row r="514" spans="1:8" x14ac:dyDescent="0.3">
      <c r="A514" s="104" t="s">
        <v>137</v>
      </c>
      <c r="B514" s="25" t="s">
        <v>552</v>
      </c>
      <c r="C514" s="25">
        <v>14</v>
      </c>
      <c r="D514" s="25" t="s">
        <v>78</v>
      </c>
      <c r="E514" s="25">
        <v>500</v>
      </c>
      <c r="F514" s="27">
        <f>F515+F516</f>
        <v>14328.7</v>
      </c>
      <c r="G514" s="27">
        <f>G515+G516</f>
        <v>0</v>
      </c>
      <c r="H514" s="27">
        <f t="shared" si="71"/>
        <v>14328.7</v>
      </c>
    </row>
    <row r="515" spans="1:8" x14ac:dyDescent="0.3">
      <c r="A515" s="104" t="s">
        <v>138</v>
      </c>
      <c r="B515" s="25" t="s">
        <v>552</v>
      </c>
      <c r="C515" s="25">
        <v>14</v>
      </c>
      <c r="D515" s="25" t="s">
        <v>78</v>
      </c>
      <c r="E515" s="25">
        <v>530</v>
      </c>
      <c r="F515" s="27">
        <v>6850</v>
      </c>
      <c r="G515" s="27"/>
      <c r="H515" s="27">
        <f t="shared" si="71"/>
        <v>6850</v>
      </c>
    </row>
    <row r="516" spans="1:8" x14ac:dyDescent="0.3">
      <c r="A516" s="104" t="s">
        <v>54</v>
      </c>
      <c r="B516" s="25" t="s">
        <v>552</v>
      </c>
      <c r="C516" s="25">
        <v>14</v>
      </c>
      <c r="D516" s="25" t="s">
        <v>78</v>
      </c>
      <c r="E516" s="25" t="s">
        <v>547</v>
      </c>
      <c r="F516" s="27">
        <v>7478.7</v>
      </c>
      <c r="G516" s="27"/>
      <c r="H516" s="27">
        <f t="shared" si="71"/>
        <v>7478.7</v>
      </c>
    </row>
    <row r="517" spans="1:8" ht="30" x14ac:dyDescent="0.3">
      <c r="A517" s="104" t="s">
        <v>394</v>
      </c>
      <c r="B517" s="25" t="s">
        <v>553</v>
      </c>
      <c r="C517" s="24"/>
      <c r="D517" s="24"/>
      <c r="E517" s="25"/>
      <c r="F517" s="27">
        <f t="shared" ref="F517:G520" si="73">F518</f>
        <v>2080</v>
      </c>
      <c r="G517" s="27">
        <f t="shared" si="73"/>
        <v>0</v>
      </c>
      <c r="H517" s="27">
        <f t="shared" si="71"/>
        <v>2080</v>
      </c>
    </row>
    <row r="518" spans="1:8" x14ac:dyDescent="0.3">
      <c r="A518" s="104" t="s">
        <v>169</v>
      </c>
      <c r="B518" s="25" t="s">
        <v>553</v>
      </c>
      <c r="C518" s="25" t="s">
        <v>90</v>
      </c>
      <c r="D518" s="24"/>
      <c r="E518" s="25"/>
      <c r="F518" s="27">
        <f t="shared" si="73"/>
        <v>2080</v>
      </c>
      <c r="G518" s="27">
        <f t="shared" si="73"/>
        <v>0</v>
      </c>
      <c r="H518" s="27">
        <f t="shared" si="71"/>
        <v>2080</v>
      </c>
    </row>
    <row r="519" spans="1:8" x14ac:dyDescent="0.3">
      <c r="A519" s="104" t="s">
        <v>393</v>
      </c>
      <c r="B519" s="25" t="s">
        <v>553</v>
      </c>
      <c r="C519" s="25" t="s">
        <v>90</v>
      </c>
      <c r="D519" s="25" t="s">
        <v>141</v>
      </c>
      <c r="E519" s="25"/>
      <c r="F519" s="27">
        <f t="shared" si="73"/>
        <v>2080</v>
      </c>
      <c r="G519" s="27">
        <f t="shared" si="73"/>
        <v>0</v>
      </c>
      <c r="H519" s="27">
        <f t="shared" si="71"/>
        <v>2080</v>
      </c>
    </row>
    <row r="520" spans="1:8" ht="30" x14ac:dyDescent="0.3">
      <c r="A520" s="104" t="s">
        <v>85</v>
      </c>
      <c r="B520" s="25" t="s">
        <v>553</v>
      </c>
      <c r="C520" s="25" t="s">
        <v>90</v>
      </c>
      <c r="D520" s="25" t="s">
        <v>141</v>
      </c>
      <c r="E520" s="25">
        <v>200</v>
      </c>
      <c r="F520" s="27">
        <f t="shared" si="73"/>
        <v>2080</v>
      </c>
      <c r="G520" s="27">
        <f t="shared" si="73"/>
        <v>0</v>
      </c>
      <c r="H520" s="27">
        <f t="shared" si="71"/>
        <v>2080</v>
      </c>
    </row>
    <row r="521" spans="1:8" ht="45" x14ac:dyDescent="0.3">
      <c r="A521" s="104" t="s">
        <v>86</v>
      </c>
      <c r="B521" s="25" t="s">
        <v>553</v>
      </c>
      <c r="C521" s="25" t="s">
        <v>90</v>
      </c>
      <c r="D521" s="25" t="s">
        <v>141</v>
      </c>
      <c r="E521" s="25">
        <v>240</v>
      </c>
      <c r="F521" s="27">
        <v>2080</v>
      </c>
      <c r="G521" s="27"/>
      <c r="H521" s="27">
        <f t="shared" si="71"/>
        <v>2080</v>
      </c>
    </row>
    <row r="522" spans="1:8" ht="30" hidden="1" x14ac:dyDescent="0.3">
      <c r="A522" s="104" t="s">
        <v>365</v>
      </c>
      <c r="B522" s="25" t="s">
        <v>552</v>
      </c>
      <c r="C522" s="25">
        <v>14</v>
      </c>
      <c r="D522" s="25" t="s">
        <v>78</v>
      </c>
      <c r="E522" s="25"/>
      <c r="F522" s="27">
        <f>F523</f>
        <v>0</v>
      </c>
      <c r="G522" s="27">
        <f>G523</f>
        <v>0</v>
      </c>
      <c r="H522" s="27">
        <f t="shared" si="71"/>
        <v>0</v>
      </c>
    </row>
    <row r="523" spans="1:8" hidden="1" x14ac:dyDescent="0.3">
      <c r="A523" s="14" t="s">
        <v>137</v>
      </c>
      <c r="B523" s="25" t="s">
        <v>552</v>
      </c>
      <c r="C523" s="25">
        <v>14</v>
      </c>
      <c r="D523" s="25" t="s">
        <v>78</v>
      </c>
      <c r="E523" s="25" t="s">
        <v>510</v>
      </c>
      <c r="F523" s="27">
        <f>F525+F524</f>
        <v>0</v>
      </c>
      <c r="G523" s="27">
        <f>G525+G524</f>
        <v>0</v>
      </c>
      <c r="H523" s="27">
        <f t="shared" si="71"/>
        <v>0</v>
      </c>
    </row>
    <row r="524" spans="1:8" hidden="1" x14ac:dyDescent="0.3">
      <c r="A524" s="14" t="s">
        <v>138</v>
      </c>
      <c r="B524" s="25" t="s">
        <v>552</v>
      </c>
      <c r="C524" s="25">
        <v>14</v>
      </c>
      <c r="D524" s="25" t="s">
        <v>78</v>
      </c>
      <c r="E524" s="25" t="s">
        <v>511</v>
      </c>
      <c r="F524" s="27"/>
      <c r="G524" s="27"/>
      <c r="H524" s="27">
        <f t="shared" si="71"/>
        <v>0</v>
      </c>
    </row>
    <row r="525" spans="1:8" hidden="1" x14ac:dyDescent="0.3">
      <c r="A525" s="14" t="s">
        <v>54</v>
      </c>
      <c r="B525" s="25" t="s">
        <v>552</v>
      </c>
      <c r="C525" s="25">
        <v>14</v>
      </c>
      <c r="D525" s="25" t="s">
        <v>78</v>
      </c>
      <c r="E525" s="25" t="s">
        <v>547</v>
      </c>
      <c r="F525" s="27"/>
      <c r="G525" s="27"/>
      <c r="H525" s="27">
        <f t="shared" si="71"/>
        <v>0</v>
      </c>
    </row>
    <row r="526" spans="1:8" ht="30" hidden="1" x14ac:dyDescent="0.3">
      <c r="A526" s="104" t="s">
        <v>394</v>
      </c>
      <c r="B526" s="25" t="s">
        <v>553</v>
      </c>
      <c r="C526" s="24"/>
      <c r="D526" s="24"/>
      <c r="E526" s="25"/>
      <c r="F526" s="27">
        <f t="shared" ref="F526:G529" si="74">F527</f>
        <v>0</v>
      </c>
      <c r="G526" s="27">
        <f t="shared" si="74"/>
        <v>0</v>
      </c>
      <c r="H526" s="27">
        <f t="shared" si="71"/>
        <v>0</v>
      </c>
    </row>
    <row r="527" spans="1:8" hidden="1" x14ac:dyDescent="0.3">
      <c r="A527" s="104" t="s">
        <v>169</v>
      </c>
      <c r="B527" s="25" t="s">
        <v>553</v>
      </c>
      <c r="C527" s="25" t="s">
        <v>90</v>
      </c>
      <c r="D527" s="24"/>
      <c r="E527" s="25"/>
      <c r="F527" s="27">
        <f t="shared" si="74"/>
        <v>0</v>
      </c>
      <c r="G527" s="27">
        <f t="shared" si="74"/>
        <v>0</v>
      </c>
      <c r="H527" s="27">
        <f t="shared" si="71"/>
        <v>0</v>
      </c>
    </row>
    <row r="528" spans="1:8" hidden="1" x14ac:dyDescent="0.3">
      <c r="A528" s="104" t="s">
        <v>393</v>
      </c>
      <c r="B528" s="25" t="s">
        <v>553</v>
      </c>
      <c r="C528" s="25" t="s">
        <v>90</v>
      </c>
      <c r="D528" s="25" t="s">
        <v>141</v>
      </c>
      <c r="E528" s="25"/>
      <c r="F528" s="27">
        <f t="shared" si="74"/>
        <v>0</v>
      </c>
      <c r="G528" s="27">
        <f t="shared" si="74"/>
        <v>0</v>
      </c>
      <c r="H528" s="27">
        <f t="shared" si="71"/>
        <v>0</v>
      </c>
    </row>
    <row r="529" spans="1:8" ht="30" hidden="1" x14ac:dyDescent="0.3">
      <c r="A529" s="104" t="s">
        <v>85</v>
      </c>
      <c r="B529" s="25" t="s">
        <v>553</v>
      </c>
      <c r="C529" s="25" t="s">
        <v>90</v>
      </c>
      <c r="D529" s="25" t="s">
        <v>141</v>
      </c>
      <c r="E529" s="25">
        <v>200</v>
      </c>
      <c r="F529" s="27">
        <f t="shared" si="74"/>
        <v>0</v>
      </c>
      <c r="G529" s="27">
        <f t="shared" si="74"/>
        <v>0</v>
      </c>
      <c r="H529" s="27">
        <f t="shared" si="71"/>
        <v>0</v>
      </c>
    </row>
    <row r="530" spans="1:8" ht="45" hidden="1" x14ac:dyDescent="0.3">
      <c r="A530" s="104" t="s">
        <v>86</v>
      </c>
      <c r="B530" s="25" t="s">
        <v>553</v>
      </c>
      <c r="C530" s="25" t="s">
        <v>90</v>
      </c>
      <c r="D530" s="25" t="s">
        <v>141</v>
      </c>
      <c r="E530" s="25">
        <v>240</v>
      </c>
      <c r="F530" s="27"/>
      <c r="G530" s="27"/>
      <c r="H530" s="27">
        <f t="shared" si="71"/>
        <v>0</v>
      </c>
    </row>
    <row r="531" spans="1:8" ht="30" x14ac:dyDescent="0.3">
      <c r="A531" s="104" t="s">
        <v>192</v>
      </c>
      <c r="B531" s="25" t="s">
        <v>554</v>
      </c>
      <c r="C531" s="24"/>
      <c r="D531" s="24"/>
      <c r="E531" s="25"/>
      <c r="F531" s="27">
        <f t="shared" ref="F531:G534" si="75">F532</f>
        <v>1165</v>
      </c>
      <c r="G531" s="27">
        <f t="shared" si="75"/>
        <v>0</v>
      </c>
      <c r="H531" s="27">
        <f t="shared" si="71"/>
        <v>1165</v>
      </c>
    </row>
    <row r="532" spans="1:8" x14ac:dyDescent="0.3">
      <c r="A532" s="104" t="s">
        <v>169</v>
      </c>
      <c r="B532" s="25" t="s">
        <v>554</v>
      </c>
      <c r="C532" s="25" t="s">
        <v>90</v>
      </c>
      <c r="D532" s="24"/>
      <c r="E532" s="25"/>
      <c r="F532" s="27">
        <f t="shared" si="75"/>
        <v>1165</v>
      </c>
      <c r="G532" s="27">
        <f t="shared" si="75"/>
        <v>0</v>
      </c>
      <c r="H532" s="27">
        <f t="shared" si="71"/>
        <v>1165</v>
      </c>
    </row>
    <row r="533" spans="1:8" x14ac:dyDescent="0.3">
      <c r="A533" s="104" t="s">
        <v>393</v>
      </c>
      <c r="B533" s="25" t="s">
        <v>554</v>
      </c>
      <c r="C533" s="25" t="s">
        <v>90</v>
      </c>
      <c r="D533" s="25" t="s">
        <v>141</v>
      </c>
      <c r="E533" s="25"/>
      <c r="F533" s="27">
        <f t="shared" si="75"/>
        <v>1165</v>
      </c>
      <c r="G533" s="27">
        <f t="shared" si="75"/>
        <v>0</v>
      </c>
      <c r="H533" s="27">
        <f t="shared" si="71"/>
        <v>1165</v>
      </c>
    </row>
    <row r="534" spans="1:8" ht="30" x14ac:dyDescent="0.3">
      <c r="A534" s="104" t="s">
        <v>85</v>
      </c>
      <c r="B534" s="25" t="s">
        <v>554</v>
      </c>
      <c r="C534" s="25" t="s">
        <v>90</v>
      </c>
      <c r="D534" s="25" t="s">
        <v>141</v>
      </c>
      <c r="E534" s="25">
        <v>200</v>
      </c>
      <c r="F534" s="27">
        <f t="shared" si="75"/>
        <v>1165</v>
      </c>
      <c r="G534" s="27">
        <f t="shared" si="75"/>
        <v>0</v>
      </c>
      <c r="H534" s="27">
        <f t="shared" si="71"/>
        <v>1165</v>
      </c>
    </row>
    <row r="535" spans="1:8" ht="45" x14ac:dyDescent="0.3">
      <c r="A535" s="104" t="s">
        <v>86</v>
      </c>
      <c r="B535" s="25" t="s">
        <v>554</v>
      </c>
      <c r="C535" s="25" t="s">
        <v>90</v>
      </c>
      <c r="D535" s="25" t="s">
        <v>141</v>
      </c>
      <c r="E535" s="25">
        <v>240</v>
      </c>
      <c r="F535" s="27">
        <v>1165</v>
      </c>
      <c r="G535" s="27"/>
      <c r="H535" s="27">
        <f t="shared" si="71"/>
        <v>1165</v>
      </c>
    </row>
    <row r="536" spans="1:8" ht="30" hidden="1" x14ac:dyDescent="0.3">
      <c r="A536" s="104" t="s">
        <v>865</v>
      </c>
      <c r="B536" s="25" t="s">
        <v>609</v>
      </c>
      <c r="C536" s="24"/>
      <c r="D536" s="24"/>
      <c r="E536" s="25"/>
      <c r="F536" s="27">
        <f t="shared" ref="F536:G539" si="76">F537</f>
        <v>0</v>
      </c>
      <c r="G536" s="27">
        <f t="shared" si="76"/>
        <v>0</v>
      </c>
      <c r="H536" s="27">
        <f t="shared" si="71"/>
        <v>0</v>
      </c>
    </row>
    <row r="537" spans="1:8" hidden="1" x14ac:dyDescent="0.3">
      <c r="A537" s="104" t="s">
        <v>169</v>
      </c>
      <c r="B537" s="25" t="s">
        <v>609</v>
      </c>
      <c r="C537" s="25" t="s">
        <v>90</v>
      </c>
      <c r="D537" s="24"/>
      <c r="E537" s="25"/>
      <c r="F537" s="27">
        <f t="shared" si="76"/>
        <v>0</v>
      </c>
      <c r="G537" s="27">
        <f t="shared" si="76"/>
        <v>0</v>
      </c>
      <c r="H537" s="27">
        <f t="shared" si="71"/>
        <v>0</v>
      </c>
    </row>
    <row r="538" spans="1:8" hidden="1" x14ac:dyDescent="0.3">
      <c r="A538" s="104" t="s">
        <v>393</v>
      </c>
      <c r="B538" s="25" t="s">
        <v>609</v>
      </c>
      <c r="C538" s="25" t="s">
        <v>90</v>
      </c>
      <c r="D538" s="25" t="s">
        <v>141</v>
      </c>
      <c r="E538" s="25"/>
      <c r="F538" s="27">
        <f t="shared" si="76"/>
        <v>0</v>
      </c>
      <c r="G538" s="27">
        <f t="shared" si="76"/>
        <v>0</v>
      </c>
      <c r="H538" s="27">
        <f t="shared" si="71"/>
        <v>0</v>
      </c>
    </row>
    <row r="539" spans="1:8" ht="30" hidden="1" x14ac:dyDescent="0.3">
      <c r="A539" s="104" t="s">
        <v>85</v>
      </c>
      <c r="B539" s="25" t="s">
        <v>609</v>
      </c>
      <c r="C539" s="25" t="s">
        <v>90</v>
      </c>
      <c r="D539" s="25" t="s">
        <v>141</v>
      </c>
      <c r="E539" s="25">
        <v>200</v>
      </c>
      <c r="F539" s="27">
        <f t="shared" si="76"/>
        <v>0</v>
      </c>
      <c r="G539" s="27">
        <f t="shared" si="76"/>
        <v>0</v>
      </c>
      <c r="H539" s="27">
        <f t="shared" si="71"/>
        <v>0</v>
      </c>
    </row>
    <row r="540" spans="1:8" ht="45" hidden="1" x14ac:dyDescent="0.3">
      <c r="A540" s="104" t="s">
        <v>86</v>
      </c>
      <c r="B540" s="25" t="s">
        <v>609</v>
      </c>
      <c r="C540" s="25" t="s">
        <v>90</v>
      </c>
      <c r="D540" s="25" t="s">
        <v>141</v>
      </c>
      <c r="E540" s="25">
        <v>240</v>
      </c>
      <c r="F540" s="27"/>
      <c r="G540" s="27"/>
      <c r="H540" s="27">
        <f t="shared" si="71"/>
        <v>0</v>
      </c>
    </row>
    <row r="541" spans="1:8" ht="75" x14ac:dyDescent="0.3">
      <c r="A541" s="134" t="s">
        <v>627</v>
      </c>
      <c r="B541" s="67" t="s">
        <v>1014</v>
      </c>
      <c r="C541" s="25"/>
      <c r="D541" s="25"/>
      <c r="E541" s="25"/>
      <c r="F541" s="27"/>
      <c r="G541" s="27">
        <f>G542</f>
        <v>33958.6</v>
      </c>
      <c r="H541" s="27">
        <f t="shared" si="71"/>
        <v>33958.6</v>
      </c>
    </row>
    <row r="542" spans="1:8" x14ac:dyDescent="0.3">
      <c r="A542" s="133" t="s">
        <v>169</v>
      </c>
      <c r="B542" s="67" t="s">
        <v>1014</v>
      </c>
      <c r="C542" s="25" t="s">
        <v>90</v>
      </c>
      <c r="D542" s="24"/>
      <c r="E542" s="25"/>
      <c r="F542" s="27"/>
      <c r="G542" s="27">
        <f>G543</f>
        <v>33958.6</v>
      </c>
      <c r="H542" s="27">
        <f t="shared" si="71"/>
        <v>33958.6</v>
      </c>
    </row>
    <row r="543" spans="1:8" x14ac:dyDescent="0.3">
      <c r="A543" s="133" t="s">
        <v>393</v>
      </c>
      <c r="B543" s="67" t="s">
        <v>1014</v>
      </c>
      <c r="C543" s="25" t="s">
        <v>90</v>
      </c>
      <c r="D543" s="25" t="s">
        <v>141</v>
      </c>
      <c r="E543" s="25"/>
      <c r="F543" s="27"/>
      <c r="G543" s="27">
        <f>G544</f>
        <v>33958.6</v>
      </c>
      <c r="H543" s="27">
        <f t="shared" si="71"/>
        <v>33958.6</v>
      </c>
    </row>
    <row r="544" spans="1:8" ht="30" x14ac:dyDescent="0.3">
      <c r="A544" s="133" t="s">
        <v>85</v>
      </c>
      <c r="B544" s="67" t="s">
        <v>1014</v>
      </c>
      <c r="C544" s="25" t="s">
        <v>90</v>
      </c>
      <c r="D544" s="25" t="s">
        <v>141</v>
      </c>
      <c r="E544" s="25">
        <v>200</v>
      </c>
      <c r="F544" s="27"/>
      <c r="G544" s="27">
        <f>G545</f>
        <v>33958.6</v>
      </c>
      <c r="H544" s="27">
        <f t="shared" si="71"/>
        <v>33958.6</v>
      </c>
    </row>
    <row r="545" spans="1:8" ht="45" x14ac:dyDescent="0.3">
      <c r="A545" s="133" t="s">
        <v>86</v>
      </c>
      <c r="B545" s="67" t="s">
        <v>1014</v>
      </c>
      <c r="C545" s="25" t="s">
        <v>90</v>
      </c>
      <c r="D545" s="25" t="s">
        <v>141</v>
      </c>
      <c r="E545" s="25">
        <v>240</v>
      </c>
      <c r="F545" s="27"/>
      <c r="G545" s="27">
        <v>33958.6</v>
      </c>
      <c r="H545" s="27">
        <f t="shared" si="71"/>
        <v>33958.6</v>
      </c>
    </row>
    <row r="546" spans="1:8" ht="75" x14ac:dyDescent="0.3">
      <c r="A546" s="134" t="s">
        <v>629</v>
      </c>
      <c r="B546" s="67" t="s">
        <v>1015</v>
      </c>
      <c r="C546" s="25"/>
      <c r="D546" s="25"/>
      <c r="E546" s="25"/>
      <c r="F546" s="27"/>
      <c r="G546" s="27">
        <f>G547</f>
        <v>1787.3</v>
      </c>
      <c r="H546" s="27">
        <f t="shared" si="71"/>
        <v>1787.3</v>
      </c>
    </row>
    <row r="547" spans="1:8" x14ac:dyDescent="0.3">
      <c r="A547" s="133" t="s">
        <v>169</v>
      </c>
      <c r="B547" s="67" t="s">
        <v>1015</v>
      </c>
      <c r="C547" s="25" t="s">
        <v>90</v>
      </c>
      <c r="D547" s="24"/>
      <c r="E547" s="25"/>
      <c r="F547" s="27"/>
      <c r="G547" s="27">
        <f>G548</f>
        <v>1787.3</v>
      </c>
      <c r="H547" s="27">
        <f t="shared" si="71"/>
        <v>1787.3</v>
      </c>
    </row>
    <row r="548" spans="1:8" x14ac:dyDescent="0.3">
      <c r="A548" s="133" t="s">
        <v>393</v>
      </c>
      <c r="B548" s="67" t="s">
        <v>1015</v>
      </c>
      <c r="C548" s="25" t="s">
        <v>90</v>
      </c>
      <c r="D548" s="25" t="s">
        <v>141</v>
      </c>
      <c r="E548" s="25"/>
      <c r="F548" s="27"/>
      <c r="G548" s="27">
        <f>G549</f>
        <v>1787.3</v>
      </c>
      <c r="H548" s="27">
        <f t="shared" si="71"/>
        <v>1787.3</v>
      </c>
    </row>
    <row r="549" spans="1:8" ht="30" x14ac:dyDescent="0.3">
      <c r="A549" s="133" t="s">
        <v>85</v>
      </c>
      <c r="B549" s="67" t="s">
        <v>1015</v>
      </c>
      <c r="C549" s="25" t="s">
        <v>90</v>
      </c>
      <c r="D549" s="25" t="s">
        <v>141</v>
      </c>
      <c r="E549" s="25">
        <v>200</v>
      </c>
      <c r="F549" s="27"/>
      <c r="G549" s="27">
        <f>G550</f>
        <v>1787.3</v>
      </c>
      <c r="H549" s="27">
        <f t="shared" si="71"/>
        <v>1787.3</v>
      </c>
    </row>
    <row r="550" spans="1:8" ht="45" x14ac:dyDescent="0.3">
      <c r="A550" s="133" t="s">
        <v>86</v>
      </c>
      <c r="B550" s="67" t="s">
        <v>1015</v>
      </c>
      <c r="C550" s="25" t="s">
        <v>90</v>
      </c>
      <c r="D550" s="25" t="s">
        <v>141</v>
      </c>
      <c r="E550" s="25">
        <v>240</v>
      </c>
      <c r="F550" s="27"/>
      <c r="G550" s="27">
        <v>1787.3</v>
      </c>
      <c r="H550" s="27">
        <f t="shared" si="71"/>
        <v>1787.3</v>
      </c>
    </row>
    <row r="551" spans="1:8" ht="75" hidden="1" x14ac:dyDescent="0.3">
      <c r="A551" s="61" t="s">
        <v>627</v>
      </c>
      <c r="B551" s="32" t="s">
        <v>628</v>
      </c>
      <c r="C551" s="25"/>
      <c r="D551" s="25"/>
      <c r="E551" s="25"/>
      <c r="F551" s="27">
        <f>F552</f>
        <v>33958.6</v>
      </c>
      <c r="G551" s="27">
        <f>G552</f>
        <v>-33958.6</v>
      </c>
      <c r="H551" s="27">
        <f t="shared" si="71"/>
        <v>0</v>
      </c>
    </row>
    <row r="552" spans="1:8" hidden="1" x14ac:dyDescent="0.3">
      <c r="A552" s="104" t="s">
        <v>169</v>
      </c>
      <c r="B552" s="32" t="s">
        <v>628</v>
      </c>
      <c r="C552" s="25" t="s">
        <v>90</v>
      </c>
      <c r="D552" s="24"/>
      <c r="E552" s="25"/>
      <c r="F552" s="27">
        <f>F553</f>
        <v>33958.6</v>
      </c>
      <c r="G552" s="27">
        <f>G553</f>
        <v>-33958.6</v>
      </c>
      <c r="H552" s="27">
        <f t="shared" si="71"/>
        <v>0</v>
      </c>
    </row>
    <row r="553" spans="1:8" hidden="1" x14ac:dyDescent="0.3">
      <c r="A553" s="104" t="s">
        <v>393</v>
      </c>
      <c r="B553" s="32" t="s">
        <v>628</v>
      </c>
      <c r="C553" s="25" t="s">
        <v>90</v>
      </c>
      <c r="D553" s="25" t="s">
        <v>141</v>
      </c>
      <c r="E553" s="25"/>
      <c r="F553" s="27">
        <f>F554+F556</f>
        <v>33958.6</v>
      </c>
      <c r="G553" s="27">
        <f>G554+G556</f>
        <v>-33958.6</v>
      </c>
      <c r="H553" s="27">
        <f t="shared" si="71"/>
        <v>0</v>
      </c>
    </row>
    <row r="554" spans="1:8" ht="30" hidden="1" x14ac:dyDescent="0.3">
      <c r="A554" s="104" t="s">
        <v>85</v>
      </c>
      <c r="B554" s="32" t="s">
        <v>628</v>
      </c>
      <c r="C554" s="25" t="s">
        <v>90</v>
      </c>
      <c r="D554" s="25" t="s">
        <v>141</v>
      </c>
      <c r="E554" s="25">
        <v>200</v>
      </c>
      <c r="F554" s="27">
        <f>F555</f>
        <v>33958.6</v>
      </c>
      <c r="G554" s="27">
        <f>G555</f>
        <v>-33958.6</v>
      </c>
      <c r="H554" s="27">
        <f t="shared" si="71"/>
        <v>0</v>
      </c>
    </row>
    <row r="555" spans="1:8" ht="45" hidden="1" x14ac:dyDescent="0.3">
      <c r="A555" s="104" t="s">
        <v>86</v>
      </c>
      <c r="B555" s="32" t="s">
        <v>628</v>
      </c>
      <c r="C555" s="25" t="s">
        <v>90</v>
      </c>
      <c r="D555" s="25" t="s">
        <v>141</v>
      </c>
      <c r="E555" s="25">
        <v>240</v>
      </c>
      <c r="F555" s="27">
        <v>33958.6</v>
      </c>
      <c r="G555" s="27">
        <v>-33958.6</v>
      </c>
      <c r="H555" s="27">
        <f t="shared" si="71"/>
        <v>0</v>
      </c>
    </row>
    <row r="556" spans="1:8" hidden="1" x14ac:dyDescent="0.3">
      <c r="A556" s="104" t="s">
        <v>137</v>
      </c>
      <c r="B556" s="32" t="s">
        <v>628</v>
      </c>
      <c r="C556" s="25" t="s">
        <v>90</v>
      </c>
      <c r="D556" s="25" t="s">
        <v>141</v>
      </c>
      <c r="E556" s="25" t="s">
        <v>510</v>
      </c>
      <c r="F556" s="27">
        <f>F557</f>
        <v>0</v>
      </c>
      <c r="G556" s="27">
        <f>G557</f>
        <v>0</v>
      </c>
      <c r="H556" s="27">
        <f t="shared" si="71"/>
        <v>0</v>
      </c>
    </row>
    <row r="557" spans="1:8" hidden="1" x14ac:dyDescent="0.3">
      <c r="A557" s="104" t="s">
        <v>54</v>
      </c>
      <c r="B557" s="32" t="s">
        <v>628</v>
      </c>
      <c r="C557" s="25" t="s">
        <v>90</v>
      </c>
      <c r="D557" s="25" t="s">
        <v>141</v>
      </c>
      <c r="E557" s="25" t="s">
        <v>547</v>
      </c>
      <c r="F557" s="27"/>
      <c r="G557" s="27"/>
      <c r="H557" s="27">
        <f t="shared" si="71"/>
        <v>0</v>
      </c>
    </row>
    <row r="558" spans="1:8" ht="75" hidden="1" x14ac:dyDescent="0.3">
      <c r="A558" s="61" t="s">
        <v>629</v>
      </c>
      <c r="B558" s="32" t="s">
        <v>630</v>
      </c>
      <c r="C558" s="25"/>
      <c r="D558" s="25"/>
      <c r="E558" s="25"/>
      <c r="F558" s="27">
        <f>F559</f>
        <v>1698</v>
      </c>
      <c r="G558" s="27">
        <f>G559</f>
        <v>-1698</v>
      </c>
      <c r="H558" s="27">
        <f t="shared" si="71"/>
        <v>0</v>
      </c>
    </row>
    <row r="559" spans="1:8" hidden="1" x14ac:dyDescent="0.3">
      <c r="A559" s="104" t="s">
        <v>169</v>
      </c>
      <c r="B559" s="32" t="s">
        <v>630</v>
      </c>
      <c r="C559" s="25" t="s">
        <v>90</v>
      </c>
      <c r="D559" s="24"/>
      <c r="E559" s="25"/>
      <c r="F559" s="27">
        <f>F560</f>
        <v>1698</v>
      </c>
      <c r="G559" s="27">
        <f>G560</f>
        <v>-1698</v>
      </c>
      <c r="H559" s="27">
        <f t="shared" si="71"/>
        <v>0</v>
      </c>
    </row>
    <row r="560" spans="1:8" hidden="1" x14ac:dyDescent="0.3">
      <c r="A560" s="104" t="s">
        <v>393</v>
      </c>
      <c r="B560" s="32" t="s">
        <v>630</v>
      </c>
      <c r="C560" s="25" t="s">
        <v>90</v>
      </c>
      <c r="D560" s="25" t="s">
        <v>141</v>
      </c>
      <c r="E560" s="25"/>
      <c r="F560" s="27">
        <f>F561+F563</f>
        <v>1698</v>
      </c>
      <c r="G560" s="27">
        <f>G561+G563</f>
        <v>-1698</v>
      </c>
      <c r="H560" s="27">
        <f t="shared" si="71"/>
        <v>0</v>
      </c>
    </row>
    <row r="561" spans="1:8" ht="30" hidden="1" x14ac:dyDescent="0.3">
      <c r="A561" s="104" t="s">
        <v>85</v>
      </c>
      <c r="B561" s="32" t="s">
        <v>630</v>
      </c>
      <c r="C561" s="25" t="s">
        <v>90</v>
      </c>
      <c r="D561" s="25" t="s">
        <v>141</v>
      </c>
      <c r="E561" s="25">
        <v>200</v>
      </c>
      <c r="F561" s="27">
        <f>F562</f>
        <v>1698</v>
      </c>
      <c r="G561" s="27">
        <f>G562</f>
        <v>-1698</v>
      </c>
      <c r="H561" s="27">
        <f t="shared" si="71"/>
        <v>0</v>
      </c>
    </row>
    <row r="562" spans="1:8" ht="45" hidden="1" x14ac:dyDescent="0.3">
      <c r="A562" s="104" t="s">
        <v>86</v>
      </c>
      <c r="B562" s="32" t="s">
        <v>630</v>
      </c>
      <c r="C562" s="25" t="s">
        <v>90</v>
      </c>
      <c r="D562" s="25" t="s">
        <v>141</v>
      </c>
      <c r="E562" s="25">
        <v>240</v>
      </c>
      <c r="F562" s="27">
        <v>1698</v>
      </c>
      <c r="G562" s="27">
        <v>-1698</v>
      </c>
      <c r="H562" s="27">
        <f t="shared" si="71"/>
        <v>0</v>
      </c>
    </row>
    <row r="563" spans="1:8" hidden="1" x14ac:dyDescent="0.3">
      <c r="A563" s="104" t="s">
        <v>137</v>
      </c>
      <c r="B563" s="32" t="s">
        <v>630</v>
      </c>
      <c r="C563" s="25" t="s">
        <v>90</v>
      </c>
      <c r="D563" s="25" t="s">
        <v>141</v>
      </c>
      <c r="E563" s="25" t="s">
        <v>510</v>
      </c>
      <c r="F563" s="27">
        <f>F564</f>
        <v>0</v>
      </c>
      <c r="G563" s="27">
        <f>G564</f>
        <v>0</v>
      </c>
      <c r="H563" s="27">
        <f t="shared" si="71"/>
        <v>0</v>
      </c>
    </row>
    <row r="564" spans="1:8" hidden="1" x14ac:dyDescent="0.3">
      <c r="A564" s="104" t="s">
        <v>54</v>
      </c>
      <c r="B564" s="32" t="s">
        <v>630</v>
      </c>
      <c r="C564" s="25" t="s">
        <v>90</v>
      </c>
      <c r="D564" s="25" t="s">
        <v>141</v>
      </c>
      <c r="E564" s="25" t="s">
        <v>547</v>
      </c>
      <c r="F564" s="27"/>
      <c r="G564" s="27"/>
      <c r="H564" s="27">
        <f t="shared" si="71"/>
        <v>0</v>
      </c>
    </row>
    <row r="565" spans="1:8" ht="54" customHeight="1" x14ac:dyDescent="0.3">
      <c r="A565" s="52" t="s">
        <v>705</v>
      </c>
      <c r="B565" s="42" t="s">
        <v>216</v>
      </c>
      <c r="C565" s="24"/>
      <c r="D565" s="24"/>
      <c r="E565" s="25"/>
      <c r="F565" s="34">
        <f t="shared" ref="F565:H570" si="77">F566</f>
        <v>709.9</v>
      </c>
      <c r="G565" s="34">
        <f t="shared" si="77"/>
        <v>0</v>
      </c>
      <c r="H565" s="34">
        <f t="shared" si="77"/>
        <v>709.9</v>
      </c>
    </row>
    <row r="566" spans="1:8" ht="75" x14ac:dyDescent="0.3">
      <c r="A566" s="104" t="s">
        <v>727</v>
      </c>
      <c r="B566" s="25" t="s">
        <v>523</v>
      </c>
      <c r="C566" s="24"/>
      <c r="D566" s="24"/>
      <c r="E566" s="25"/>
      <c r="F566" s="27">
        <f t="shared" si="77"/>
        <v>709.9</v>
      </c>
      <c r="G566" s="27">
        <f t="shared" si="77"/>
        <v>0</v>
      </c>
      <c r="H566" s="27">
        <f t="shared" si="71"/>
        <v>709.9</v>
      </c>
    </row>
    <row r="567" spans="1:8" ht="30" x14ac:dyDescent="0.3">
      <c r="A567" s="104" t="s">
        <v>565</v>
      </c>
      <c r="B567" s="25" t="s">
        <v>566</v>
      </c>
      <c r="C567" s="24"/>
      <c r="D567" s="24"/>
      <c r="E567" s="25"/>
      <c r="F567" s="27">
        <f t="shared" si="77"/>
        <v>709.9</v>
      </c>
      <c r="G567" s="27">
        <f t="shared" si="77"/>
        <v>0</v>
      </c>
      <c r="H567" s="27">
        <f t="shared" si="71"/>
        <v>709.9</v>
      </c>
    </row>
    <row r="568" spans="1:8" x14ac:dyDescent="0.3">
      <c r="A568" s="104" t="s">
        <v>169</v>
      </c>
      <c r="B568" s="25" t="s">
        <v>566</v>
      </c>
      <c r="C568" s="25" t="s">
        <v>90</v>
      </c>
      <c r="D568" s="24"/>
      <c r="E568" s="25"/>
      <c r="F568" s="27">
        <f t="shared" si="77"/>
        <v>709.9</v>
      </c>
      <c r="G568" s="27">
        <f t="shared" si="77"/>
        <v>0</v>
      </c>
      <c r="H568" s="27">
        <f t="shared" si="71"/>
        <v>709.9</v>
      </c>
    </row>
    <row r="569" spans="1:8" ht="30" x14ac:dyDescent="0.3">
      <c r="A569" s="104" t="s">
        <v>193</v>
      </c>
      <c r="B569" s="25" t="s">
        <v>566</v>
      </c>
      <c r="C569" s="25" t="s">
        <v>90</v>
      </c>
      <c r="D569" s="25" t="s">
        <v>194</v>
      </c>
      <c r="E569" s="25"/>
      <c r="F569" s="27">
        <f t="shared" si="77"/>
        <v>709.9</v>
      </c>
      <c r="G569" s="27">
        <f t="shared" si="77"/>
        <v>0</v>
      </c>
      <c r="H569" s="27">
        <f t="shared" si="71"/>
        <v>709.9</v>
      </c>
    </row>
    <row r="570" spans="1:8" ht="30" x14ac:dyDescent="0.3">
      <c r="A570" s="104" t="s">
        <v>85</v>
      </c>
      <c r="B570" s="25" t="s">
        <v>566</v>
      </c>
      <c r="C570" s="25" t="s">
        <v>90</v>
      </c>
      <c r="D570" s="25" t="s">
        <v>194</v>
      </c>
      <c r="E570" s="25">
        <v>200</v>
      </c>
      <c r="F570" s="27">
        <f t="shared" si="77"/>
        <v>709.9</v>
      </c>
      <c r="G570" s="27">
        <f t="shared" si="77"/>
        <v>0</v>
      </c>
      <c r="H570" s="27">
        <f t="shared" si="71"/>
        <v>709.9</v>
      </c>
    </row>
    <row r="571" spans="1:8" ht="45" x14ac:dyDescent="0.3">
      <c r="A571" s="104" t="s">
        <v>86</v>
      </c>
      <c r="B571" s="25" t="s">
        <v>566</v>
      </c>
      <c r="C571" s="25" t="s">
        <v>90</v>
      </c>
      <c r="D571" s="25" t="s">
        <v>194</v>
      </c>
      <c r="E571" s="25">
        <v>240</v>
      </c>
      <c r="F571" s="27">
        <v>709.9</v>
      </c>
      <c r="G571" s="27"/>
      <c r="H571" s="27">
        <f t="shared" si="71"/>
        <v>709.9</v>
      </c>
    </row>
    <row r="572" spans="1:8" ht="43.5" customHeight="1" x14ac:dyDescent="0.3">
      <c r="A572" s="52" t="s">
        <v>670</v>
      </c>
      <c r="B572" s="42" t="s">
        <v>303</v>
      </c>
      <c r="C572" s="24"/>
      <c r="D572" s="24"/>
      <c r="E572" s="25"/>
      <c r="F572" s="34">
        <f>F573+F580+F593</f>
        <v>17481.599999999999</v>
      </c>
      <c r="G572" s="34">
        <f>G573+G580+G593</f>
        <v>0</v>
      </c>
      <c r="H572" s="34">
        <f>H573+H580+H593</f>
        <v>17481.599999999999</v>
      </c>
    </row>
    <row r="573" spans="1:8" ht="86.25" customHeight="1" x14ac:dyDescent="0.3">
      <c r="A573" s="52" t="s">
        <v>723</v>
      </c>
      <c r="B573" s="42" t="s">
        <v>304</v>
      </c>
      <c r="C573" s="24"/>
      <c r="D573" s="24"/>
      <c r="E573" s="25"/>
      <c r="F573" s="34">
        <f>F574</f>
        <v>14341.6</v>
      </c>
      <c r="G573" s="34">
        <f>G574</f>
        <v>0</v>
      </c>
      <c r="H573" s="34">
        <f>H574</f>
        <v>14341.6</v>
      </c>
    </row>
    <row r="574" spans="1:8" ht="80.25" customHeight="1" x14ac:dyDescent="0.3">
      <c r="A574" s="104" t="s">
        <v>585</v>
      </c>
      <c r="B574" s="25" t="s">
        <v>305</v>
      </c>
      <c r="C574" s="24"/>
      <c r="D574" s="24"/>
      <c r="E574" s="25"/>
      <c r="F574" s="27">
        <f>F575</f>
        <v>14341.6</v>
      </c>
      <c r="G574" s="27">
        <f>G575</f>
        <v>0</v>
      </c>
      <c r="H574" s="27">
        <f>F574+G574</f>
        <v>14341.6</v>
      </c>
    </row>
    <row r="575" spans="1:8" ht="60" x14ac:dyDescent="0.3">
      <c r="A575" s="104" t="s">
        <v>587</v>
      </c>
      <c r="B575" s="25" t="s">
        <v>306</v>
      </c>
      <c r="C575" s="24"/>
      <c r="D575" s="24"/>
      <c r="E575" s="25"/>
      <c r="F575" s="27">
        <f>F576</f>
        <v>14341.6</v>
      </c>
      <c r="G575" s="27">
        <f>G576</f>
        <v>0</v>
      </c>
      <c r="H575" s="27">
        <f t="shared" ref="H575:H640" si="78">F575+G575</f>
        <v>14341.6</v>
      </c>
    </row>
    <row r="576" spans="1:8" x14ac:dyDescent="0.3">
      <c r="A576" s="104" t="s">
        <v>299</v>
      </c>
      <c r="B576" s="25" t="s">
        <v>306</v>
      </c>
      <c r="C576" s="25">
        <v>10</v>
      </c>
      <c r="D576" s="24"/>
      <c r="E576" s="25"/>
      <c r="F576" s="27">
        <f>F578</f>
        <v>14341.6</v>
      </c>
      <c r="G576" s="27">
        <f>G578</f>
        <v>0</v>
      </c>
      <c r="H576" s="27">
        <f t="shared" si="78"/>
        <v>14341.6</v>
      </c>
    </row>
    <row r="577" spans="1:8" x14ac:dyDescent="0.3">
      <c r="A577" s="104" t="s">
        <v>302</v>
      </c>
      <c r="B577" s="25" t="s">
        <v>306</v>
      </c>
      <c r="C577" s="25">
        <v>10</v>
      </c>
      <c r="D577" s="25" t="s">
        <v>61</v>
      </c>
      <c r="E577" s="25"/>
      <c r="F577" s="27">
        <f>F578</f>
        <v>14341.6</v>
      </c>
      <c r="G577" s="27">
        <f>G578</f>
        <v>0</v>
      </c>
      <c r="H577" s="27">
        <f t="shared" si="78"/>
        <v>14341.6</v>
      </c>
    </row>
    <row r="578" spans="1:8" ht="30" x14ac:dyDescent="0.3">
      <c r="A578" s="104" t="s">
        <v>307</v>
      </c>
      <c r="B578" s="25" t="s">
        <v>306</v>
      </c>
      <c r="C578" s="25">
        <v>10</v>
      </c>
      <c r="D578" s="25" t="s">
        <v>61</v>
      </c>
      <c r="E578" s="25">
        <v>300</v>
      </c>
      <c r="F578" s="27">
        <f>F579</f>
        <v>14341.6</v>
      </c>
      <c r="G578" s="27">
        <f>G579</f>
        <v>0</v>
      </c>
      <c r="H578" s="27">
        <f t="shared" si="78"/>
        <v>14341.6</v>
      </c>
    </row>
    <row r="579" spans="1:8" ht="30" x14ac:dyDescent="0.3">
      <c r="A579" s="104" t="s">
        <v>308</v>
      </c>
      <c r="B579" s="25" t="s">
        <v>306</v>
      </c>
      <c r="C579" s="25">
        <v>10</v>
      </c>
      <c r="D579" s="25" t="s">
        <v>61</v>
      </c>
      <c r="E579" s="25">
        <v>310</v>
      </c>
      <c r="F579" s="27">
        <v>14341.6</v>
      </c>
      <c r="G579" s="27"/>
      <c r="H579" s="27">
        <f t="shared" si="78"/>
        <v>14341.6</v>
      </c>
    </row>
    <row r="580" spans="1:8" ht="38.25" x14ac:dyDescent="0.3">
      <c r="A580" s="52" t="s">
        <v>314</v>
      </c>
      <c r="B580" s="42" t="s">
        <v>315</v>
      </c>
      <c r="C580" s="24"/>
      <c r="D580" s="24"/>
      <c r="E580" s="25"/>
      <c r="F580" s="34">
        <f>F581+F587</f>
        <v>3040</v>
      </c>
      <c r="G580" s="34">
        <f>G581+G587</f>
        <v>0</v>
      </c>
      <c r="H580" s="34">
        <f>H581+H587</f>
        <v>3040</v>
      </c>
    </row>
    <row r="581" spans="1:8" ht="60" x14ac:dyDescent="0.3">
      <c r="A581" s="104" t="s">
        <v>591</v>
      </c>
      <c r="B581" s="25" t="s">
        <v>316</v>
      </c>
      <c r="C581" s="24"/>
      <c r="D581" s="24"/>
      <c r="E581" s="25"/>
      <c r="F581" s="27">
        <f t="shared" ref="F581:G585" si="79">F582</f>
        <v>345</v>
      </c>
      <c r="G581" s="27">
        <f t="shared" si="79"/>
        <v>0</v>
      </c>
      <c r="H581" s="27">
        <f t="shared" si="78"/>
        <v>345</v>
      </c>
    </row>
    <row r="582" spans="1:8" ht="60" x14ac:dyDescent="0.3">
      <c r="A582" s="104" t="s">
        <v>589</v>
      </c>
      <c r="B582" s="25" t="s">
        <v>317</v>
      </c>
      <c r="C582" s="24"/>
      <c r="D582" s="24"/>
      <c r="E582" s="25"/>
      <c r="F582" s="27">
        <f t="shared" si="79"/>
        <v>345</v>
      </c>
      <c r="G582" s="27">
        <f t="shared" si="79"/>
        <v>0</v>
      </c>
      <c r="H582" s="27">
        <f t="shared" si="78"/>
        <v>345</v>
      </c>
    </row>
    <row r="583" spans="1:8" x14ac:dyDescent="0.3">
      <c r="A583" s="104" t="s">
        <v>299</v>
      </c>
      <c r="B583" s="25" t="s">
        <v>317</v>
      </c>
      <c r="C583" s="25">
        <v>10</v>
      </c>
      <c r="D583" s="24"/>
      <c r="E583" s="25"/>
      <c r="F583" s="27">
        <f t="shared" si="79"/>
        <v>345</v>
      </c>
      <c r="G583" s="27">
        <f t="shared" si="79"/>
        <v>0</v>
      </c>
      <c r="H583" s="27">
        <f t="shared" si="78"/>
        <v>345</v>
      </c>
    </row>
    <row r="584" spans="1:8" x14ac:dyDescent="0.3">
      <c r="A584" s="104" t="s">
        <v>450</v>
      </c>
      <c r="B584" s="25" t="s">
        <v>317</v>
      </c>
      <c r="C584" s="25">
        <v>10</v>
      </c>
      <c r="D584" s="25" t="s">
        <v>78</v>
      </c>
      <c r="E584" s="25"/>
      <c r="F584" s="27">
        <f t="shared" si="79"/>
        <v>345</v>
      </c>
      <c r="G584" s="27">
        <f t="shared" si="79"/>
        <v>0</v>
      </c>
      <c r="H584" s="27">
        <f t="shared" si="78"/>
        <v>345</v>
      </c>
    </row>
    <row r="585" spans="1:8" ht="30" x14ac:dyDescent="0.3">
      <c r="A585" s="104" t="s">
        <v>307</v>
      </c>
      <c r="B585" s="25" t="s">
        <v>317</v>
      </c>
      <c r="C585" s="25">
        <v>10</v>
      </c>
      <c r="D585" s="25" t="s">
        <v>78</v>
      </c>
      <c r="E585" s="25">
        <v>300</v>
      </c>
      <c r="F585" s="27">
        <f t="shared" si="79"/>
        <v>345</v>
      </c>
      <c r="G585" s="27">
        <f t="shared" si="79"/>
        <v>0</v>
      </c>
      <c r="H585" s="27">
        <f t="shared" si="78"/>
        <v>345</v>
      </c>
    </row>
    <row r="586" spans="1:8" ht="49.5" customHeight="1" x14ac:dyDescent="0.3">
      <c r="A586" s="104" t="s">
        <v>312</v>
      </c>
      <c r="B586" s="25" t="s">
        <v>317</v>
      </c>
      <c r="C586" s="25">
        <v>10</v>
      </c>
      <c r="D586" s="25" t="s">
        <v>78</v>
      </c>
      <c r="E586" s="25">
        <v>320</v>
      </c>
      <c r="F586" s="27">
        <v>345</v>
      </c>
      <c r="G586" s="27"/>
      <c r="H586" s="27">
        <f t="shared" si="78"/>
        <v>345</v>
      </c>
    </row>
    <row r="587" spans="1:8" ht="191.25" customHeight="1" x14ac:dyDescent="0.3">
      <c r="A587" s="105" t="s">
        <v>950</v>
      </c>
      <c r="B587" s="68" t="s">
        <v>951</v>
      </c>
      <c r="C587" s="25"/>
      <c r="D587" s="25"/>
      <c r="E587" s="25"/>
      <c r="F587" s="27">
        <f t="shared" ref="F587:G591" si="80">F588</f>
        <v>2695</v>
      </c>
      <c r="G587" s="27">
        <f t="shared" si="80"/>
        <v>0</v>
      </c>
      <c r="H587" s="27">
        <f t="shared" si="78"/>
        <v>2695</v>
      </c>
    </row>
    <row r="588" spans="1:8" ht="191.25" customHeight="1" x14ac:dyDescent="0.3">
      <c r="A588" s="21" t="s">
        <v>952</v>
      </c>
      <c r="B588" s="68" t="s">
        <v>953</v>
      </c>
      <c r="C588" s="25"/>
      <c r="D588" s="25"/>
      <c r="E588" s="25"/>
      <c r="F588" s="27">
        <f t="shared" si="80"/>
        <v>2695</v>
      </c>
      <c r="G588" s="27">
        <f t="shared" si="80"/>
        <v>0</v>
      </c>
      <c r="H588" s="27">
        <f t="shared" si="78"/>
        <v>2695</v>
      </c>
    </row>
    <row r="589" spans="1:8" x14ac:dyDescent="0.3">
      <c r="A589" s="104" t="s">
        <v>299</v>
      </c>
      <c r="B589" s="68" t="s">
        <v>953</v>
      </c>
      <c r="C589" s="25" t="s">
        <v>300</v>
      </c>
      <c r="D589" s="25"/>
      <c r="E589" s="25"/>
      <c r="F589" s="27">
        <f t="shared" si="80"/>
        <v>2695</v>
      </c>
      <c r="G589" s="27">
        <f t="shared" si="80"/>
        <v>0</v>
      </c>
      <c r="H589" s="27">
        <f t="shared" si="78"/>
        <v>2695</v>
      </c>
    </row>
    <row r="590" spans="1:8" x14ac:dyDescent="0.3">
      <c r="A590" s="101" t="s">
        <v>309</v>
      </c>
      <c r="B590" s="68" t="s">
        <v>953</v>
      </c>
      <c r="C590" s="25" t="s">
        <v>300</v>
      </c>
      <c r="D590" s="25" t="s">
        <v>78</v>
      </c>
      <c r="E590" s="25"/>
      <c r="F590" s="27">
        <f t="shared" si="80"/>
        <v>2695</v>
      </c>
      <c r="G590" s="27">
        <f t="shared" si="80"/>
        <v>0</v>
      </c>
      <c r="H590" s="27">
        <f t="shared" si="78"/>
        <v>2695</v>
      </c>
    </row>
    <row r="591" spans="1:8" ht="30" x14ac:dyDescent="0.3">
      <c r="A591" s="104" t="s">
        <v>307</v>
      </c>
      <c r="B591" s="68" t="s">
        <v>953</v>
      </c>
      <c r="C591" s="25" t="s">
        <v>300</v>
      </c>
      <c r="D591" s="25" t="s">
        <v>78</v>
      </c>
      <c r="E591" s="25" t="s">
        <v>575</v>
      </c>
      <c r="F591" s="27">
        <f t="shared" si="80"/>
        <v>2695</v>
      </c>
      <c r="G591" s="27">
        <f t="shared" si="80"/>
        <v>0</v>
      </c>
      <c r="H591" s="27">
        <f t="shared" si="78"/>
        <v>2695</v>
      </c>
    </row>
    <row r="592" spans="1:8" ht="30" x14ac:dyDescent="0.3">
      <c r="A592" s="104" t="s">
        <v>312</v>
      </c>
      <c r="B592" s="68" t="s">
        <v>953</v>
      </c>
      <c r="C592" s="25" t="s">
        <v>300</v>
      </c>
      <c r="D592" s="25" t="s">
        <v>78</v>
      </c>
      <c r="E592" s="25" t="s">
        <v>576</v>
      </c>
      <c r="F592" s="27">
        <v>2695</v>
      </c>
      <c r="G592" s="27"/>
      <c r="H592" s="27">
        <f t="shared" si="78"/>
        <v>2695</v>
      </c>
    </row>
    <row r="593" spans="1:8" ht="38.25" x14ac:dyDescent="0.3">
      <c r="A593" s="52" t="s">
        <v>584</v>
      </c>
      <c r="B593" s="42" t="s">
        <v>319</v>
      </c>
      <c r="C593" s="24"/>
      <c r="D593" s="24"/>
      <c r="E593" s="25"/>
      <c r="F593" s="34">
        <f t="shared" ref="F593:H598" si="81">F594</f>
        <v>100</v>
      </c>
      <c r="G593" s="34">
        <f t="shared" si="81"/>
        <v>0</v>
      </c>
      <c r="H593" s="34">
        <f t="shared" si="81"/>
        <v>100</v>
      </c>
    </row>
    <row r="594" spans="1:8" ht="45" x14ac:dyDescent="0.3">
      <c r="A594" s="104" t="s">
        <v>592</v>
      </c>
      <c r="B594" s="25" t="s">
        <v>320</v>
      </c>
      <c r="C594" s="24"/>
      <c r="D594" s="24"/>
      <c r="E594" s="25"/>
      <c r="F594" s="27">
        <f t="shared" si="81"/>
        <v>100</v>
      </c>
      <c r="G594" s="27">
        <f t="shared" si="81"/>
        <v>0</v>
      </c>
      <c r="H594" s="27">
        <f t="shared" si="78"/>
        <v>100</v>
      </c>
    </row>
    <row r="595" spans="1:8" ht="45" x14ac:dyDescent="0.3">
      <c r="A595" s="104" t="s">
        <v>586</v>
      </c>
      <c r="B595" s="25" t="s">
        <v>321</v>
      </c>
      <c r="C595" s="24"/>
      <c r="D595" s="24"/>
      <c r="E595" s="25"/>
      <c r="F595" s="27">
        <f t="shared" si="81"/>
        <v>100</v>
      </c>
      <c r="G595" s="27">
        <f t="shared" si="81"/>
        <v>0</v>
      </c>
      <c r="H595" s="27">
        <f t="shared" si="78"/>
        <v>100</v>
      </c>
    </row>
    <row r="596" spans="1:8" x14ac:dyDescent="0.3">
      <c r="A596" s="104" t="s">
        <v>299</v>
      </c>
      <c r="B596" s="25" t="s">
        <v>321</v>
      </c>
      <c r="C596" s="25">
        <v>10</v>
      </c>
      <c r="D596" s="24"/>
      <c r="E596" s="25"/>
      <c r="F596" s="27">
        <f t="shared" si="81"/>
        <v>100</v>
      </c>
      <c r="G596" s="27">
        <f t="shared" si="81"/>
        <v>0</v>
      </c>
      <c r="H596" s="27">
        <f t="shared" si="78"/>
        <v>100</v>
      </c>
    </row>
    <row r="597" spans="1:8" ht="18" customHeight="1" x14ac:dyDescent="0.3">
      <c r="A597" s="104" t="s">
        <v>451</v>
      </c>
      <c r="B597" s="25" t="s">
        <v>321</v>
      </c>
      <c r="C597" s="25">
        <v>10</v>
      </c>
      <c r="D597" s="25" t="s">
        <v>96</v>
      </c>
      <c r="E597" s="25"/>
      <c r="F597" s="27">
        <f t="shared" si="81"/>
        <v>100</v>
      </c>
      <c r="G597" s="27">
        <f t="shared" si="81"/>
        <v>0</v>
      </c>
      <c r="H597" s="27">
        <f t="shared" si="78"/>
        <v>100</v>
      </c>
    </row>
    <row r="598" spans="1:8" ht="45" x14ac:dyDescent="0.3">
      <c r="A598" s="104" t="s">
        <v>167</v>
      </c>
      <c r="B598" s="25" t="s">
        <v>321</v>
      </c>
      <c r="C598" s="25">
        <v>10</v>
      </c>
      <c r="D598" s="25" t="s">
        <v>96</v>
      </c>
      <c r="E598" s="25">
        <v>600</v>
      </c>
      <c r="F598" s="27">
        <f t="shared" si="81"/>
        <v>100</v>
      </c>
      <c r="G598" s="27">
        <f t="shared" si="81"/>
        <v>0</v>
      </c>
      <c r="H598" s="27">
        <f t="shared" si="78"/>
        <v>100</v>
      </c>
    </row>
    <row r="599" spans="1:8" ht="45" x14ac:dyDescent="0.3">
      <c r="A599" s="104" t="s">
        <v>322</v>
      </c>
      <c r="B599" s="25" t="s">
        <v>321</v>
      </c>
      <c r="C599" s="25">
        <v>10</v>
      </c>
      <c r="D599" s="25" t="s">
        <v>96</v>
      </c>
      <c r="E599" s="25">
        <v>630</v>
      </c>
      <c r="F599" s="27">
        <v>100</v>
      </c>
      <c r="G599" s="27"/>
      <c r="H599" s="27">
        <f t="shared" si="78"/>
        <v>100</v>
      </c>
    </row>
    <row r="600" spans="1:8" ht="38.25" x14ac:dyDescent="0.3">
      <c r="A600" s="52" t="s">
        <v>691</v>
      </c>
      <c r="B600" s="42" t="s">
        <v>171</v>
      </c>
      <c r="C600" s="24"/>
      <c r="D600" s="24"/>
      <c r="E600" s="25"/>
      <c r="F600" s="34">
        <f>F601+F607</f>
        <v>2200.3000000000002</v>
      </c>
      <c r="G600" s="34">
        <f>G601+G607</f>
        <v>0</v>
      </c>
      <c r="H600" s="34">
        <f>H601+H607</f>
        <v>2200.3000000000002</v>
      </c>
    </row>
    <row r="601" spans="1:8" ht="45" hidden="1" x14ac:dyDescent="0.3">
      <c r="A601" s="104" t="s">
        <v>403</v>
      </c>
      <c r="B601" s="25" t="s">
        <v>549</v>
      </c>
      <c r="C601" s="24"/>
      <c r="D601" s="24"/>
      <c r="E601" s="25"/>
      <c r="F601" s="27">
        <f t="shared" ref="F601:G605" si="82">F602</f>
        <v>0</v>
      </c>
      <c r="G601" s="27">
        <f t="shared" si="82"/>
        <v>0</v>
      </c>
      <c r="H601" s="27">
        <f t="shared" si="78"/>
        <v>0</v>
      </c>
    </row>
    <row r="602" spans="1:8" ht="45" hidden="1" x14ac:dyDescent="0.3">
      <c r="A602" s="104" t="s">
        <v>172</v>
      </c>
      <c r="B602" s="25" t="s">
        <v>550</v>
      </c>
      <c r="C602" s="24"/>
      <c r="D602" s="24"/>
      <c r="E602" s="25"/>
      <c r="F602" s="27">
        <f t="shared" si="82"/>
        <v>0</v>
      </c>
      <c r="G602" s="27">
        <f t="shared" si="82"/>
        <v>0</v>
      </c>
      <c r="H602" s="27">
        <f t="shared" si="78"/>
        <v>0</v>
      </c>
    </row>
    <row r="603" spans="1:8" hidden="1" x14ac:dyDescent="0.3">
      <c r="A603" s="104" t="s">
        <v>169</v>
      </c>
      <c r="B603" s="25" t="s">
        <v>550</v>
      </c>
      <c r="C603" s="25" t="s">
        <v>90</v>
      </c>
      <c r="D603" s="24"/>
      <c r="E603" s="25"/>
      <c r="F603" s="27">
        <f t="shared" si="82"/>
        <v>0</v>
      </c>
      <c r="G603" s="27">
        <f t="shared" si="82"/>
        <v>0</v>
      </c>
      <c r="H603" s="27">
        <f t="shared" si="78"/>
        <v>0</v>
      </c>
    </row>
    <row r="604" spans="1:8" hidden="1" x14ac:dyDescent="0.3">
      <c r="A604" s="104" t="s">
        <v>170</v>
      </c>
      <c r="B604" s="25" t="s">
        <v>550</v>
      </c>
      <c r="C604" s="25" t="s">
        <v>90</v>
      </c>
      <c r="D604" s="25" t="s">
        <v>61</v>
      </c>
      <c r="E604" s="25"/>
      <c r="F604" s="27">
        <f t="shared" si="82"/>
        <v>0</v>
      </c>
      <c r="G604" s="27">
        <f t="shared" si="82"/>
        <v>0</v>
      </c>
      <c r="H604" s="27">
        <f t="shared" si="78"/>
        <v>0</v>
      </c>
    </row>
    <row r="605" spans="1:8" ht="45" hidden="1" x14ac:dyDescent="0.3">
      <c r="A605" s="104" t="s">
        <v>167</v>
      </c>
      <c r="B605" s="25" t="s">
        <v>550</v>
      </c>
      <c r="C605" s="25" t="s">
        <v>90</v>
      </c>
      <c r="D605" s="25" t="s">
        <v>61</v>
      </c>
      <c r="E605" s="25">
        <v>600</v>
      </c>
      <c r="F605" s="27">
        <f t="shared" si="82"/>
        <v>0</v>
      </c>
      <c r="G605" s="27">
        <f t="shared" si="82"/>
        <v>0</v>
      </c>
      <c r="H605" s="27">
        <f t="shared" si="78"/>
        <v>0</v>
      </c>
    </row>
    <row r="606" spans="1:8" hidden="1" x14ac:dyDescent="0.3">
      <c r="A606" s="104" t="s">
        <v>175</v>
      </c>
      <c r="B606" s="25" t="s">
        <v>550</v>
      </c>
      <c r="C606" s="25" t="s">
        <v>90</v>
      </c>
      <c r="D606" s="25" t="s">
        <v>61</v>
      </c>
      <c r="E606" s="25">
        <v>610</v>
      </c>
      <c r="F606" s="27"/>
      <c r="G606" s="27"/>
      <c r="H606" s="27">
        <f t="shared" si="78"/>
        <v>0</v>
      </c>
    </row>
    <row r="607" spans="1:8" ht="45" x14ac:dyDescent="0.3">
      <c r="A607" s="104" t="s">
        <v>173</v>
      </c>
      <c r="B607" s="25" t="s">
        <v>549</v>
      </c>
      <c r="C607" s="24"/>
      <c r="D607" s="24"/>
      <c r="E607" s="25"/>
      <c r="F607" s="27">
        <f t="shared" ref="F607:G613" si="83">F608</f>
        <v>2200.3000000000002</v>
      </c>
      <c r="G607" s="27">
        <f t="shared" si="83"/>
        <v>0</v>
      </c>
      <c r="H607" s="27">
        <f t="shared" si="78"/>
        <v>2200.3000000000002</v>
      </c>
    </row>
    <row r="608" spans="1:8" ht="30" x14ac:dyDescent="0.3">
      <c r="A608" s="104" t="s">
        <v>174</v>
      </c>
      <c r="B608" s="25" t="s">
        <v>759</v>
      </c>
      <c r="C608" s="24"/>
      <c r="D608" s="24"/>
      <c r="E608" s="25"/>
      <c r="F608" s="27">
        <f t="shared" si="83"/>
        <v>2200.3000000000002</v>
      </c>
      <c r="G608" s="27">
        <f t="shared" si="83"/>
        <v>0</v>
      </c>
      <c r="H608" s="27">
        <f t="shared" si="78"/>
        <v>2200.3000000000002</v>
      </c>
    </row>
    <row r="609" spans="1:8" x14ac:dyDescent="0.3">
      <c r="A609" s="104" t="s">
        <v>169</v>
      </c>
      <c r="B609" s="25" t="s">
        <v>759</v>
      </c>
      <c r="C609" s="25" t="s">
        <v>90</v>
      </c>
      <c r="D609" s="24"/>
      <c r="E609" s="25"/>
      <c r="F609" s="27">
        <f t="shared" si="83"/>
        <v>2200.3000000000002</v>
      </c>
      <c r="G609" s="27">
        <f t="shared" si="83"/>
        <v>0</v>
      </c>
      <c r="H609" s="27">
        <f t="shared" si="78"/>
        <v>2200.3000000000002</v>
      </c>
    </row>
    <row r="610" spans="1:8" x14ac:dyDescent="0.3">
      <c r="A610" s="104" t="s">
        <v>170</v>
      </c>
      <c r="B610" s="25" t="s">
        <v>759</v>
      </c>
      <c r="C610" s="25" t="s">
        <v>90</v>
      </c>
      <c r="D610" s="25" t="s">
        <v>61</v>
      </c>
      <c r="E610" s="25"/>
      <c r="F610" s="27">
        <f>F613+F611</f>
        <v>2200.3000000000002</v>
      </c>
      <c r="G610" s="27">
        <f>G613+G611</f>
        <v>0</v>
      </c>
      <c r="H610" s="27">
        <f t="shared" si="78"/>
        <v>2200.3000000000002</v>
      </c>
    </row>
    <row r="611" spans="1:8" ht="30" x14ac:dyDescent="0.3">
      <c r="A611" s="104" t="s">
        <v>85</v>
      </c>
      <c r="B611" s="25" t="s">
        <v>759</v>
      </c>
      <c r="C611" s="25" t="s">
        <v>90</v>
      </c>
      <c r="D611" s="25" t="s">
        <v>61</v>
      </c>
      <c r="E611" s="25" t="s">
        <v>475</v>
      </c>
      <c r="F611" s="27">
        <f>F612</f>
        <v>1500</v>
      </c>
      <c r="G611" s="27">
        <f>G612</f>
        <v>0</v>
      </c>
      <c r="H611" s="27">
        <f t="shared" si="78"/>
        <v>1500</v>
      </c>
    </row>
    <row r="612" spans="1:8" ht="45" x14ac:dyDescent="0.3">
      <c r="A612" s="104" t="s">
        <v>86</v>
      </c>
      <c r="B612" s="25" t="s">
        <v>759</v>
      </c>
      <c r="C612" s="25" t="s">
        <v>90</v>
      </c>
      <c r="D612" s="25" t="s">
        <v>61</v>
      </c>
      <c r="E612" s="25" t="s">
        <v>471</v>
      </c>
      <c r="F612" s="27">
        <v>1500</v>
      </c>
      <c r="G612" s="27"/>
      <c r="H612" s="27">
        <f t="shared" si="78"/>
        <v>1500</v>
      </c>
    </row>
    <row r="613" spans="1:8" ht="45" x14ac:dyDescent="0.3">
      <c r="A613" s="104" t="s">
        <v>167</v>
      </c>
      <c r="B613" s="25" t="s">
        <v>759</v>
      </c>
      <c r="C613" s="25" t="s">
        <v>90</v>
      </c>
      <c r="D613" s="25" t="s">
        <v>61</v>
      </c>
      <c r="E613" s="25">
        <v>600</v>
      </c>
      <c r="F613" s="27">
        <f t="shared" si="83"/>
        <v>700.3</v>
      </c>
      <c r="G613" s="27">
        <f t="shared" si="83"/>
        <v>0</v>
      </c>
      <c r="H613" s="27">
        <f t="shared" si="78"/>
        <v>700.3</v>
      </c>
    </row>
    <row r="614" spans="1:8" x14ac:dyDescent="0.3">
      <c r="A614" s="104" t="s">
        <v>175</v>
      </c>
      <c r="B614" s="25" t="s">
        <v>759</v>
      </c>
      <c r="C614" s="25" t="s">
        <v>90</v>
      </c>
      <c r="D614" s="25" t="s">
        <v>61</v>
      </c>
      <c r="E614" s="25">
        <v>610</v>
      </c>
      <c r="F614" s="27">
        <v>700.3</v>
      </c>
      <c r="G614" s="27"/>
      <c r="H614" s="27">
        <f t="shared" si="78"/>
        <v>700.3</v>
      </c>
    </row>
    <row r="615" spans="1:8" ht="38.25" x14ac:dyDescent="0.3">
      <c r="A615" s="52" t="s">
        <v>682</v>
      </c>
      <c r="B615" s="42" t="s">
        <v>176</v>
      </c>
      <c r="C615" s="24"/>
      <c r="D615" s="24"/>
      <c r="E615" s="25"/>
      <c r="F615" s="34">
        <f>F616</f>
        <v>180</v>
      </c>
      <c r="G615" s="34">
        <f>G616</f>
        <v>0</v>
      </c>
      <c r="H615" s="34">
        <f>H616</f>
        <v>180</v>
      </c>
    </row>
    <row r="616" spans="1:8" ht="52.5" customHeight="1" x14ac:dyDescent="0.3">
      <c r="A616" s="52" t="s">
        <v>452</v>
      </c>
      <c r="B616" s="42" t="s">
        <v>178</v>
      </c>
      <c r="C616" s="24"/>
      <c r="D616" s="24"/>
      <c r="E616" s="25"/>
      <c r="F616" s="34">
        <f>F618+F625+F630</f>
        <v>180</v>
      </c>
      <c r="G616" s="34">
        <f>G618+G625+G630</f>
        <v>0</v>
      </c>
      <c r="H616" s="34">
        <f>H618+H625+H630</f>
        <v>180</v>
      </c>
    </row>
    <row r="617" spans="1:8" ht="30" x14ac:dyDescent="0.3">
      <c r="A617" s="104" t="s">
        <v>179</v>
      </c>
      <c r="B617" s="25" t="s">
        <v>180</v>
      </c>
      <c r="C617" s="24"/>
      <c r="D617" s="24"/>
      <c r="E617" s="25"/>
      <c r="F617" s="27">
        <f t="shared" ref="F617:G621" si="84">F618</f>
        <v>130</v>
      </c>
      <c r="G617" s="27">
        <f t="shared" si="84"/>
        <v>0</v>
      </c>
      <c r="H617" s="27">
        <f t="shared" si="78"/>
        <v>130</v>
      </c>
    </row>
    <row r="618" spans="1:8" ht="59.25" customHeight="1" x14ac:dyDescent="0.3">
      <c r="A618" s="104" t="s">
        <v>181</v>
      </c>
      <c r="B618" s="25" t="s">
        <v>182</v>
      </c>
      <c r="C618" s="24"/>
      <c r="D618" s="24"/>
      <c r="E618" s="25"/>
      <c r="F618" s="27">
        <f t="shared" si="84"/>
        <v>130</v>
      </c>
      <c r="G618" s="27">
        <f t="shared" si="84"/>
        <v>0</v>
      </c>
      <c r="H618" s="27">
        <f t="shared" si="78"/>
        <v>130</v>
      </c>
    </row>
    <row r="619" spans="1:8" x14ac:dyDescent="0.3">
      <c r="A619" s="104" t="s">
        <v>453</v>
      </c>
      <c r="B619" s="25" t="s">
        <v>182</v>
      </c>
      <c r="C619" s="25" t="s">
        <v>90</v>
      </c>
      <c r="D619" s="24"/>
      <c r="E619" s="25"/>
      <c r="F619" s="27">
        <f t="shared" si="84"/>
        <v>130</v>
      </c>
      <c r="G619" s="27">
        <f t="shared" si="84"/>
        <v>0</v>
      </c>
      <c r="H619" s="27">
        <f t="shared" si="78"/>
        <v>130</v>
      </c>
    </row>
    <row r="620" spans="1:8" x14ac:dyDescent="0.3">
      <c r="A620" s="104" t="s">
        <v>454</v>
      </c>
      <c r="B620" s="25" t="s">
        <v>182</v>
      </c>
      <c r="C620" s="25" t="s">
        <v>90</v>
      </c>
      <c r="D620" s="25" t="s">
        <v>61</v>
      </c>
      <c r="E620" s="25"/>
      <c r="F620" s="27">
        <f t="shared" si="84"/>
        <v>130</v>
      </c>
      <c r="G620" s="27">
        <f>G621+G623</f>
        <v>0</v>
      </c>
      <c r="H620" s="27">
        <f t="shared" si="78"/>
        <v>130</v>
      </c>
    </row>
    <row r="621" spans="1:8" ht="30" hidden="1" x14ac:dyDescent="0.3">
      <c r="A621" s="14" t="s">
        <v>307</v>
      </c>
      <c r="B621" s="25" t="s">
        <v>182</v>
      </c>
      <c r="C621" s="25" t="s">
        <v>90</v>
      </c>
      <c r="D621" s="25" t="s">
        <v>61</v>
      </c>
      <c r="E621" s="25" t="s">
        <v>575</v>
      </c>
      <c r="F621" s="27">
        <f t="shared" si="84"/>
        <v>130</v>
      </c>
      <c r="G621" s="27">
        <f t="shared" si="84"/>
        <v>-130</v>
      </c>
      <c r="H621" s="27">
        <f t="shared" si="78"/>
        <v>0</v>
      </c>
    </row>
    <row r="622" spans="1:8" hidden="1" x14ac:dyDescent="0.3">
      <c r="A622" s="14" t="s">
        <v>183</v>
      </c>
      <c r="B622" s="25" t="s">
        <v>182</v>
      </c>
      <c r="C622" s="25" t="s">
        <v>90</v>
      </c>
      <c r="D622" s="25" t="s">
        <v>61</v>
      </c>
      <c r="E622" s="25" t="s">
        <v>1000</v>
      </c>
      <c r="F622" s="27">
        <v>130</v>
      </c>
      <c r="G622" s="27">
        <v>-130</v>
      </c>
      <c r="H622" s="27">
        <f t="shared" si="78"/>
        <v>0</v>
      </c>
    </row>
    <row r="623" spans="1:8" ht="45" x14ac:dyDescent="0.3">
      <c r="A623" s="133" t="s">
        <v>167</v>
      </c>
      <c r="B623" s="25" t="s">
        <v>182</v>
      </c>
      <c r="C623" s="25" t="s">
        <v>90</v>
      </c>
      <c r="D623" s="25" t="s">
        <v>61</v>
      </c>
      <c r="E623" s="25">
        <v>600</v>
      </c>
      <c r="F623" s="27"/>
      <c r="G623" s="27">
        <f>G624</f>
        <v>130</v>
      </c>
      <c r="H623" s="27">
        <f t="shared" si="78"/>
        <v>130</v>
      </c>
    </row>
    <row r="624" spans="1:8" x14ac:dyDescent="0.3">
      <c r="A624" s="133" t="s">
        <v>175</v>
      </c>
      <c r="B624" s="25" t="s">
        <v>182</v>
      </c>
      <c r="C624" s="25" t="s">
        <v>90</v>
      </c>
      <c r="D624" s="25" t="s">
        <v>61</v>
      </c>
      <c r="E624" s="25">
        <v>610</v>
      </c>
      <c r="F624" s="27"/>
      <c r="G624" s="27">
        <v>130</v>
      </c>
      <c r="H624" s="27">
        <f t="shared" si="78"/>
        <v>130</v>
      </c>
    </row>
    <row r="625" spans="1:8" ht="36" hidden="1" customHeight="1" x14ac:dyDescent="0.3">
      <c r="A625" s="104" t="s">
        <v>369</v>
      </c>
      <c r="B625" s="25" t="s">
        <v>370</v>
      </c>
      <c r="C625" s="24"/>
      <c r="D625" s="24"/>
      <c r="E625" s="25"/>
      <c r="F625" s="27">
        <f t="shared" ref="F625:G628" si="85">F626</f>
        <v>0</v>
      </c>
      <c r="G625" s="27">
        <f t="shared" si="85"/>
        <v>0</v>
      </c>
      <c r="H625" s="27">
        <f t="shared" si="78"/>
        <v>0</v>
      </c>
    </row>
    <row r="626" spans="1:8" ht="45" hidden="1" x14ac:dyDescent="0.3">
      <c r="A626" s="104" t="s">
        <v>455</v>
      </c>
      <c r="B626" s="25" t="s">
        <v>370</v>
      </c>
      <c r="C626" s="25">
        <v>14</v>
      </c>
      <c r="D626" s="24"/>
      <c r="E626" s="25"/>
      <c r="F626" s="27">
        <f t="shared" si="85"/>
        <v>0</v>
      </c>
      <c r="G626" s="27">
        <f t="shared" si="85"/>
        <v>0</v>
      </c>
      <c r="H626" s="27">
        <f t="shared" si="78"/>
        <v>0</v>
      </c>
    </row>
    <row r="627" spans="1:8" ht="30" hidden="1" x14ac:dyDescent="0.3">
      <c r="A627" s="14" t="s">
        <v>365</v>
      </c>
      <c r="B627" s="25" t="s">
        <v>370</v>
      </c>
      <c r="C627" s="25">
        <v>14</v>
      </c>
      <c r="D627" s="25" t="s">
        <v>78</v>
      </c>
      <c r="E627" s="25"/>
      <c r="F627" s="27">
        <f t="shared" si="85"/>
        <v>0</v>
      </c>
      <c r="G627" s="27">
        <f t="shared" si="85"/>
        <v>0</v>
      </c>
      <c r="H627" s="27">
        <f t="shared" si="78"/>
        <v>0</v>
      </c>
    </row>
    <row r="628" spans="1:8" hidden="1" x14ac:dyDescent="0.3">
      <c r="A628" s="104" t="s">
        <v>137</v>
      </c>
      <c r="B628" s="25" t="s">
        <v>370</v>
      </c>
      <c r="C628" s="25">
        <v>14</v>
      </c>
      <c r="D628" s="25" t="s">
        <v>78</v>
      </c>
      <c r="E628" s="25">
        <v>500</v>
      </c>
      <c r="F628" s="27">
        <f t="shared" si="85"/>
        <v>0</v>
      </c>
      <c r="G628" s="27">
        <f t="shared" si="85"/>
        <v>0</v>
      </c>
      <c r="H628" s="27">
        <f t="shared" si="78"/>
        <v>0</v>
      </c>
    </row>
    <row r="629" spans="1:8" hidden="1" x14ac:dyDescent="0.3">
      <c r="A629" s="104" t="s">
        <v>54</v>
      </c>
      <c r="B629" s="25" t="s">
        <v>370</v>
      </c>
      <c r="C629" s="25">
        <v>14</v>
      </c>
      <c r="D629" s="25" t="s">
        <v>78</v>
      </c>
      <c r="E629" s="25">
        <v>540</v>
      </c>
      <c r="F629" s="27"/>
      <c r="G629" s="27"/>
      <c r="H629" s="27">
        <f t="shared" si="78"/>
        <v>0</v>
      </c>
    </row>
    <row r="630" spans="1:8" ht="60" x14ac:dyDescent="0.3">
      <c r="A630" s="104" t="s">
        <v>371</v>
      </c>
      <c r="B630" s="25" t="s">
        <v>372</v>
      </c>
      <c r="C630" s="24"/>
      <c r="D630" s="24"/>
      <c r="E630" s="25"/>
      <c r="F630" s="27">
        <f t="shared" ref="F630:G633" si="86">F631</f>
        <v>50</v>
      </c>
      <c r="G630" s="27">
        <f t="shared" si="86"/>
        <v>0</v>
      </c>
      <c r="H630" s="27">
        <f t="shared" si="78"/>
        <v>50</v>
      </c>
    </row>
    <row r="631" spans="1:8" ht="45" x14ac:dyDescent="0.3">
      <c r="A631" s="104" t="s">
        <v>457</v>
      </c>
      <c r="B631" s="25" t="s">
        <v>372</v>
      </c>
      <c r="C631" s="25">
        <v>14</v>
      </c>
      <c r="D631" s="24"/>
      <c r="E631" s="25"/>
      <c r="F631" s="27">
        <f t="shared" si="86"/>
        <v>50</v>
      </c>
      <c r="G631" s="27">
        <f t="shared" si="86"/>
        <v>0</v>
      </c>
      <c r="H631" s="27">
        <f t="shared" si="78"/>
        <v>50</v>
      </c>
    </row>
    <row r="632" spans="1:8" ht="30" x14ac:dyDescent="0.3">
      <c r="A632" s="104" t="s">
        <v>456</v>
      </c>
      <c r="B632" s="25" t="s">
        <v>372</v>
      </c>
      <c r="C632" s="25">
        <v>14</v>
      </c>
      <c r="D632" s="25" t="s">
        <v>78</v>
      </c>
      <c r="E632" s="25"/>
      <c r="F632" s="27">
        <f t="shared" si="86"/>
        <v>50</v>
      </c>
      <c r="G632" s="27">
        <f t="shared" si="86"/>
        <v>0</v>
      </c>
      <c r="H632" s="27">
        <f t="shared" si="78"/>
        <v>50</v>
      </c>
    </row>
    <row r="633" spans="1:8" x14ac:dyDescent="0.3">
      <c r="A633" s="104" t="s">
        <v>137</v>
      </c>
      <c r="B633" s="25" t="s">
        <v>372</v>
      </c>
      <c r="C633" s="25">
        <v>14</v>
      </c>
      <c r="D633" s="25" t="s">
        <v>78</v>
      </c>
      <c r="E633" s="25">
        <v>500</v>
      </c>
      <c r="F633" s="27">
        <f t="shared" si="86"/>
        <v>50</v>
      </c>
      <c r="G633" s="27">
        <f t="shared" si="86"/>
        <v>0</v>
      </c>
      <c r="H633" s="27">
        <f t="shared" si="78"/>
        <v>50</v>
      </c>
    </row>
    <row r="634" spans="1:8" x14ac:dyDescent="0.3">
      <c r="A634" s="104" t="s">
        <v>54</v>
      </c>
      <c r="B634" s="25" t="s">
        <v>372</v>
      </c>
      <c r="C634" s="25">
        <v>14</v>
      </c>
      <c r="D634" s="25" t="s">
        <v>78</v>
      </c>
      <c r="E634" s="25">
        <v>540</v>
      </c>
      <c r="F634" s="27">
        <v>50</v>
      </c>
      <c r="G634" s="27"/>
      <c r="H634" s="27">
        <f t="shared" si="78"/>
        <v>50</v>
      </c>
    </row>
    <row r="635" spans="1:8" ht="17.45" customHeight="1" x14ac:dyDescent="0.3">
      <c r="A635" s="52" t="s">
        <v>692</v>
      </c>
      <c r="B635" s="42" t="s">
        <v>485</v>
      </c>
      <c r="C635" s="24"/>
      <c r="D635" s="24"/>
      <c r="E635" s="25"/>
      <c r="F635" s="34">
        <f t="shared" ref="F635:H640" si="87">F636</f>
        <v>950</v>
      </c>
      <c r="G635" s="34">
        <f t="shared" si="87"/>
        <v>0</v>
      </c>
      <c r="H635" s="34">
        <f t="shared" si="87"/>
        <v>950</v>
      </c>
    </row>
    <row r="636" spans="1:8" ht="75" x14ac:dyDescent="0.3">
      <c r="A636" s="104" t="s">
        <v>486</v>
      </c>
      <c r="B636" s="25" t="s">
        <v>487</v>
      </c>
      <c r="C636" s="24"/>
      <c r="D636" s="24"/>
      <c r="E636" s="25"/>
      <c r="F636" s="27">
        <f>F637</f>
        <v>950</v>
      </c>
      <c r="G636" s="27">
        <f>G637</f>
        <v>0</v>
      </c>
      <c r="H636" s="27">
        <f t="shared" si="78"/>
        <v>950</v>
      </c>
    </row>
    <row r="637" spans="1:8" ht="63" customHeight="1" x14ac:dyDescent="0.3">
      <c r="A637" s="14" t="s">
        <v>693</v>
      </c>
      <c r="B637" s="25" t="s">
        <v>572</v>
      </c>
      <c r="C637" s="24"/>
      <c r="D637" s="24"/>
      <c r="E637" s="25"/>
      <c r="F637" s="27">
        <f>F638+F642</f>
        <v>950</v>
      </c>
      <c r="G637" s="27">
        <f>G638+G642</f>
        <v>0</v>
      </c>
      <c r="H637" s="27">
        <f t="shared" si="78"/>
        <v>950</v>
      </c>
    </row>
    <row r="638" spans="1:8" hidden="1" x14ac:dyDescent="0.3">
      <c r="A638" s="104" t="s">
        <v>60</v>
      </c>
      <c r="B638" s="25" t="s">
        <v>572</v>
      </c>
      <c r="C638" s="25" t="s">
        <v>61</v>
      </c>
      <c r="D638" s="24"/>
      <c r="E638" s="25"/>
      <c r="F638" s="27">
        <f t="shared" si="87"/>
        <v>0</v>
      </c>
      <c r="G638" s="27">
        <f t="shared" si="87"/>
        <v>0</v>
      </c>
      <c r="H638" s="27">
        <f t="shared" si="78"/>
        <v>0</v>
      </c>
    </row>
    <row r="639" spans="1:8" hidden="1" x14ac:dyDescent="0.3">
      <c r="A639" s="104" t="s">
        <v>118</v>
      </c>
      <c r="B639" s="25" t="s">
        <v>572</v>
      </c>
      <c r="C639" s="25" t="s">
        <v>61</v>
      </c>
      <c r="D639" s="25" t="s">
        <v>132</v>
      </c>
      <c r="E639" s="25"/>
      <c r="F639" s="27">
        <f t="shared" si="87"/>
        <v>0</v>
      </c>
      <c r="G639" s="27">
        <f t="shared" si="87"/>
        <v>0</v>
      </c>
      <c r="H639" s="27">
        <f t="shared" si="78"/>
        <v>0</v>
      </c>
    </row>
    <row r="640" spans="1:8" ht="30" hidden="1" x14ac:dyDescent="0.3">
      <c r="A640" s="14" t="s">
        <v>85</v>
      </c>
      <c r="B640" s="25" t="s">
        <v>572</v>
      </c>
      <c r="C640" s="25" t="s">
        <v>61</v>
      </c>
      <c r="D640" s="25" t="s">
        <v>132</v>
      </c>
      <c r="E640" s="25" t="s">
        <v>475</v>
      </c>
      <c r="F640" s="27">
        <f t="shared" si="87"/>
        <v>0</v>
      </c>
      <c r="G640" s="27">
        <f t="shared" si="87"/>
        <v>0</v>
      </c>
      <c r="H640" s="27">
        <f t="shared" si="78"/>
        <v>0</v>
      </c>
    </row>
    <row r="641" spans="1:8" ht="45" hidden="1" x14ac:dyDescent="0.3">
      <c r="A641" s="14" t="s">
        <v>86</v>
      </c>
      <c r="B641" s="25" t="s">
        <v>572</v>
      </c>
      <c r="C641" s="25" t="s">
        <v>61</v>
      </c>
      <c r="D641" s="25" t="s">
        <v>132</v>
      </c>
      <c r="E641" s="25" t="s">
        <v>471</v>
      </c>
      <c r="F641" s="27"/>
      <c r="G641" s="27"/>
      <c r="H641" s="27">
        <f t="shared" ref="H641:H654" si="88">F641+G641</f>
        <v>0</v>
      </c>
    </row>
    <row r="642" spans="1:8" x14ac:dyDescent="0.3">
      <c r="A642" s="104" t="s">
        <v>219</v>
      </c>
      <c r="B642" s="25" t="s">
        <v>572</v>
      </c>
      <c r="C642" s="25" t="s">
        <v>108</v>
      </c>
      <c r="D642" s="24"/>
      <c r="E642" s="25"/>
      <c r="F642" s="27">
        <f>F643+F646</f>
        <v>950</v>
      </c>
      <c r="G642" s="27">
        <f>G643+G646</f>
        <v>0</v>
      </c>
      <c r="H642" s="27">
        <f t="shared" si="88"/>
        <v>950</v>
      </c>
    </row>
    <row r="643" spans="1:8" x14ac:dyDescent="0.3">
      <c r="A643" s="104" t="s">
        <v>220</v>
      </c>
      <c r="B643" s="25" t="s">
        <v>572</v>
      </c>
      <c r="C643" s="25" t="s">
        <v>108</v>
      </c>
      <c r="D643" s="25" t="s">
        <v>61</v>
      </c>
      <c r="E643" s="25"/>
      <c r="F643" s="27">
        <f>F645</f>
        <v>190</v>
      </c>
      <c r="G643" s="27">
        <f>G645</f>
        <v>0</v>
      </c>
      <c r="H643" s="27">
        <f t="shared" si="88"/>
        <v>190</v>
      </c>
    </row>
    <row r="644" spans="1:8" ht="45" x14ac:dyDescent="0.3">
      <c r="A644" s="104" t="s">
        <v>167</v>
      </c>
      <c r="B644" s="25" t="s">
        <v>572</v>
      </c>
      <c r="C644" s="25" t="s">
        <v>108</v>
      </c>
      <c r="D644" s="25" t="s">
        <v>61</v>
      </c>
      <c r="E644" s="25">
        <v>600</v>
      </c>
      <c r="F644" s="27">
        <f>F645</f>
        <v>190</v>
      </c>
      <c r="G644" s="27">
        <f>G645</f>
        <v>0</v>
      </c>
      <c r="H644" s="27">
        <f t="shared" si="88"/>
        <v>190</v>
      </c>
    </row>
    <row r="645" spans="1:8" x14ac:dyDescent="0.3">
      <c r="A645" s="104" t="s">
        <v>580</v>
      </c>
      <c r="B645" s="25" t="s">
        <v>572</v>
      </c>
      <c r="C645" s="25" t="s">
        <v>108</v>
      </c>
      <c r="D645" s="25" t="s">
        <v>61</v>
      </c>
      <c r="E645" s="25">
        <v>610</v>
      </c>
      <c r="F645" s="27">
        <v>190</v>
      </c>
      <c r="G645" s="27"/>
      <c r="H645" s="27">
        <f t="shared" si="88"/>
        <v>190</v>
      </c>
    </row>
    <row r="646" spans="1:8" x14ac:dyDescent="0.3">
      <c r="A646" s="104" t="s">
        <v>243</v>
      </c>
      <c r="B646" s="25" t="s">
        <v>572</v>
      </c>
      <c r="C646" s="25" t="s">
        <v>108</v>
      </c>
      <c r="D646" s="25" t="s">
        <v>66</v>
      </c>
      <c r="E646" s="25"/>
      <c r="F646" s="27">
        <f>F647</f>
        <v>760</v>
      </c>
      <c r="G646" s="27">
        <f>G647</f>
        <v>0</v>
      </c>
      <c r="H646" s="27">
        <f t="shared" si="88"/>
        <v>760</v>
      </c>
    </row>
    <row r="647" spans="1:8" ht="45" x14ac:dyDescent="0.3">
      <c r="A647" s="104" t="s">
        <v>167</v>
      </c>
      <c r="B647" s="25" t="s">
        <v>572</v>
      </c>
      <c r="C647" s="25" t="s">
        <v>108</v>
      </c>
      <c r="D647" s="25" t="s">
        <v>66</v>
      </c>
      <c r="E647" s="25">
        <v>600</v>
      </c>
      <c r="F647" s="27">
        <f>F648</f>
        <v>760</v>
      </c>
      <c r="G647" s="27">
        <f>G648</f>
        <v>0</v>
      </c>
      <c r="H647" s="27">
        <f t="shared" si="88"/>
        <v>760</v>
      </c>
    </row>
    <row r="648" spans="1:8" x14ac:dyDescent="0.3">
      <c r="A648" s="104" t="s">
        <v>580</v>
      </c>
      <c r="B648" s="25" t="s">
        <v>572</v>
      </c>
      <c r="C648" s="25" t="s">
        <v>108</v>
      </c>
      <c r="D648" s="25" t="s">
        <v>66</v>
      </c>
      <c r="E648" s="25">
        <v>610</v>
      </c>
      <c r="F648" s="27">
        <v>760</v>
      </c>
      <c r="G648" s="27"/>
      <c r="H648" s="27">
        <f t="shared" si="88"/>
        <v>760</v>
      </c>
    </row>
    <row r="649" spans="1:8" ht="96" customHeight="1" x14ac:dyDescent="0.3">
      <c r="A649" s="15" t="s">
        <v>706</v>
      </c>
      <c r="B649" s="42" t="s">
        <v>527</v>
      </c>
      <c r="C649" s="42"/>
      <c r="D649" s="42"/>
      <c r="E649" s="42"/>
      <c r="F649" s="34">
        <f t="shared" ref="F649:H654" si="89">F650</f>
        <v>1500</v>
      </c>
      <c r="G649" s="34">
        <f t="shared" si="89"/>
        <v>0</v>
      </c>
      <c r="H649" s="34">
        <f t="shared" si="89"/>
        <v>1500</v>
      </c>
    </row>
    <row r="650" spans="1:8" ht="60" x14ac:dyDescent="0.3">
      <c r="A650" s="14" t="s">
        <v>714</v>
      </c>
      <c r="B650" s="25" t="s">
        <v>528</v>
      </c>
      <c r="C650" s="25"/>
      <c r="D650" s="25"/>
      <c r="E650" s="25"/>
      <c r="F650" s="27">
        <f t="shared" si="89"/>
        <v>1500</v>
      </c>
      <c r="G650" s="27">
        <f t="shared" si="89"/>
        <v>0</v>
      </c>
      <c r="H650" s="27">
        <f t="shared" si="88"/>
        <v>1500</v>
      </c>
    </row>
    <row r="651" spans="1:8" ht="45" x14ac:dyDescent="0.3">
      <c r="A651" s="14" t="s">
        <v>529</v>
      </c>
      <c r="B651" s="25" t="s">
        <v>530</v>
      </c>
      <c r="C651" s="25"/>
      <c r="D651" s="25"/>
      <c r="E651" s="25"/>
      <c r="F651" s="27">
        <f t="shared" si="89"/>
        <v>1500</v>
      </c>
      <c r="G651" s="27">
        <f t="shared" si="89"/>
        <v>0</v>
      </c>
      <c r="H651" s="27">
        <f t="shared" si="88"/>
        <v>1500</v>
      </c>
    </row>
    <row r="652" spans="1:8" x14ac:dyDescent="0.3">
      <c r="A652" s="14" t="s">
        <v>60</v>
      </c>
      <c r="B652" s="25" t="s">
        <v>530</v>
      </c>
      <c r="C652" s="25" t="s">
        <v>61</v>
      </c>
      <c r="D652" s="25"/>
      <c r="E652" s="25"/>
      <c r="F652" s="27">
        <f t="shared" si="89"/>
        <v>1500</v>
      </c>
      <c r="G652" s="27">
        <f t="shared" si="89"/>
        <v>0</v>
      </c>
      <c r="H652" s="27">
        <f t="shared" si="88"/>
        <v>1500</v>
      </c>
    </row>
    <row r="653" spans="1:8" x14ac:dyDescent="0.3">
      <c r="A653" s="14" t="s">
        <v>118</v>
      </c>
      <c r="B653" s="25" t="s">
        <v>530</v>
      </c>
      <c r="C653" s="25" t="s">
        <v>61</v>
      </c>
      <c r="D653" s="25" t="s">
        <v>132</v>
      </c>
      <c r="E653" s="25"/>
      <c r="F653" s="27">
        <f t="shared" si="89"/>
        <v>1500</v>
      </c>
      <c r="G653" s="27">
        <f t="shared" si="89"/>
        <v>0</v>
      </c>
      <c r="H653" s="27">
        <f t="shared" si="88"/>
        <v>1500</v>
      </c>
    </row>
    <row r="654" spans="1:8" ht="30" x14ac:dyDescent="0.3">
      <c r="A654" s="14" t="s">
        <v>85</v>
      </c>
      <c r="B654" s="25" t="s">
        <v>530</v>
      </c>
      <c r="C654" s="25" t="s">
        <v>61</v>
      </c>
      <c r="D654" s="25" t="s">
        <v>132</v>
      </c>
      <c r="E654" s="25" t="s">
        <v>475</v>
      </c>
      <c r="F654" s="27">
        <f t="shared" si="89"/>
        <v>1500</v>
      </c>
      <c r="G654" s="27">
        <f t="shared" si="89"/>
        <v>0</v>
      </c>
      <c r="H654" s="27">
        <f t="shared" si="88"/>
        <v>1500</v>
      </c>
    </row>
    <row r="655" spans="1:8" ht="45" x14ac:dyDescent="0.3">
      <c r="A655" s="14" t="s">
        <v>86</v>
      </c>
      <c r="B655" s="25" t="s">
        <v>530</v>
      </c>
      <c r="C655" s="25" t="s">
        <v>61</v>
      </c>
      <c r="D655" s="25" t="s">
        <v>132</v>
      </c>
      <c r="E655" s="25" t="s">
        <v>471</v>
      </c>
      <c r="F655" s="27">
        <v>1500</v>
      </c>
      <c r="G655" s="27"/>
      <c r="H655" s="27">
        <f>F655+G655</f>
        <v>1500</v>
      </c>
    </row>
    <row r="656" spans="1:8" ht="56.25" customHeight="1" x14ac:dyDescent="0.3">
      <c r="A656" s="15" t="s">
        <v>707</v>
      </c>
      <c r="B656" s="42" t="s">
        <v>533</v>
      </c>
      <c r="C656" s="42"/>
      <c r="D656" s="42"/>
      <c r="E656" s="42"/>
      <c r="F656" s="34">
        <f t="shared" ref="F656:H661" si="90">F657</f>
        <v>20</v>
      </c>
      <c r="G656" s="34">
        <f t="shared" si="90"/>
        <v>0</v>
      </c>
      <c r="H656" s="34">
        <f t="shared" si="90"/>
        <v>20</v>
      </c>
    </row>
    <row r="657" spans="1:8" ht="90" x14ac:dyDescent="0.3">
      <c r="A657" s="14" t="s">
        <v>534</v>
      </c>
      <c r="B657" s="25" t="s">
        <v>535</v>
      </c>
      <c r="C657" s="25"/>
      <c r="D657" s="25"/>
      <c r="E657" s="25"/>
      <c r="F657" s="27">
        <f t="shared" si="90"/>
        <v>20</v>
      </c>
      <c r="G657" s="27">
        <f t="shared" si="90"/>
        <v>0</v>
      </c>
      <c r="H657" s="27">
        <f t="shared" ref="H657:H719" si="91">F657+G657</f>
        <v>20</v>
      </c>
    </row>
    <row r="658" spans="1:8" ht="60" x14ac:dyDescent="0.3">
      <c r="A658" s="14" t="s">
        <v>536</v>
      </c>
      <c r="B658" s="9" t="s">
        <v>537</v>
      </c>
      <c r="C658" s="25"/>
      <c r="D658" s="25"/>
      <c r="E658" s="25"/>
      <c r="F658" s="27">
        <f t="shared" si="90"/>
        <v>20</v>
      </c>
      <c r="G658" s="27">
        <f t="shared" si="90"/>
        <v>0</v>
      </c>
      <c r="H658" s="27">
        <f t="shared" si="91"/>
        <v>20</v>
      </c>
    </row>
    <row r="659" spans="1:8" ht="30" x14ac:dyDescent="0.3">
      <c r="A659" s="14" t="s">
        <v>139</v>
      </c>
      <c r="B659" s="9" t="s">
        <v>537</v>
      </c>
      <c r="C659" s="25" t="s">
        <v>78</v>
      </c>
      <c r="D659" s="25"/>
      <c r="E659" s="25"/>
      <c r="F659" s="27">
        <f t="shared" si="90"/>
        <v>20</v>
      </c>
      <c r="G659" s="27">
        <f t="shared" si="90"/>
        <v>0</v>
      </c>
      <c r="H659" s="27">
        <f t="shared" si="91"/>
        <v>20</v>
      </c>
    </row>
    <row r="660" spans="1:8" ht="30" customHeight="1" x14ac:dyDescent="0.3">
      <c r="A660" s="14" t="s">
        <v>158</v>
      </c>
      <c r="B660" s="9" t="s">
        <v>537</v>
      </c>
      <c r="C660" s="25" t="s">
        <v>78</v>
      </c>
      <c r="D660" s="25" t="s">
        <v>159</v>
      </c>
      <c r="E660" s="25"/>
      <c r="F660" s="27">
        <f t="shared" si="90"/>
        <v>20</v>
      </c>
      <c r="G660" s="27">
        <f t="shared" si="90"/>
        <v>0</v>
      </c>
      <c r="H660" s="27">
        <f t="shared" si="91"/>
        <v>20</v>
      </c>
    </row>
    <row r="661" spans="1:8" ht="30" x14ac:dyDescent="0.3">
      <c r="A661" s="14" t="s">
        <v>85</v>
      </c>
      <c r="B661" s="9" t="s">
        <v>537</v>
      </c>
      <c r="C661" s="25" t="s">
        <v>78</v>
      </c>
      <c r="D661" s="25" t="s">
        <v>159</v>
      </c>
      <c r="E661" s="25" t="s">
        <v>475</v>
      </c>
      <c r="F661" s="27">
        <f t="shared" si="90"/>
        <v>20</v>
      </c>
      <c r="G661" s="27">
        <f t="shared" si="90"/>
        <v>0</v>
      </c>
      <c r="H661" s="27">
        <f t="shared" si="91"/>
        <v>20</v>
      </c>
    </row>
    <row r="662" spans="1:8" ht="45" x14ac:dyDescent="0.3">
      <c r="A662" s="14" t="s">
        <v>86</v>
      </c>
      <c r="B662" s="9" t="s">
        <v>537</v>
      </c>
      <c r="C662" s="25" t="s">
        <v>78</v>
      </c>
      <c r="D662" s="25" t="s">
        <v>159</v>
      </c>
      <c r="E662" s="25" t="s">
        <v>471</v>
      </c>
      <c r="F662" s="27">
        <v>20</v>
      </c>
      <c r="G662" s="27"/>
      <c r="H662" s="27">
        <f t="shared" si="91"/>
        <v>20</v>
      </c>
    </row>
    <row r="663" spans="1:8" ht="67.900000000000006" customHeight="1" x14ac:dyDescent="0.3">
      <c r="A663" s="15" t="s">
        <v>728</v>
      </c>
      <c r="B663" s="42" t="s">
        <v>539</v>
      </c>
      <c r="C663" s="42"/>
      <c r="D663" s="42"/>
      <c r="E663" s="42"/>
      <c r="F663" s="34">
        <f t="shared" ref="F663:H668" si="92">F664</f>
        <v>50</v>
      </c>
      <c r="G663" s="34">
        <f t="shared" si="92"/>
        <v>0</v>
      </c>
      <c r="H663" s="34">
        <f t="shared" si="92"/>
        <v>50</v>
      </c>
    </row>
    <row r="664" spans="1:8" ht="90" x14ac:dyDescent="0.3">
      <c r="A664" s="14" t="s">
        <v>538</v>
      </c>
      <c r="B664" s="25" t="s">
        <v>540</v>
      </c>
      <c r="C664" s="25"/>
      <c r="D664" s="25"/>
      <c r="E664" s="25"/>
      <c r="F664" s="27">
        <f t="shared" si="92"/>
        <v>50</v>
      </c>
      <c r="G664" s="27">
        <f t="shared" si="92"/>
        <v>0</v>
      </c>
      <c r="H664" s="27">
        <f t="shared" si="91"/>
        <v>50</v>
      </c>
    </row>
    <row r="665" spans="1:8" ht="75" x14ac:dyDescent="0.3">
      <c r="A665" s="14" t="s">
        <v>541</v>
      </c>
      <c r="B665" s="9" t="s">
        <v>542</v>
      </c>
      <c r="C665" s="25"/>
      <c r="D665" s="25"/>
      <c r="E665" s="25"/>
      <c r="F665" s="27">
        <f t="shared" si="92"/>
        <v>50</v>
      </c>
      <c r="G665" s="27">
        <f t="shared" si="92"/>
        <v>0</v>
      </c>
      <c r="H665" s="27">
        <f t="shared" si="91"/>
        <v>50</v>
      </c>
    </row>
    <row r="666" spans="1:8" ht="30" x14ac:dyDescent="0.3">
      <c r="A666" s="14" t="s">
        <v>139</v>
      </c>
      <c r="B666" s="9" t="s">
        <v>542</v>
      </c>
      <c r="C666" s="25" t="s">
        <v>78</v>
      </c>
      <c r="D666" s="25"/>
      <c r="E666" s="25"/>
      <c r="F666" s="27">
        <f t="shared" si="92"/>
        <v>50</v>
      </c>
      <c r="G666" s="27">
        <f t="shared" si="92"/>
        <v>0</v>
      </c>
      <c r="H666" s="27">
        <f t="shared" si="91"/>
        <v>50</v>
      </c>
    </row>
    <row r="667" spans="1:8" ht="30.6" customHeight="1" x14ac:dyDescent="0.3">
      <c r="A667" s="14" t="s">
        <v>158</v>
      </c>
      <c r="B667" s="9" t="s">
        <v>542</v>
      </c>
      <c r="C667" s="25" t="s">
        <v>78</v>
      </c>
      <c r="D667" s="25" t="s">
        <v>159</v>
      </c>
      <c r="E667" s="25"/>
      <c r="F667" s="27">
        <f t="shared" si="92"/>
        <v>50</v>
      </c>
      <c r="G667" s="27">
        <f t="shared" si="92"/>
        <v>0</v>
      </c>
      <c r="H667" s="27">
        <f t="shared" si="91"/>
        <v>50</v>
      </c>
    </row>
    <row r="668" spans="1:8" ht="30" x14ac:dyDescent="0.3">
      <c r="A668" s="14" t="s">
        <v>85</v>
      </c>
      <c r="B668" s="9" t="s">
        <v>542</v>
      </c>
      <c r="C668" s="25" t="s">
        <v>78</v>
      </c>
      <c r="D668" s="25" t="s">
        <v>159</v>
      </c>
      <c r="E668" s="25" t="s">
        <v>475</v>
      </c>
      <c r="F668" s="27">
        <f t="shared" si="92"/>
        <v>50</v>
      </c>
      <c r="G668" s="27">
        <f t="shared" si="92"/>
        <v>0</v>
      </c>
      <c r="H668" s="27">
        <f t="shared" si="91"/>
        <v>50</v>
      </c>
    </row>
    <row r="669" spans="1:8" ht="45" x14ac:dyDescent="0.3">
      <c r="A669" s="14" t="s">
        <v>86</v>
      </c>
      <c r="B669" s="9" t="s">
        <v>542</v>
      </c>
      <c r="C669" s="25" t="s">
        <v>78</v>
      </c>
      <c r="D669" s="25" t="s">
        <v>159</v>
      </c>
      <c r="E669" s="25" t="s">
        <v>471</v>
      </c>
      <c r="F669" s="27">
        <v>50</v>
      </c>
      <c r="G669" s="27"/>
      <c r="H669" s="27">
        <f t="shared" si="91"/>
        <v>50</v>
      </c>
    </row>
    <row r="670" spans="1:8" ht="73.5" customHeight="1" x14ac:dyDescent="0.3">
      <c r="A670" s="15" t="s">
        <v>695</v>
      </c>
      <c r="B670" s="43" t="s">
        <v>543</v>
      </c>
      <c r="C670" s="42"/>
      <c r="D670" s="42"/>
      <c r="E670" s="42"/>
      <c r="F670" s="34">
        <f t="shared" ref="F670:H675" si="93">F671</f>
        <v>190</v>
      </c>
      <c r="G670" s="34">
        <f t="shared" si="93"/>
        <v>0</v>
      </c>
      <c r="H670" s="34">
        <f t="shared" si="93"/>
        <v>190</v>
      </c>
    </row>
    <row r="671" spans="1:8" ht="90" x14ac:dyDescent="0.3">
      <c r="A671" s="14" t="s">
        <v>696</v>
      </c>
      <c r="B671" s="9" t="s">
        <v>544</v>
      </c>
      <c r="C671" s="25"/>
      <c r="D671" s="25"/>
      <c r="E671" s="25"/>
      <c r="F671" s="27">
        <f t="shared" si="93"/>
        <v>190</v>
      </c>
      <c r="G671" s="27">
        <f t="shared" si="93"/>
        <v>0</v>
      </c>
      <c r="H671" s="27">
        <f t="shared" si="91"/>
        <v>190</v>
      </c>
    </row>
    <row r="672" spans="1:8" ht="60" customHeight="1" x14ac:dyDescent="0.3">
      <c r="A672" s="14" t="s">
        <v>545</v>
      </c>
      <c r="B672" s="9" t="s">
        <v>546</v>
      </c>
      <c r="C672" s="25"/>
      <c r="D672" s="25"/>
      <c r="E672" s="25"/>
      <c r="F672" s="27">
        <f t="shared" si="93"/>
        <v>190</v>
      </c>
      <c r="G672" s="27">
        <f t="shared" si="93"/>
        <v>0</v>
      </c>
      <c r="H672" s="27">
        <f t="shared" si="91"/>
        <v>190</v>
      </c>
    </row>
    <row r="673" spans="1:8" x14ac:dyDescent="0.3">
      <c r="A673" s="14" t="s">
        <v>169</v>
      </c>
      <c r="B673" s="9" t="s">
        <v>546</v>
      </c>
      <c r="C673" s="25" t="s">
        <v>90</v>
      </c>
      <c r="D673" s="25"/>
      <c r="E673" s="25"/>
      <c r="F673" s="27">
        <f t="shared" si="93"/>
        <v>190</v>
      </c>
      <c r="G673" s="27">
        <f t="shared" si="93"/>
        <v>0</v>
      </c>
      <c r="H673" s="27">
        <f t="shared" si="91"/>
        <v>190</v>
      </c>
    </row>
    <row r="674" spans="1:8" ht="30" x14ac:dyDescent="0.3">
      <c r="A674" s="14" t="s">
        <v>193</v>
      </c>
      <c r="B674" s="9" t="s">
        <v>546</v>
      </c>
      <c r="C674" s="25" t="s">
        <v>90</v>
      </c>
      <c r="D674" s="25" t="s">
        <v>194</v>
      </c>
      <c r="E674" s="25"/>
      <c r="F674" s="27">
        <f t="shared" si="93"/>
        <v>190</v>
      </c>
      <c r="G674" s="27">
        <f t="shared" si="93"/>
        <v>0</v>
      </c>
      <c r="H674" s="27">
        <f t="shared" si="91"/>
        <v>190</v>
      </c>
    </row>
    <row r="675" spans="1:8" ht="45" x14ac:dyDescent="0.3">
      <c r="A675" s="14" t="s">
        <v>167</v>
      </c>
      <c r="B675" s="9" t="s">
        <v>546</v>
      </c>
      <c r="C675" s="25" t="s">
        <v>90</v>
      </c>
      <c r="D675" s="25" t="s">
        <v>194</v>
      </c>
      <c r="E675" s="25" t="s">
        <v>488</v>
      </c>
      <c r="F675" s="27">
        <f t="shared" si="93"/>
        <v>190</v>
      </c>
      <c r="G675" s="27">
        <f t="shared" si="93"/>
        <v>0</v>
      </c>
      <c r="H675" s="27">
        <f t="shared" si="91"/>
        <v>190</v>
      </c>
    </row>
    <row r="676" spans="1:8" x14ac:dyDescent="0.3">
      <c r="A676" s="14" t="s">
        <v>175</v>
      </c>
      <c r="B676" s="9" t="s">
        <v>546</v>
      </c>
      <c r="C676" s="25" t="s">
        <v>90</v>
      </c>
      <c r="D676" s="25" t="s">
        <v>194</v>
      </c>
      <c r="E676" s="25" t="s">
        <v>489</v>
      </c>
      <c r="F676" s="27">
        <v>190</v>
      </c>
      <c r="G676" s="27"/>
      <c r="H676" s="27">
        <f t="shared" si="91"/>
        <v>190</v>
      </c>
    </row>
    <row r="677" spans="1:8" ht="98.25" customHeight="1" x14ac:dyDescent="0.3">
      <c r="A677" s="15" t="s">
        <v>708</v>
      </c>
      <c r="B677" s="43" t="s">
        <v>567</v>
      </c>
      <c r="C677" s="42"/>
      <c r="D677" s="42"/>
      <c r="E677" s="42"/>
      <c r="F677" s="34">
        <f t="shared" ref="F677:H682" si="94">F678</f>
        <v>450</v>
      </c>
      <c r="G677" s="34">
        <f t="shared" si="94"/>
        <v>0</v>
      </c>
      <c r="H677" s="34">
        <f t="shared" si="94"/>
        <v>450</v>
      </c>
    </row>
    <row r="678" spans="1:8" ht="120" x14ac:dyDescent="0.3">
      <c r="A678" s="14" t="s">
        <v>729</v>
      </c>
      <c r="B678" s="9" t="s">
        <v>569</v>
      </c>
      <c r="C678" s="25"/>
      <c r="D678" s="25"/>
      <c r="E678" s="25"/>
      <c r="F678" s="27">
        <f t="shared" si="94"/>
        <v>450</v>
      </c>
      <c r="G678" s="27">
        <f t="shared" si="94"/>
        <v>0</v>
      </c>
      <c r="H678" s="27">
        <f t="shared" si="91"/>
        <v>450</v>
      </c>
    </row>
    <row r="679" spans="1:8" ht="45" x14ac:dyDescent="0.3">
      <c r="A679" s="14" t="s">
        <v>570</v>
      </c>
      <c r="B679" s="9" t="s">
        <v>568</v>
      </c>
      <c r="C679" s="25"/>
      <c r="D679" s="25"/>
      <c r="E679" s="25"/>
      <c r="F679" s="27">
        <f t="shared" si="94"/>
        <v>450</v>
      </c>
      <c r="G679" s="27">
        <f t="shared" si="94"/>
        <v>0</v>
      </c>
      <c r="H679" s="27">
        <f t="shared" si="91"/>
        <v>450</v>
      </c>
    </row>
    <row r="680" spans="1:8" x14ac:dyDescent="0.3">
      <c r="A680" s="14" t="s">
        <v>169</v>
      </c>
      <c r="B680" s="9" t="s">
        <v>568</v>
      </c>
      <c r="C680" s="25" t="s">
        <v>90</v>
      </c>
      <c r="D680" s="25"/>
      <c r="E680" s="25"/>
      <c r="F680" s="27">
        <f t="shared" si="94"/>
        <v>450</v>
      </c>
      <c r="G680" s="27">
        <f t="shared" si="94"/>
        <v>0</v>
      </c>
      <c r="H680" s="27">
        <f t="shared" si="91"/>
        <v>450</v>
      </c>
    </row>
    <row r="681" spans="1:8" ht="30" x14ac:dyDescent="0.3">
      <c r="A681" s="14" t="s">
        <v>193</v>
      </c>
      <c r="B681" s="9" t="s">
        <v>568</v>
      </c>
      <c r="C681" s="25" t="s">
        <v>90</v>
      </c>
      <c r="D681" s="25" t="s">
        <v>194</v>
      </c>
      <c r="E681" s="25"/>
      <c r="F681" s="27">
        <f t="shared" si="94"/>
        <v>450</v>
      </c>
      <c r="G681" s="27">
        <f t="shared" si="94"/>
        <v>0</v>
      </c>
      <c r="H681" s="27">
        <f t="shared" si="91"/>
        <v>450</v>
      </c>
    </row>
    <row r="682" spans="1:8" ht="30" x14ac:dyDescent="0.3">
      <c r="A682" s="14" t="s">
        <v>85</v>
      </c>
      <c r="B682" s="9" t="s">
        <v>568</v>
      </c>
      <c r="C682" s="25" t="s">
        <v>90</v>
      </c>
      <c r="D682" s="25" t="s">
        <v>194</v>
      </c>
      <c r="E682" s="25" t="s">
        <v>475</v>
      </c>
      <c r="F682" s="27">
        <f t="shared" si="94"/>
        <v>450</v>
      </c>
      <c r="G682" s="27">
        <f t="shared" si="94"/>
        <v>0</v>
      </c>
      <c r="H682" s="27">
        <f t="shared" si="91"/>
        <v>450</v>
      </c>
    </row>
    <row r="683" spans="1:8" ht="45" x14ac:dyDescent="0.3">
      <c r="A683" s="14" t="s">
        <v>86</v>
      </c>
      <c r="B683" s="9" t="s">
        <v>568</v>
      </c>
      <c r="C683" s="25" t="s">
        <v>90</v>
      </c>
      <c r="D683" s="25" t="s">
        <v>194</v>
      </c>
      <c r="E683" s="25" t="s">
        <v>471</v>
      </c>
      <c r="F683" s="27">
        <v>450</v>
      </c>
      <c r="G683" s="27"/>
      <c r="H683" s="27">
        <f t="shared" si="91"/>
        <v>450</v>
      </c>
    </row>
    <row r="684" spans="1:8" s="33" customFormat="1" ht="54.75" customHeight="1" x14ac:dyDescent="0.2">
      <c r="A684" s="15" t="s">
        <v>709</v>
      </c>
      <c r="B684" s="43" t="s">
        <v>604</v>
      </c>
      <c r="C684" s="42"/>
      <c r="D684" s="42"/>
      <c r="E684" s="42"/>
      <c r="F684" s="34">
        <f t="shared" ref="F684:H689" si="95">F685</f>
        <v>1722.9</v>
      </c>
      <c r="G684" s="34">
        <f t="shared" si="95"/>
        <v>0</v>
      </c>
      <c r="H684" s="34">
        <f t="shared" si="95"/>
        <v>1722.9</v>
      </c>
    </row>
    <row r="685" spans="1:8" ht="92.25" customHeight="1" x14ac:dyDescent="0.3">
      <c r="A685" s="14" t="s">
        <v>606</v>
      </c>
      <c r="B685" s="45" t="s">
        <v>605</v>
      </c>
      <c r="C685" s="25"/>
      <c r="D685" s="25"/>
      <c r="E685" s="25"/>
      <c r="F685" s="27">
        <f t="shared" si="95"/>
        <v>1722.9</v>
      </c>
      <c r="G685" s="27">
        <f t="shared" si="95"/>
        <v>0</v>
      </c>
      <c r="H685" s="27">
        <f t="shared" si="91"/>
        <v>1722.9</v>
      </c>
    </row>
    <row r="686" spans="1:8" ht="45" x14ac:dyDescent="0.3">
      <c r="A686" s="14" t="s">
        <v>607</v>
      </c>
      <c r="B686" s="45" t="s">
        <v>608</v>
      </c>
      <c r="C686" s="25"/>
      <c r="D686" s="25"/>
      <c r="E686" s="25"/>
      <c r="F686" s="27">
        <f t="shared" si="95"/>
        <v>1722.9</v>
      </c>
      <c r="G686" s="27">
        <f t="shared" si="95"/>
        <v>0</v>
      </c>
      <c r="H686" s="27">
        <f t="shared" si="91"/>
        <v>1722.9</v>
      </c>
    </row>
    <row r="687" spans="1:8" x14ac:dyDescent="0.3">
      <c r="A687" s="104" t="s">
        <v>60</v>
      </c>
      <c r="B687" s="45" t="s">
        <v>608</v>
      </c>
      <c r="C687" s="25" t="s">
        <v>61</v>
      </c>
      <c r="D687" s="25"/>
      <c r="E687" s="25"/>
      <c r="F687" s="27">
        <f t="shared" si="95"/>
        <v>1722.9</v>
      </c>
      <c r="G687" s="27">
        <f t="shared" si="95"/>
        <v>0</v>
      </c>
      <c r="H687" s="27">
        <f t="shared" si="91"/>
        <v>1722.9</v>
      </c>
    </row>
    <row r="688" spans="1:8" x14ac:dyDescent="0.3">
      <c r="A688" s="14" t="s">
        <v>118</v>
      </c>
      <c r="B688" s="45" t="s">
        <v>608</v>
      </c>
      <c r="C688" s="25" t="s">
        <v>61</v>
      </c>
      <c r="D688" s="25" t="s">
        <v>132</v>
      </c>
      <c r="E688" s="25"/>
      <c r="F688" s="27">
        <f t="shared" si="95"/>
        <v>1722.9</v>
      </c>
      <c r="G688" s="27">
        <f t="shared" si="95"/>
        <v>0</v>
      </c>
      <c r="H688" s="27">
        <f t="shared" si="91"/>
        <v>1722.9</v>
      </c>
    </row>
    <row r="689" spans="1:8" ht="30" x14ac:dyDescent="0.3">
      <c r="A689" s="14" t="s">
        <v>85</v>
      </c>
      <c r="B689" s="45" t="s">
        <v>608</v>
      </c>
      <c r="C689" s="25" t="s">
        <v>61</v>
      </c>
      <c r="D689" s="25" t="s">
        <v>132</v>
      </c>
      <c r="E689" s="25" t="s">
        <v>475</v>
      </c>
      <c r="F689" s="27">
        <f t="shared" si="95"/>
        <v>1722.9</v>
      </c>
      <c r="G689" s="27">
        <f t="shared" si="95"/>
        <v>0</v>
      </c>
      <c r="H689" s="27">
        <f t="shared" si="91"/>
        <v>1722.9</v>
      </c>
    </row>
    <row r="690" spans="1:8" ht="45" x14ac:dyDescent="0.3">
      <c r="A690" s="14" t="s">
        <v>86</v>
      </c>
      <c r="B690" s="45" t="s">
        <v>608</v>
      </c>
      <c r="C690" s="25" t="s">
        <v>61</v>
      </c>
      <c r="D690" s="25" t="s">
        <v>132</v>
      </c>
      <c r="E690" s="25" t="s">
        <v>471</v>
      </c>
      <c r="F690" s="27">
        <v>1722.9</v>
      </c>
      <c r="G690" s="27"/>
      <c r="H690" s="27">
        <f t="shared" si="91"/>
        <v>1722.9</v>
      </c>
    </row>
    <row r="691" spans="1:8" ht="25.5" x14ac:dyDescent="0.3">
      <c r="A691" s="15" t="s">
        <v>915</v>
      </c>
      <c r="B691" s="43" t="s">
        <v>783</v>
      </c>
      <c r="C691" s="25"/>
      <c r="D691" s="25"/>
      <c r="E691" s="25"/>
      <c r="F691" s="34">
        <f>F692</f>
        <v>16212.1</v>
      </c>
      <c r="G691" s="34">
        <f>G692</f>
        <v>0</v>
      </c>
      <c r="H691" s="34">
        <f>H692</f>
        <v>16212.1</v>
      </c>
    </row>
    <row r="692" spans="1:8" ht="73.150000000000006" customHeight="1" x14ac:dyDescent="0.3">
      <c r="A692" s="14" t="s">
        <v>784</v>
      </c>
      <c r="B692" s="9" t="s">
        <v>785</v>
      </c>
      <c r="C692" s="25"/>
      <c r="D692" s="25"/>
      <c r="E692" s="25"/>
      <c r="F692" s="27">
        <f>F693+F698</f>
        <v>16212.1</v>
      </c>
      <c r="G692" s="27">
        <f>G693+G698</f>
        <v>0</v>
      </c>
      <c r="H692" s="27">
        <f t="shared" si="91"/>
        <v>16212.1</v>
      </c>
    </row>
    <row r="693" spans="1:8" ht="60" customHeight="1" x14ac:dyDescent="0.3">
      <c r="A693" s="14" t="s">
        <v>786</v>
      </c>
      <c r="B693" s="9" t="s">
        <v>787</v>
      </c>
      <c r="C693" s="25"/>
      <c r="D693" s="25"/>
      <c r="E693" s="25"/>
      <c r="F693" s="27">
        <f t="shared" ref="F693:G696" si="96">F694</f>
        <v>15151.5</v>
      </c>
      <c r="G693" s="27">
        <f t="shared" si="96"/>
        <v>0</v>
      </c>
      <c r="H693" s="27">
        <f t="shared" si="91"/>
        <v>15151.5</v>
      </c>
    </row>
    <row r="694" spans="1:8" x14ac:dyDescent="0.3">
      <c r="A694" s="14" t="s">
        <v>207</v>
      </c>
      <c r="B694" s="9" t="s">
        <v>787</v>
      </c>
      <c r="C694" s="25" t="s">
        <v>208</v>
      </c>
      <c r="D694" s="25"/>
      <c r="E694" s="25"/>
      <c r="F694" s="27">
        <f t="shared" si="96"/>
        <v>15151.5</v>
      </c>
      <c r="G694" s="27">
        <f t="shared" si="96"/>
        <v>0</v>
      </c>
      <c r="H694" s="27">
        <f t="shared" si="91"/>
        <v>15151.5</v>
      </c>
    </row>
    <row r="695" spans="1:8" x14ac:dyDescent="0.3">
      <c r="A695" s="14" t="s">
        <v>781</v>
      </c>
      <c r="B695" s="9" t="s">
        <v>787</v>
      </c>
      <c r="C695" s="25" t="s">
        <v>208</v>
      </c>
      <c r="D695" s="25" t="s">
        <v>78</v>
      </c>
      <c r="E695" s="25" t="s">
        <v>64</v>
      </c>
      <c r="F695" s="27">
        <f t="shared" si="96"/>
        <v>15151.5</v>
      </c>
      <c r="G695" s="27">
        <f t="shared" si="96"/>
        <v>0</v>
      </c>
      <c r="H695" s="27">
        <f t="shared" si="91"/>
        <v>15151.5</v>
      </c>
    </row>
    <row r="696" spans="1:8" x14ac:dyDescent="0.3">
      <c r="A696" s="14" t="s">
        <v>137</v>
      </c>
      <c r="B696" s="9" t="s">
        <v>787</v>
      </c>
      <c r="C696" s="25" t="s">
        <v>208</v>
      </c>
      <c r="D696" s="25" t="s">
        <v>78</v>
      </c>
      <c r="E696" s="25">
        <v>500</v>
      </c>
      <c r="F696" s="27">
        <f t="shared" si="96"/>
        <v>15151.5</v>
      </c>
      <c r="G696" s="27">
        <f t="shared" si="96"/>
        <v>0</v>
      </c>
      <c r="H696" s="27">
        <f t="shared" si="91"/>
        <v>15151.5</v>
      </c>
    </row>
    <row r="697" spans="1:8" x14ac:dyDescent="0.3">
      <c r="A697" s="14" t="s">
        <v>54</v>
      </c>
      <c r="B697" s="9" t="s">
        <v>787</v>
      </c>
      <c r="C697" s="25" t="s">
        <v>208</v>
      </c>
      <c r="D697" s="25" t="s">
        <v>78</v>
      </c>
      <c r="E697" s="25">
        <v>540</v>
      </c>
      <c r="F697" s="27">
        <v>15151.5</v>
      </c>
      <c r="G697" s="27"/>
      <c r="H697" s="27">
        <f t="shared" si="91"/>
        <v>15151.5</v>
      </c>
    </row>
    <row r="698" spans="1:8" ht="30.6" customHeight="1" x14ac:dyDescent="0.3">
      <c r="A698" s="17" t="s">
        <v>788</v>
      </c>
      <c r="B698" s="9" t="s">
        <v>789</v>
      </c>
      <c r="C698" s="25"/>
      <c r="D698" s="25"/>
      <c r="E698" s="25"/>
      <c r="F698" s="27">
        <f t="shared" ref="F698:G701" si="97">F699</f>
        <v>1060.5999999999999</v>
      </c>
      <c r="G698" s="27">
        <f t="shared" si="97"/>
        <v>0</v>
      </c>
      <c r="H698" s="27">
        <f t="shared" si="91"/>
        <v>1060.5999999999999</v>
      </c>
    </row>
    <row r="699" spans="1:8" x14ac:dyDescent="0.3">
      <c r="A699" s="14" t="s">
        <v>207</v>
      </c>
      <c r="B699" s="9" t="s">
        <v>789</v>
      </c>
      <c r="C699" s="25" t="s">
        <v>208</v>
      </c>
      <c r="D699" s="25"/>
      <c r="E699" s="25"/>
      <c r="F699" s="27">
        <f t="shared" si="97"/>
        <v>1060.5999999999999</v>
      </c>
      <c r="G699" s="27">
        <f t="shared" si="97"/>
        <v>0</v>
      </c>
      <c r="H699" s="27">
        <f t="shared" si="91"/>
        <v>1060.5999999999999</v>
      </c>
    </row>
    <row r="700" spans="1:8" x14ac:dyDescent="0.3">
      <c r="A700" s="14" t="s">
        <v>781</v>
      </c>
      <c r="B700" s="9" t="s">
        <v>789</v>
      </c>
      <c r="C700" s="25" t="s">
        <v>208</v>
      </c>
      <c r="D700" s="25" t="s">
        <v>78</v>
      </c>
      <c r="E700" s="25" t="s">
        <v>64</v>
      </c>
      <c r="F700" s="27">
        <f t="shared" si="97"/>
        <v>1060.5999999999999</v>
      </c>
      <c r="G700" s="27">
        <f t="shared" si="97"/>
        <v>0</v>
      </c>
      <c r="H700" s="27">
        <f t="shared" si="91"/>
        <v>1060.5999999999999</v>
      </c>
    </row>
    <row r="701" spans="1:8" x14ac:dyDescent="0.3">
      <c r="A701" s="14" t="s">
        <v>137</v>
      </c>
      <c r="B701" s="9" t="s">
        <v>789</v>
      </c>
      <c r="C701" s="25" t="s">
        <v>208</v>
      </c>
      <c r="D701" s="25" t="s">
        <v>78</v>
      </c>
      <c r="E701" s="25">
        <v>500</v>
      </c>
      <c r="F701" s="27">
        <f t="shared" si="97"/>
        <v>1060.5999999999999</v>
      </c>
      <c r="G701" s="27">
        <f t="shared" si="97"/>
        <v>0</v>
      </c>
      <c r="H701" s="27">
        <f t="shared" si="91"/>
        <v>1060.5999999999999</v>
      </c>
    </row>
    <row r="702" spans="1:8" x14ac:dyDescent="0.3">
      <c r="A702" s="14" t="s">
        <v>54</v>
      </c>
      <c r="B702" s="9" t="s">
        <v>789</v>
      </c>
      <c r="C702" s="25" t="s">
        <v>208</v>
      </c>
      <c r="D702" s="25" t="s">
        <v>78</v>
      </c>
      <c r="E702" s="25">
        <v>540</v>
      </c>
      <c r="F702" s="27">
        <v>1060.5999999999999</v>
      </c>
      <c r="G702" s="27"/>
      <c r="H702" s="27">
        <f t="shared" si="91"/>
        <v>1060.5999999999999</v>
      </c>
    </row>
    <row r="703" spans="1:8" ht="105" hidden="1" x14ac:dyDescent="0.3">
      <c r="A703" s="13" t="s">
        <v>980</v>
      </c>
      <c r="B703" s="63" t="s">
        <v>981</v>
      </c>
      <c r="C703" s="25"/>
      <c r="D703" s="25"/>
      <c r="E703" s="25"/>
      <c r="F703" s="27"/>
      <c r="G703" s="27"/>
      <c r="H703" s="27">
        <f t="shared" si="91"/>
        <v>0</v>
      </c>
    </row>
    <row r="704" spans="1:8" ht="90" hidden="1" x14ac:dyDescent="0.3">
      <c r="A704" s="14" t="s">
        <v>982</v>
      </c>
      <c r="B704" s="63" t="s">
        <v>983</v>
      </c>
      <c r="C704" s="25"/>
      <c r="D704" s="25"/>
      <c r="E704" s="25"/>
      <c r="F704" s="27"/>
      <c r="G704" s="27"/>
      <c r="H704" s="27">
        <f t="shared" si="91"/>
        <v>0</v>
      </c>
    </row>
    <row r="705" spans="1:8" hidden="1" x14ac:dyDescent="0.3">
      <c r="A705" s="14" t="s">
        <v>207</v>
      </c>
      <c r="B705" s="63" t="s">
        <v>983</v>
      </c>
      <c r="C705" s="25" t="s">
        <v>208</v>
      </c>
      <c r="D705" s="25"/>
      <c r="E705" s="25"/>
      <c r="F705" s="27"/>
      <c r="G705" s="27"/>
      <c r="H705" s="27">
        <f t="shared" si="91"/>
        <v>0</v>
      </c>
    </row>
    <row r="706" spans="1:8" ht="30" hidden="1" x14ac:dyDescent="0.3">
      <c r="A706" s="14" t="s">
        <v>979</v>
      </c>
      <c r="B706" s="63" t="s">
        <v>983</v>
      </c>
      <c r="C706" s="25" t="s">
        <v>208</v>
      </c>
      <c r="D706" s="25" t="s">
        <v>208</v>
      </c>
      <c r="E706" s="25" t="s">
        <v>64</v>
      </c>
      <c r="F706" s="27"/>
      <c r="G706" s="27"/>
      <c r="H706" s="27">
        <f t="shared" si="91"/>
        <v>0</v>
      </c>
    </row>
    <row r="707" spans="1:8" hidden="1" x14ac:dyDescent="0.3">
      <c r="A707" s="14" t="s">
        <v>137</v>
      </c>
      <c r="B707" s="63" t="s">
        <v>983</v>
      </c>
      <c r="C707" s="25" t="s">
        <v>208</v>
      </c>
      <c r="D707" s="25" t="s">
        <v>208</v>
      </c>
      <c r="E707" s="25" t="s">
        <v>510</v>
      </c>
      <c r="F707" s="27"/>
      <c r="G707" s="27"/>
      <c r="H707" s="27">
        <f t="shared" si="91"/>
        <v>0</v>
      </c>
    </row>
    <row r="708" spans="1:8" hidden="1" x14ac:dyDescent="0.3">
      <c r="A708" s="14" t="s">
        <v>54</v>
      </c>
      <c r="B708" s="63" t="s">
        <v>983</v>
      </c>
      <c r="C708" s="25" t="s">
        <v>208</v>
      </c>
      <c r="D708" s="25" t="s">
        <v>208</v>
      </c>
      <c r="E708" s="25" t="s">
        <v>547</v>
      </c>
      <c r="F708" s="27"/>
      <c r="G708" s="27"/>
      <c r="H708" s="27">
        <f t="shared" si="91"/>
        <v>0</v>
      </c>
    </row>
    <row r="709" spans="1:8" ht="57.75" customHeight="1" x14ac:dyDescent="0.3">
      <c r="A709" s="57" t="s">
        <v>638</v>
      </c>
      <c r="B709" s="62" t="s">
        <v>640</v>
      </c>
      <c r="C709" s="25"/>
      <c r="D709" s="25"/>
      <c r="E709" s="25"/>
      <c r="F709" s="34">
        <f t="shared" ref="F709:H714" si="98">F710</f>
        <v>5</v>
      </c>
      <c r="G709" s="34">
        <f t="shared" si="98"/>
        <v>0</v>
      </c>
      <c r="H709" s="34">
        <f t="shared" si="98"/>
        <v>5</v>
      </c>
    </row>
    <row r="710" spans="1:8" ht="60.75" customHeight="1" x14ac:dyDescent="0.3">
      <c r="A710" s="57" t="s">
        <v>854</v>
      </c>
      <c r="B710" s="62" t="s">
        <v>641</v>
      </c>
      <c r="C710" s="25"/>
      <c r="D710" s="25"/>
      <c r="E710" s="25"/>
      <c r="F710" s="34">
        <f t="shared" si="98"/>
        <v>5</v>
      </c>
      <c r="G710" s="34">
        <f t="shared" si="98"/>
        <v>0</v>
      </c>
      <c r="H710" s="34">
        <f t="shared" si="98"/>
        <v>5</v>
      </c>
    </row>
    <row r="711" spans="1:8" ht="60" x14ac:dyDescent="0.3">
      <c r="A711" s="58" t="s">
        <v>639</v>
      </c>
      <c r="B711" s="46" t="s">
        <v>642</v>
      </c>
      <c r="C711" s="25"/>
      <c r="D711" s="25"/>
      <c r="E711" s="25"/>
      <c r="F711" s="27">
        <f t="shared" si="98"/>
        <v>5</v>
      </c>
      <c r="G711" s="27">
        <f t="shared" si="98"/>
        <v>0</v>
      </c>
      <c r="H711" s="27">
        <f t="shared" si="91"/>
        <v>5</v>
      </c>
    </row>
    <row r="712" spans="1:8" x14ac:dyDescent="0.3">
      <c r="A712" s="104" t="s">
        <v>60</v>
      </c>
      <c r="B712" s="46" t="s">
        <v>642</v>
      </c>
      <c r="C712" s="25" t="s">
        <v>61</v>
      </c>
      <c r="D712" s="25"/>
      <c r="E712" s="25"/>
      <c r="F712" s="27">
        <f t="shared" si="98"/>
        <v>5</v>
      </c>
      <c r="G712" s="27">
        <f t="shared" si="98"/>
        <v>0</v>
      </c>
      <c r="H712" s="27">
        <f t="shared" si="91"/>
        <v>5</v>
      </c>
    </row>
    <row r="713" spans="1:8" x14ac:dyDescent="0.3">
      <c r="A713" s="14" t="s">
        <v>118</v>
      </c>
      <c r="B713" s="46" t="s">
        <v>642</v>
      </c>
      <c r="C713" s="25" t="s">
        <v>61</v>
      </c>
      <c r="D713" s="25" t="s">
        <v>132</v>
      </c>
      <c r="E713" s="25"/>
      <c r="F713" s="27">
        <f t="shared" si="98"/>
        <v>5</v>
      </c>
      <c r="G713" s="27">
        <f t="shared" si="98"/>
        <v>0</v>
      </c>
      <c r="H713" s="27">
        <f t="shared" si="91"/>
        <v>5</v>
      </c>
    </row>
    <row r="714" spans="1:8" ht="30" x14ac:dyDescent="0.3">
      <c r="A714" s="14" t="s">
        <v>85</v>
      </c>
      <c r="B714" s="46" t="s">
        <v>642</v>
      </c>
      <c r="C714" s="25" t="s">
        <v>61</v>
      </c>
      <c r="D714" s="25" t="s">
        <v>132</v>
      </c>
      <c r="E714" s="25" t="s">
        <v>475</v>
      </c>
      <c r="F714" s="27">
        <f t="shared" si="98"/>
        <v>5</v>
      </c>
      <c r="G714" s="27">
        <f t="shared" si="98"/>
        <v>0</v>
      </c>
      <c r="H714" s="27">
        <f t="shared" si="91"/>
        <v>5</v>
      </c>
    </row>
    <row r="715" spans="1:8" ht="45" x14ac:dyDescent="0.3">
      <c r="A715" s="14" t="s">
        <v>86</v>
      </c>
      <c r="B715" s="46" t="s">
        <v>642</v>
      </c>
      <c r="C715" s="25" t="s">
        <v>61</v>
      </c>
      <c r="D715" s="25" t="s">
        <v>132</v>
      </c>
      <c r="E715" s="25" t="s">
        <v>471</v>
      </c>
      <c r="F715" s="27">
        <v>5</v>
      </c>
      <c r="G715" s="27"/>
      <c r="H715" s="27">
        <f t="shared" si="91"/>
        <v>5</v>
      </c>
    </row>
    <row r="716" spans="1:8" ht="46.5" customHeight="1" x14ac:dyDescent="0.3">
      <c r="A716" s="15" t="s">
        <v>1006</v>
      </c>
      <c r="B716" s="62" t="s">
        <v>1007</v>
      </c>
      <c r="C716" s="42"/>
      <c r="D716" s="42"/>
      <c r="E716" s="42"/>
      <c r="F716" s="34">
        <f t="shared" ref="F716:G721" si="99">F717</f>
        <v>571.4</v>
      </c>
      <c r="G716" s="34">
        <f>G717</f>
        <v>1999.9</v>
      </c>
      <c r="H716" s="34">
        <f>H717</f>
        <v>2571.3000000000002</v>
      </c>
    </row>
    <row r="717" spans="1:8" ht="60" x14ac:dyDescent="0.3">
      <c r="A717" s="14" t="s">
        <v>1008</v>
      </c>
      <c r="B717" s="46" t="s">
        <v>1009</v>
      </c>
      <c r="C717" s="25"/>
      <c r="D717" s="25"/>
      <c r="E717" s="25"/>
      <c r="F717" s="27">
        <f t="shared" si="99"/>
        <v>571.4</v>
      </c>
      <c r="G717" s="27">
        <f>G718+G723+G728</f>
        <v>1999.9</v>
      </c>
      <c r="H717" s="27">
        <f t="shared" si="91"/>
        <v>2571.3000000000002</v>
      </c>
    </row>
    <row r="718" spans="1:8" ht="75" hidden="1" x14ac:dyDescent="0.3">
      <c r="A718" s="14" t="s">
        <v>1010</v>
      </c>
      <c r="B718" s="46" t="s">
        <v>1005</v>
      </c>
      <c r="C718" s="25"/>
      <c r="D718" s="25"/>
      <c r="E718" s="25"/>
      <c r="F718" s="27">
        <f t="shared" si="99"/>
        <v>571.4</v>
      </c>
      <c r="G718" s="27">
        <f t="shared" si="99"/>
        <v>-571.4</v>
      </c>
      <c r="H718" s="27">
        <f t="shared" si="91"/>
        <v>0</v>
      </c>
    </row>
    <row r="719" spans="1:8" hidden="1" x14ac:dyDescent="0.3">
      <c r="A719" s="14" t="s">
        <v>207</v>
      </c>
      <c r="B719" s="46" t="s">
        <v>1005</v>
      </c>
      <c r="C719" s="25" t="s">
        <v>208</v>
      </c>
      <c r="D719" s="25"/>
      <c r="E719" s="25"/>
      <c r="F719" s="27">
        <f t="shared" si="99"/>
        <v>571.4</v>
      </c>
      <c r="G719" s="27">
        <f t="shared" si="99"/>
        <v>-571.4</v>
      </c>
      <c r="H719" s="27">
        <f t="shared" si="91"/>
        <v>0</v>
      </c>
    </row>
    <row r="720" spans="1:8" hidden="1" x14ac:dyDescent="0.3">
      <c r="A720" s="14" t="s">
        <v>781</v>
      </c>
      <c r="B720" s="46" t="s">
        <v>1005</v>
      </c>
      <c r="C720" s="25" t="s">
        <v>208</v>
      </c>
      <c r="D720" s="25" t="s">
        <v>78</v>
      </c>
      <c r="E720" s="25"/>
      <c r="F720" s="27">
        <f t="shared" si="99"/>
        <v>571.4</v>
      </c>
      <c r="G720" s="27">
        <f t="shared" si="99"/>
        <v>-571.4</v>
      </c>
      <c r="H720" s="27">
        <f t="shared" ref="H720:H793" si="100">F720+G720</f>
        <v>0</v>
      </c>
    </row>
    <row r="721" spans="1:8" ht="30" hidden="1" x14ac:dyDescent="0.3">
      <c r="A721" s="14" t="s">
        <v>85</v>
      </c>
      <c r="B721" s="46" t="s">
        <v>1005</v>
      </c>
      <c r="C721" s="25" t="s">
        <v>208</v>
      </c>
      <c r="D721" s="25" t="s">
        <v>78</v>
      </c>
      <c r="E721" s="25" t="s">
        <v>475</v>
      </c>
      <c r="F721" s="27">
        <f t="shared" si="99"/>
        <v>571.4</v>
      </c>
      <c r="G721" s="27">
        <f t="shared" si="99"/>
        <v>-571.4</v>
      </c>
      <c r="H721" s="27">
        <f t="shared" si="100"/>
        <v>0</v>
      </c>
    </row>
    <row r="722" spans="1:8" ht="45" hidden="1" x14ac:dyDescent="0.3">
      <c r="A722" s="14" t="s">
        <v>86</v>
      </c>
      <c r="B722" s="46" t="s">
        <v>1005</v>
      </c>
      <c r="C722" s="25" t="s">
        <v>208</v>
      </c>
      <c r="D722" s="25" t="s">
        <v>78</v>
      </c>
      <c r="E722" s="25" t="s">
        <v>471</v>
      </c>
      <c r="F722" s="27">
        <v>571.4</v>
      </c>
      <c r="G722" s="27">
        <v>-571.4</v>
      </c>
      <c r="H722" s="27">
        <f t="shared" si="100"/>
        <v>0</v>
      </c>
    </row>
    <row r="723" spans="1:8" ht="75" x14ac:dyDescent="0.3">
      <c r="A723" s="13" t="s">
        <v>1022</v>
      </c>
      <c r="B723" s="63" t="s">
        <v>1021</v>
      </c>
      <c r="C723" s="25"/>
      <c r="D723" s="25"/>
      <c r="E723" s="25"/>
      <c r="F723" s="27"/>
      <c r="G723" s="27">
        <f>G724</f>
        <v>1999.9</v>
      </c>
      <c r="H723" s="27">
        <f t="shared" si="100"/>
        <v>1999.9</v>
      </c>
    </row>
    <row r="724" spans="1:8" x14ac:dyDescent="0.3">
      <c r="A724" s="14" t="s">
        <v>207</v>
      </c>
      <c r="B724" s="63" t="s">
        <v>1021</v>
      </c>
      <c r="C724" s="25" t="s">
        <v>208</v>
      </c>
      <c r="D724" s="25"/>
      <c r="E724" s="25"/>
      <c r="F724" s="27"/>
      <c r="G724" s="27">
        <f>G725</f>
        <v>1999.9</v>
      </c>
      <c r="H724" s="27">
        <f t="shared" si="100"/>
        <v>1999.9</v>
      </c>
    </row>
    <row r="725" spans="1:8" x14ac:dyDescent="0.3">
      <c r="A725" s="14" t="s">
        <v>781</v>
      </c>
      <c r="B725" s="63" t="s">
        <v>1021</v>
      </c>
      <c r="C725" s="25" t="s">
        <v>208</v>
      </c>
      <c r="D725" s="25" t="s">
        <v>78</v>
      </c>
      <c r="E725" s="25"/>
      <c r="F725" s="27"/>
      <c r="G725" s="27">
        <f>G726</f>
        <v>1999.9</v>
      </c>
      <c r="H725" s="27">
        <f t="shared" si="100"/>
        <v>1999.9</v>
      </c>
    </row>
    <row r="726" spans="1:8" ht="30" x14ac:dyDescent="0.3">
      <c r="A726" s="14" t="s">
        <v>85</v>
      </c>
      <c r="B726" s="63" t="s">
        <v>1021</v>
      </c>
      <c r="C726" s="25" t="s">
        <v>208</v>
      </c>
      <c r="D726" s="25" t="s">
        <v>78</v>
      </c>
      <c r="E726" s="25" t="s">
        <v>475</v>
      </c>
      <c r="F726" s="27"/>
      <c r="G726" s="27">
        <f>G727</f>
        <v>1999.9</v>
      </c>
      <c r="H726" s="27">
        <f t="shared" si="100"/>
        <v>1999.9</v>
      </c>
    </row>
    <row r="727" spans="1:8" ht="45" x14ac:dyDescent="0.3">
      <c r="A727" s="14" t="s">
        <v>86</v>
      </c>
      <c r="B727" s="63" t="s">
        <v>1021</v>
      </c>
      <c r="C727" s="25" t="s">
        <v>208</v>
      </c>
      <c r="D727" s="25" t="s">
        <v>78</v>
      </c>
      <c r="E727" s="25" t="s">
        <v>471</v>
      </c>
      <c r="F727" s="27"/>
      <c r="G727" s="27">
        <v>1999.9</v>
      </c>
      <c r="H727" s="27">
        <f t="shared" si="100"/>
        <v>1999.9</v>
      </c>
    </row>
    <row r="728" spans="1:8" ht="75" x14ac:dyDescent="0.3">
      <c r="A728" s="13" t="s">
        <v>1010</v>
      </c>
      <c r="B728" s="63" t="s">
        <v>1023</v>
      </c>
      <c r="C728" s="25"/>
      <c r="D728" s="25"/>
      <c r="E728" s="25"/>
      <c r="F728" s="27"/>
      <c r="G728" s="27">
        <f>G729</f>
        <v>571.4</v>
      </c>
      <c r="H728" s="27">
        <f t="shared" si="100"/>
        <v>571.4</v>
      </c>
    </row>
    <row r="729" spans="1:8" x14ac:dyDescent="0.3">
      <c r="A729" s="14" t="s">
        <v>207</v>
      </c>
      <c r="B729" s="63" t="s">
        <v>1023</v>
      </c>
      <c r="C729" s="25" t="s">
        <v>208</v>
      </c>
      <c r="D729" s="25"/>
      <c r="E729" s="25"/>
      <c r="F729" s="27"/>
      <c r="G729" s="27">
        <f>G730</f>
        <v>571.4</v>
      </c>
      <c r="H729" s="27">
        <f t="shared" si="100"/>
        <v>571.4</v>
      </c>
    </row>
    <row r="730" spans="1:8" x14ac:dyDescent="0.3">
      <c r="A730" s="14" t="s">
        <v>781</v>
      </c>
      <c r="B730" s="63" t="s">
        <v>1023</v>
      </c>
      <c r="C730" s="25" t="s">
        <v>208</v>
      </c>
      <c r="D730" s="25" t="s">
        <v>78</v>
      </c>
      <c r="E730" s="25"/>
      <c r="F730" s="27"/>
      <c r="G730" s="27">
        <f>G731</f>
        <v>571.4</v>
      </c>
      <c r="H730" s="27">
        <f t="shared" si="100"/>
        <v>571.4</v>
      </c>
    </row>
    <row r="731" spans="1:8" ht="30" x14ac:dyDescent="0.3">
      <c r="A731" s="14" t="s">
        <v>85</v>
      </c>
      <c r="B731" s="63" t="s">
        <v>1023</v>
      </c>
      <c r="C731" s="25" t="s">
        <v>208</v>
      </c>
      <c r="D731" s="25" t="s">
        <v>78</v>
      </c>
      <c r="E731" s="25" t="s">
        <v>475</v>
      </c>
      <c r="F731" s="27"/>
      <c r="G731" s="27">
        <f>G732</f>
        <v>571.4</v>
      </c>
      <c r="H731" s="27">
        <f t="shared" si="100"/>
        <v>571.4</v>
      </c>
    </row>
    <row r="732" spans="1:8" ht="45" x14ac:dyDescent="0.3">
      <c r="A732" s="14" t="s">
        <v>86</v>
      </c>
      <c r="B732" s="63" t="s">
        <v>1023</v>
      </c>
      <c r="C732" s="25" t="s">
        <v>208</v>
      </c>
      <c r="D732" s="25" t="s">
        <v>78</v>
      </c>
      <c r="E732" s="25" t="s">
        <v>471</v>
      </c>
      <c r="F732" s="27"/>
      <c r="G732" s="27">
        <v>571.4</v>
      </c>
      <c r="H732" s="27">
        <f t="shared" si="100"/>
        <v>571.4</v>
      </c>
    </row>
    <row r="733" spans="1:8" ht="70.5" customHeight="1" x14ac:dyDescent="0.3">
      <c r="A733" s="12" t="s">
        <v>908</v>
      </c>
      <c r="B733" s="62" t="s">
        <v>904</v>
      </c>
      <c r="C733" s="25"/>
      <c r="D733" s="25"/>
      <c r="E733" s="25"/>
      <c r="F733" s="34">
        <f t="shared" ref="F733:H734" si="101">F734</f>
        <v>3000</v>
      </c>
      <c r="G733" s="34">
        <f t="shared" si="101"/>
        <v>4000</v>
      </c>
      <c r="H733" s="34">
        <f t="shared" si="101"/>
        <v>7000</v>
      </c>
    </row>
    <row r="734" spans="1:8" ht="87" customHeight="1" x14ac:dyDescent="0.3">
      <c r="A734" s="12" t="s">
        <v>909</v>
      </c>
      <c r="B734" s="62" t="s">
        <v>905</v>
      </c>
      <c r="C734" s="25"/>
      <c r="D734" s="25"/>
      <c r="E734" s="25"/>
      <c r="F734" s="34">
        <f t="shared" si="101"/>
        <v>3000</v>
      </c>
      <c r="G734" s="34">
        <f t="shared" si="101"/>
        <v>4000</v>
      </c>
      <c r="H734" s="34">
        <f t="shared" si="101"/>
        <v>7000</v>
      </c>
    </row>
    <row r="735" spans="1:8" ht="45" x14ac:dyDescent="0.3">
      <c r="A735" s="13" t="s">
        <v>910</v>
      </c>
      <c r="B735" s="46" t="s">
        <v>906</v>
      </c>
      <c r="C735" s="25"/>
      <c r="D735" s="25"/>
      <c r="E735" s="25"/>
      <c r="F735" s="27">
        <f t="shared" ref="F735:G740" si="102">F736</f>
        <v>3000</v>
      </c>
      <c r="G735" s="27">
        <f t="shared" si="102"/>
        <v>4000</v>
      </c>
      <c r="H735" s="27">
        <f t="shared" si="100"/>
        <v>7000</v>
      </c>
    </row>
    <row r="736" spans="1:8" x14ac:dyDescent="0.3">
      <c r="A736" s="101" t="s">
        <v>169</v>
      </c>
      <c r="B736" s="46" t="s">
        <v>906</v>
      </c>
      <c r="C736" s="25" t="s">
        <v>90</v>
      </c>
      <c r="D736" s="25"/>
      <c r="E736" s="25"/>
      <c r="F736" s="27">
        <f t="shared" si="102"/>
        <v>3000</v>
      </c>
      <c r="G736" s="27">
        <f t="shared" si="102"/>
        <v>4000</v>
      </c>
      <c r="H736" s="27">
        <f t="shared" si="100"/>
        <v>7000</v>
      </c>
    </row>
    <row r="737" spans="1:8" x14ac:dyDescent="0.3">
      <c r="A737" s="13" t="s">
        <v>907</v>
      </c>
      <c r="B737" s="46" t="s">
        <v>906</v>
      </c>
      <c r="C737" s="25" t="s">
        <v>90</v>
      </c>
      <c r="D737" s="25" t="s">
        <v>208</v>
      </c>
      <c r="E737" s="25"/>
      <c r="F737" s="27">
        <f>F738</f>
        <v>3000</v>
      </c>
      <c r="G737" s="27">
        <f>G738</f>
        <v>4000</v>
      </c>
      <c r="H737" s="27">
        <f t="shared" si="100"/>
        <v>7000</v>
      </c>
    </row>
    <row r="738" spans="1:8" ht="27" customHeight="1" x14ac:dyDescent="0.3">
      <c r="A738" s="14" t="s">
        <v>85</v>
      </c>
      <c r="B738" s="46" t="s">
        <v>906</v>
      </c>
      <c r="C738" s="25" t="s">
        <v>90</v>
      </c>
      <c r="D738" s="25" t="s">
        <v>208</v>
      </c>
      <c r="E738" s="25" t="s">
        <v>475</v>
      </c>
      <c r="F738" s="27">
        <f>F739</f>
        <v>3000</v>
      </c>
      <c r="G738" s="27">
        <f>G739</f>
        <v>4000</v>
      </c>
      <c r="H738" s="27">
        <f t="shared" si="100"/>
        <v>7000</v>
      </c>
    </row>
    <row r="739" spans="1:8" ht="47.25" customHeight="1" x14ac:dyDescent="0.3">
      <c r="A739" s="14" t="s">
        <v>86</v>
      </c>
      <c r="B739" s="46" t="s">
        <v>906</v>
      </c>
      <c r="C739" s="25" t="s">
        <v>90</v>
      </c>
      <c r="D739" s="25" t="s">
        <v>208</v>
      </c>
      <c r="E739" s="25" t="s">
        <v>471</v>
      </c>
      <c r="F739" s="27">
        <v>3000</v>
      </c>
      <c r="G739" s="27">
        <v>4000</v>
      </c>
      <c r="H739" s="27">
        <f t="shared" si="100"/>
        <v>7000</v>
      </c>
    </row>
    <row r="740" spans="1:8" ht="33.6" hidden="1" customHeight="1" x14ac:dyDescent="0.3">
      <c r="A740" s="13" t="s">
        <v>752</v>
      </c>
      <c r="B740" s="46" t="s">
        <v>906</v>
      </c>
      <c r="C740" s="25" t="s">
        <v>90</v>
      </c>
      <c r="D740" s="25" t="s">
        <v>208</v>
      </c>
      <c r="E740" s="25" t="s">
        <v>753</v>
      </c>
      <c r="F740" s="27">
        <f t="shared" si="102"/>
        <v>0</v>
      </c>
      <c r="G740" s="27">
        <f t="shared" si="102"/>
        <v>0</v>
      </c>
      <c r="H740" s="27">
        <f t="shared" si="100"/>
        <v>0</v>
      </c>
    </row>
    <row r="741" spans="1:8" hidden="1" x14ac:dyDescent="0.3">
      <c r="A741" s="13" t="s">
        <v>754</v>
      </c>
      <c r="B741" s="46" t="s">
        <v>906</v>
      </c>
      <c r="C741" s="25" t="s">
        <v>90</v>
      </c>
      <c r="D741" s="25" t="s">
        <v>208</v>
      </c>
      <c r="E741" s="25" t="s">
        <v>755</v>
      </c>
      <c r="F741" s="27"/>
      <c r="G741" s="27"/>
      <c r="H741" s="27">
        <f t="shared" si="100"/>
        <v>0</v>
      </c>
    </row>
    <row r="742" spans="1:8" ht="48" customHeight="1" x14ac:dyDescent="0.3">
      <c r="A742" s="15" t="s">
        <v>67</v>
      </c>
      <c r="B742" s="42" t="s">
        <v>496</v>
      </c>
      <c r="C742" s="24"/>
      <c r="D742" s="24"/>
      <c r="E742" s="25"/>
      <c r="F742" s="34">
        <f>F743+F754</f>
        <v>66927.5</v>
      </c>
      <c r="G742" s="34">
        <f>G743+G754</f>
        <v>-2611.6</v>
      </c>
      <c r="H742" s="34">
        <f>H743+H754</f>
        <v>64315.9</v>
      </c>
    </row>
    <row r="743" spans="1:8" x14ac:dyDescent="0.3">
      <c r="A743" s="52" t="s">
        <v>69</v>
      </c>
      <c r="B743" s="42" t="s">
        <v>498</v>
      </c>
      <c r="C743" s="24"/>
      <c r="D743" s="24"/>
      <c r="E743" s="25"/>
      <c r="F743" s="34">
        <f>F744+F749</f>
        <v>1814.4</v>
      </c>
      <c r="G743" s="34">
        <f>G744+G749</f>
        <v>0</v>
      </c>
      <c r="H743" s="34">
        <f>H744+H749</f>
        <v>1814.4</v>
      </c>
    </row>
    <row r="744" spans="1:8" ht="30" x14ac:dyDescent="0.3">
      <c r="A744" s="14" t="s">
        <v>428</v>
      </c>
      <c r="B744" s="25" t="s">
        <v>72</v>
      </c>
      <c r="C744" s="24"/>
      <c r="D744" s="24"/>
      <c r="E744" s="25"/>
      <c r="F744" s="27">
        <f t="shared" ref="F744:G747" si="103">F745</f>
        <v>1713.9</v>
      </c>
      <c r="G744" s="27">
        <f t="shared" si="103"/>
        <v>0</v>
      </c>
      <c r="H744" s="27">
        <f t="shared" si="100"/>
        <v>1713.9</v>
      </c>
    </row>
    <row r="745" spans="1:8" x14ac:dyDescent="0.3">
      <c r="A745" s="104" t="s">
        <v>60</v>
      </c>
      <c r="B745" s="25" t="s">
        <v>72</v>
      </c>
      <c r="C745" s="25" t="s">
        <v>61</v>
      </c>
      <c r="D745" s="24"/>
      <c r="E745" s="25"/>
      <c r="F745" s="27">
        <f t="shared" si="103"/>
        <v>1713.9</v>
      </c>
      <c r="G745" s="27">
        <f t="shared" si="103"/>
        <v>0</v>
      </c>
      <c r="H745" s="27">
        <f t="shared" si="100"/>
        <v>1713.9</v>
      </c>
    </row>
    <row r="746" spans="1:8" ht="48" customHeight="1" x14ac:dyDescent="0.3">
      <c r="A746" s="14" t="s">
        <v>65</v>
      </c>
      <c r="B746" s="25" t="s">
        <v>72</v>
      </c>
      <c r="C746" s="25" t="s">
        <v>61</v>
      </c>
      <c r="D746" s="25" t="s">
        <v>66</v>
      </c>
      <c r="E746" s="25"/>
      <c r="F746" s="27">
        <f t="shared" si="103"/>
        <v>1713.9</v>
      </c>
      <c r="G746" s="27">
        <f t="shared" si="103"/>
        <v>0</v>
      </c>
      <c r="H746" s="27">
        <f t="shared" si="100"/>
        <v>1713.9</v>
      </c>
    </row>
    <row r="747" spans="1:8" ht="90" x14ac:dyDescent="0.3">
      <c r="A747" s="14" t="s">
        <v>73</v>
      </c>
      <c r="B747" s="25" t="s">
        <v>72</v>
      </c>
      <c r="C747" s="25" t="s">
        <v>61</v>
      </c>
      <c r="D747" s="25" t="s">
        <v>66</v>
      </c>
      <c r="E747" s="25" t="s">
        <v>469</v>
      </c>
      <c r="F747" s="27">
        <f t="shared" si="103"/>
        <v>1713.9</v>
      </c>
      <c r="G747" s="27">
        <f t="shared" si="103"/>
        <v>0</v>
      </c>
      <c r="H747" s="27">
        <f t="shared" si="100"/>
        <v>1713.9</v>
      </c>
    </row>
    <row r="748" spans="1:8" ht="30" x14ac:dyDescent="0.3">
      <c r="A748" s="14" t="s">
        <v>74</v>
      </c>
      <c r="B748" s="25" t="s">
        <v>72</v>
      </c>
      <c r="C748" s="25" t="s">
        <v>61</v>
      </c>
      <c r="D748" s="25" t="s">
        <v>66</v>
      </c>
      <c r="E748" s="25" t="s">
        <v>468</v>
      </c>
      <c r="F748" s="27">
        <v>1713.9</v>
      </c>
      <c r="G748" s="27"/>
      <c r="H748" s="27">
        <f t="shared" si="100"/>
        <v>1713.9</v>
      </c>
    </row>
    <row r="749" spans="1:8" ht="30" x14ac:dyDescent="0.3">
      <c r="A749" s="14" t="s">
        <v>75</v>
      </c>
      <c r="B749" s="25" t="s">
        <v>76</v>
      </c>
      <c r="C749" s="24"/>
      <c r="D749" s="24"/>
      <c r="E749" s="25"/>
      <c r="F749" s="27">
        <f t="shared" ref="F749:G752" si="104">F750</f>
        <v>100.5</v>
      </c>
      <c r="G749" s="27">
        <f t="shared" si="104"/>
        <v>0</v>
      </c>
      <c r="H749" s="27">
        <f t="shared" si="100"/>
        <v>100.5</v>
      </c>
    </row>
    <row r="750" spans="1:8" x14ac:dyDescent="0.3">
      <c r="A750" s="104" t="s">
        <v>60</v>
      </c>
      <c r="B750" s="25" t="s">
        <v>76</v>
      </c>
      <c r="C750" s="25" t="s">
        <v>61</v>
      </c>
      <c r="D750" s="24"/>
      <c r="E750" s="25"/>
      <c r="F750" s="27">
        <f t="shared" si="104"/>
        <v>100.5</v>
      </c>
      <c r="G750" s="27">
        <f t="shared" si="104"/>
        <v>0</v>
      </c>
      <c r="H750" s="27">
        <f t="shared" si="100"/>
        <v>100.5</v>
      </c>
    </row>
    <row r="751" spans="1:8" ht="45" x14ac:dyDescent="0.3">
      <c r="A751" s="14" t="s">
        <v>65</v>
      </c>
      <c r="B751" s="25" t="s">
        <v>76</v>
      </c>
      <c r="C751" s="25" t="s">
        <v>61</v>
      </c>
      <c r="D751" s="25" t="s">
        <v>66</v>
      </c>
      <c r="E751" s="25"/>
      <c r="F751" s="27">
        <f t="shared" si="104"/>
        <v>100.5</v>
      </c>
      <c r="G751" s="27">
        <f t="shared" si="104"/>
        <v>0</v>
      </c>
      <c r="H751" s="27">
        <f t="shared" si="100"/>
        <v>100.5</v>
      </c>
    </row>
    <row r="752" spans="1:8" ht="90" x14ac:dyDescent="0.3">
      <c r="A752" s="14" t="s">
        <v>73</v>
      </c>
      <c r="B752" s="25" t="s">
        <v>76</v>
      </c>
      <c r="C752" s="25" t="s">
        <v>61</v>
      </c>
      <c r="D752" s="25" t="s">
        <v>66</v>
      </c>
      <c r="E752" s="25" t="s">
        <v>469</v>
      </c>
      <c r="F752" s="27">
        <f t="shared" si="104"/>
        <v>100.5</v>
      </c>
      <c r="G752" s="27">
        <f t="shared" si="104"/>
        <v>0</v>
      </c>
      <c r="H752" s="27">
        <f t="shared" si="100"/>
        <v>100.5</v>
      </c>
    </row>
    <row r="753" spans="1:8" ht="30" x14ac:dyDescent="0.3">
      <c r="A753" s="14" t="s">
        <v>74</v>
      </c>
      <c r="B753" s="25" t="s">
        <v>76</v>
      </c>
      <c r="C753" s="25" t="s">
        <v>61</v>
      </c>
      <c r="D753" s="25" t="s">
        <v>66</v>
      </c>
      <c r="E753" s="25" t="s">
        <v>468</v>
      </c>
      <c r="F753" s="27">
        <v>100.5</v>
      </c>
      <c r="G753" s="27"/>
      <c r="H753" s="27">
        <f t="shared" si="100"/>
        <v>100.5</v>
      </c>
    </row>
    <row r="754" spans="1:8" x14ac:dyDescent="0.3">
      <c r="A754" s="15" t="s">
        <v>581</v>
      </c>
      <c r="B754" s="42" t="s">
        <v>499</v>
      </c>
      <c r="C754" s="24"/>
      <c r="D754" s="24"/>
      <c r="E754" s="25"/>
      <c r="F754" s="34">
        <f>F755+F760</f>
        <v>65113.1</v>
      </c>
      <c r="G754" s="34">
        <f>G755+G760</f>
        <v>-2611.6</v>
      </c>
      <c r="H754" s="34">
        <f>H755+H760</f>
        <v>62501.5</v>
      </c>
    </row>
    <row r="755" spans="1:8" ht="30" x14ac:dyDescent="0.3">
      <c r="A755" s="14" t="s">
        <v>71</v>
      </c>
      <c r="B755" s="25" t="s">
        <v>500</v>
      </c>
      <c r="C755" s="24"/>
      <c r="D755" s="24"/>
      <c r="E755" s="25"/>
      <c r="F755" s="27">
        <f t="shared" ref="F755:G758" si="105">F756</f>
        <v>54658</v>
      </c>
      <c r="G755" s="27">
        <f t="shared" si="105"/>
        <v>0</v>
      </c>
      <c r="H755" s="27">
        <f t="shared" si="100"/>
        <v>54658</v>
      </c>
    </row>
    <row r="756" spans="1:8" x14ac:dyDescent="0.3">
      <c r="A756" s="104" t="s">
        <v>60</v>
      </c>
      <c r="B756" s="25" t="s">
        <v>500</v>
      </c>
      <c r="C756" s="25" t="s">
        <v>61</v>
      </c>
      <c r="D756" s="24"/>
      <c r="E756" s="25"/>
      <c r="F756" s="27">
        <f t="shared" si="105"/>
        <v>54658</v>
      </c>
      <c r="G756" s="27">
        <f t="shared" si="105"/>
        <v>0</v>
      </c>
      <c r="H756" s="27">
        <f t="shared" si="100"/>
        <v>54658</v>
      </c>
    </row>
    <row r="757" spans="1:8" ht="45" x14ac:dyDescent="0.3">
      <c r="A757" s="14" t="s">
        <v>89</v>
      </c>
      <c r="B757" s="25" t="s">
        <v>500</v>
      </c>
      <c r="C757" s="25" t="s">
        <v>61</v>
      </c>
      <c r="D757" s="25" t="s">
        <v>90</v>
      </c>
      <c r="E757" s="25"/>
      <c r="F757" s="27">
        <f t="shared" si="105"/>
        <v>54658</v>
      </c>
      <c r="G757" s="27">
        <f t="shared" si="105"/>
        <v>0</v>
      </c>
      <c r="H757" s="27">
        <f t="shared" si="100"/>
        <v>54658</v>
      </c>
    </row>
    <row r="758" spans="1:8" ht="90" x14ac:dyDescent="0.3">
      <c r="A758" s="14" t="s">
        <v>73</v>
      </c>
      <c r="B758" s="25" t="s">
        <v>500</v>
      </c>
      <c r="C758" s="25" t="s">
        <v>61</v>
      </c>
      <c r="D758" s="25" t="s">
        <v>90</v>
      </c>
      <c r="E758" s="25" t="s">
        <v>469</v>
      </c>
      <c r="F758" s="27">
        <f t="shared" si="105"/>
        <v>54658</v>
      </c>
      <c r="G758" s="27">
        <f t="shared" si="105"/>
        <v>0</v>
      </c>
      <c r="H758" s="27">
        <f t="shared" si="100"/>
        <v>54658</v>
      </c>
    </row>
    <row r="759" spans="1:8" ht="30" x14ac:dyDescent="0.3">
      <c r="A759" s="14" t="s">
        <v>74</v>
      </c>
      <c r="B759" s="25" t="s">
        <v>500</v>
      </c>
      <c r="C759" s="25" t="s">
        <v>61</v>
      </c>
      <c r="D759" s="25" t="s">
        <v>90</v>
      </c>
      <c r="E759" s="25" t="s">
        <v>468</v>
      </c>
      <c r="F759" s="27">
        <v>54658</v>
      </c>
      <c r="G759" s="27"/>
      <c r="H759" s="27">
        <f t="shared" si="100"/>
        <v>54658</v>
      </c>
    </row>
    <row r="760" spans="1:8" ht="30" x14ac:dyDescent="0.3">
      <c r="A760" s="14" t="s">
        <v>75</v>
      </c>
      <c r="B760" s="25" t="s">
        <v>94</v>
      </c>
      <c r="C760" s="24"/>
      <c r="D760" s="24"/>
      <c r="E760" s="25"/>
      <c r="F760" s="27">
        <f>F761</f>
        <v>10455.1</v>
      </c>
      <c r="G760" s="27">
        <f>G761</f>
        <v>-2611.6</v>
      </c>
      <c r="H760" s="27">
        <f t="shared" si="100"/>
        <v>7843.5</v>
      </c>
    </row>
    <row r="761" spans="1:8" x14ac:dyDescent="0.3">
      <c r="A761" s="104" t="s">
        <v>60</v>
      </c>
      <c r="B761" s="25" t="s">
        <v>94</v>
      </c>
      <c r="C761" s="25" t="s">
        <v>61</v>
      </c>
      <c r="D761" s="24"/>
      <c r="E761" s="25"/>
      <c r="F761" s="27">
        <f>F762</f>
        <v>10455.1</v>
      </c>
      <c r="G761" s="27">
        <f>G762</f>
        <v>-2611.6</v>
      </c>
      <c r="H761" s="27">
        <f t="shared" si="100"/>
        <v>7843.5</v>
      </c>
    </row>
    <row r="762" spans="1:8" ht="45" x14ac:dyDescent="0.3">
      <c r="A762" s="14" t="s">
        <v>89</v>
      </c>
      <c r="B762" s="25" t="s">
        <v>94</v>
      </c>
      <c r="C762" s="25" t="s">
        <v>61</v>
      </c>
      <c r="D762" s="25" t="s">
        <v>90</v>
      </c>
      <c r="E762" s="25"/>
      <c r="F762" s="27">
        <f>F763+F765+F767</f>
        <v>10455.1</v>
      </c>
      <c r="G762" s="27">
        <f>G763+G765+G767</f>
        <v>-2611.6</v>
      </c>
      <c r="H762" s="27">
        <f t="shared" si="100"/>
        <v>7843.5</v>
      </c>
    </row>
    <row r="763" spans="1:8" ht="90" x14ac:dyDescent="0.3">
      <c r="A763" s="14" t="s">
        <v>73</v>
      </c>
      <c r="B763" s="25" t="s">
        <v>94</v>
      </c>
      <c r="C763" s="25" t="s">
        <v>61</v>
      </c>
      <c r="D763" s="25" t="s">
        <v>90</v>
      </c>
      <c r="E763" s="25" t="s">
        <v>469</v>
      </c>
      <c r="F763" s="27">
        <f>F764</f>
        <v>100</v>
      </c>
      <c r="G763" s="27">
        <f>G764</f>
        <v>0</v>
      </c>
      <c r="H763" s="27">
        <f t="shared" si="100"/>
        <v>100</v>
      </c>
    </row>
    <row r="764" spans="1:8" ht="34.5" customHeight="1" x14ac:dyDescent="0.3">
      <c r="A764" s="14" t="s">
        <v>74</v>
      </c>
      <c r="B764" s="25" t="s">
        <v>94</v>
      </c>
      <c r="C764" s="25" t="s">
        <v>61</v>
      </c>
      <c r="D764" s="25" t="s">
        <v>90</v>
      </c>
      <c r="E764" s="25" t="s">
        <v>468</v>
      </c>
      <c r="F764" s="27">
        <v>100</v>
      </c>
      <c r="G764" s="27"/>
      <c r="H764" s="27">
        <f t="shared" si="100"/>
        <v>100</v>
      </c>
    </row>
    <row r="765" spans="1:8" ht="30" x14ac:dyDescent="0.3">
      <c r="A765" s="14" t="s">
        <v>85</v>
      </c>
      <c r="B765" s="25" t="s">
        <v>94</v>
      </c>
      <c r="C765" s="25" t="s">
        <v>61</v>
      </c>
      <c r="D765" s="25" t="s">
        <v>90</v>
      </c>
      <c r="E765" s="25" t="s">
        <v>475</v>
      </c>
      <c r="F765" s="27">
        <f>F766</f>
        <v>8487.7000000000007</v>
      </c>
      <c r="G765" s="27">
        <f>G766</f>
        <v>-1437.1</v>
      </c>
      <c r="H765" s="27">
        <f t="shared" si="100"/>
        <v>7050.6</v>
      </c>
    </row>
    <row r="766" spans="1:8" ht="45" x14ac:dyDescent="0.3">
      <c r="A766" s="14" t="s">
        <v>86</v>
      </c>
      <c r="B766" s="25" t="s">
        <v>94</v>
      </c>
      <c r="C766" s="25" t="s">
        <v>61</v>
      </c>
      <c r="D766" s="25" t="s">
        <v>90</v>
      </c>
      <c r="E766" s="25" t="s">
        <v>471</v>
      </c>
      <c r="F766" s="27">
        <v>8487.7000000000007</v>
      </c>
      <c r="G766" s="27">
        <v>-1437.1</v>
      </c>
      <c r="H766" s="27">
        <f t="shared" si="100"/>
        <v>7050.6</v>
      </c>
    </row>
    <row r="767" spans="1:8" x14ac:dyDescent="0.3">
      <c r="A767" s="14" t="s">
        <v>87</v>
      </c>
      <c r="B767" s="25" t="s">
        <v>94</v>
      </c>
      <c r="C767" s="25" t="s">
        <v>61</v>
      </c>
      <c r="D767" s="25" t="s">
        <v>90</v>
      </c>
      <c r="E767" s="25" t="s">
        <v>479</v>
      </c>
      <c r="F767" s="27">
        <f>F768</f>
        <v>1867.4</v>
      </c>
      <c r="G767" s="27">
        <f>G768</f>
        <v>-1174.5</v>
      </c>
      <c r="H767" s="27">
        <f t="shared" si="100"/>
        <v>692.90000000000009</v>
      </c>
    </row>
    <row r="768" spans="1:8" x14ac:dyDescent="0.3">
      <c r="A768" s="14" t="s">
        <v>88</v>
      </c>
      <c r="B768" s="25" t="s">
        <v>94</v>
      </c>
      <c r="C768" s="25" t="s">
        <v>61</v>
      </c>
      <c r="D768" s="25" t="s">
        <v>90</v>
      </c>
      <c r="E768" s="25" t="s">
        <v>501</v>
      </c>
      <c r="F768" s="27">
        <v>1867.4</v>
      </c>
      <c r="G768" s="27">
        <v>-1174.5</v>
      </c>
      <c r="H768" s="27">
        <f t="shared" si="100"/>
        <v>692.90000000000009</v>
      </c>
    </row>
    <row r="769" spans="1:8" ht="38.25" x14ac:dyDescent="0.3">
      <c r="A769" s="15" t="s">
        <v>79</v>
      </c>
      <c r="B769" s="42" t="s">
        <v>497</v>
      </c>
      <c r="C769" s="24"/>
      <c r="D769" s="24"/>
      <c r="E769" s="25"/>
      <c r="F769" s="34">
        <f>F770</f>
        <v>4614.3</v>
      </c>
      <c r="G769" s="34">
        <f>G770</f>
        <v>0</v>
      </c>
      <c r="H769" s="34">
        <f>H770</f>
        <v>4614.3</v>
      </c>
    </row>
    <row r="770" spans="1:8" ht="25.5" x14ac:dyDescent="0.3">
      <c r="A770" s="15" t="s">
        <v>81</v>
      </c>
      <c r="B770" s="42" t="s">
        <v>502</v>
      </c>
      <c r="C770" s="24"/>
      <c r="D770" s="24"/>
      <c r="E770" s="25"/>
      <c r="F770" s="34">
        <f>F771+F775</f>
        <v>4614.3</v>
      </c>
      <c r="G770" s="34">
        <f>G771+G775</f>
        <v>0</v>
      </c>
      <c r="H770" s="34">
        <f>H771+H775</f>
        <v>4614.3</v>
      </c>
    </row>
    <row r="771" spans="1:8" ht="30" x14ac:dyDescent="0.3">
      <c r="A771" s="14" t="s">
        <v>71</v>
      </c>
      <c r="B771" s="25" t="s">
        <v>83</v>
      </c>
      <c r="C771" s="25" t="s">
        <v>61</v>
      </c>
      <c r="D771" s="24"/>
      <c r="E771" s="25"/>
      <c r="F771" s="27">
        <f t="shared" ref="F771:G773" si="106">F772</f>
        <v>3588.9</v>
      </c>
      <c r="G771" s="27">
        <f t="shared" si="106"/>
        <v>0</v>
      </c>
      <c r="H771" s="27">
        <f t="shared" si="100"/>
        <v>3588.9</v>
      </c>
    </row>
    <row r="772" spans="1:8" ht="74.25" customHeight="1" x14ac:dyDescent="0.3">
      <c r="A772" s="14" t="s">
        <v>77</v>
      </c>
      <c r="B772" s="25" t="s">
        <v>83</v>
      </c>
      <c r="C772" s="25" t="s">
        <v>61</v>
      </c>
      <c r="D772" s="25" t="s">
        <v>78</v>
      </c>
      <c r="E772" s="25"/>
      <c r="F772" s="27">
        <f t="shared" si="106"/>
        <v>3588.9</v>
      </c>
      <c r="G772" s="27">
        <f t="shared" si="106"/>
        <v>0</v>
      </c>
      <c r="H772" s="27">
        <f t="shared" si="100"/>
        <v>3588.9</v>
      </c>
    </row>
    <row r="773" spans="1:8" ht="90" x14ac:dyDescent="0.3">
      <c r="A773" s="14" t="s">
        <v>73</v>
      </c>
      <c r="B773" s="25" t="s">
        <v>83</v>
      </c>
      <c r="C773" s="25" t="s">
        <v>61</v>
      </c>
      <c r="D773" s="25" t="s">
        <v>78</v>
      </c>
      <c r="E773" s="25" t="s">
        <v>469</v>
      </c>
      <c r="F773" s="27">
        <f t="shared" si="106"/>
        <v>3588.9</v>
      </c>
      <c r="G773" s="27">
        <f t="shared" si="106"/>
        <v>0</v>
      </c>
      <c r="H773" s="27">
        <f t="shared" si="100"/>
        <v>3588.9</v>
      </c>
    </row>
    <row r="774" spans="1:8" ht="30" x14ac:dyDescent="0.3">
      <c r="A774" s="14" t="s">
        <v>74</v>
      </c>
      <c r="B774" s="25" t="s">
        <v>83</v>
      </c>
      <c r="C774" s="25" t="s">
        <v>61</v>
      </c>
      <c r="D774" s="25" t="s">
        <v>78</v>
      </c>
      <c r="E774" s="25" t="s">
        <v>468</v>
      </c>
      <c r="F774" s="27">
        <v>3588.9</v>
      </c>
      <c r="G774" s="27"/>
      <c r="H774" s="27">
        <f t="shared" si="100"/>
        <v>3588.9</v>
      </c>
    </row>
    <row r="775" spans="1:8" ht="30" x14ac:dyDescent="0.3">
      <c r="A775" s="14" t="s">
        <v>75</v>
      </c>
      <c r="B775" s="25" t="s">
        <v>503</v>
      </c>
      <c r="C775" s="24"/>
      <c r="D775" s="24"/>
      <c r="E775" s="25"/>
      <c r="F775" s="27">
        <f>F776</f>
        <v>1025.4000000000001</v>
      </c>
      <c r="G775" s="27">
        <f>G776</f>
        <v>0</v>
      </c>
      <c r="H775" s="27">
        <f t="shared" si="100"/>
        <v>1025.4000000000001</v>
      </c>
    </row>
    <row r="776" spans="1:8" x14ac:dyDescent="0.3">
      <c r="A776" s="104" t="s">
        <v>60</v>
      </c>
      <c r="B776" s="25" t="s">
        <v>503</v>
      </c>
      <c r="C776" s="25" t="s">
        <v>61</v>
      </c>
      <c r="D776" s="24"/>
      <c r="E776" s="25"/>
      <c r="F776" s="27">
        <f>F777</f>
        <v>1025.4000000000001</v>
      </c>
      <c r="G776" s="27">
        <f>G777</f>
        <v>0</v>
      </c>
      <c r="H776" s="27">
        <f t="shared" si="100"/>
        <v>1025.4000000000001</v>
      </c>
    </row>
    <row r="777" spans="1:8" ht="78" customHeight="1" x14ac:dyDescent="0.3">
      <c r="A777" s="14" t="s">
        <v>77</v>
      </c>
      <c r="B777" s="25" t="s">
        <v>503</v>
      </c>
      <c r="C777" s="25" t="s">
        <v>61</v>
      </c>
      <c r="D777" s="25" t="s">
        <v>78</v>
      </c>
      <c r="E777" s="25"/>
      <c r="F777" s="27">
        <f>F778+F780</f>
        <v>1025.4000000000001</v>
      </c>
      <c r="G777" s="27">
        <f>G778+G780</f>
        <v>0</v>
      </c>
      <c r="H777" s="27">
        <f t="shared" si="100"/>
        <v>1025.4000000000001</v>
      </c>
    </row>
    <row r="778" spans="1:8" ht="30" x14ac:dyDescent="0.3">
      <c r="A778" s="14" t="s">
        <v>85</v>
      </c>
      <c r="B778" s="25" t="s">
        <v>503</v>
      </c>
      <c r="C778" s="25" t="s">
        <v>61</v>
      </c>
      <c r="D778" s="25" t="s">
        <v>78</v>
      </c>
      <c r="E778" s="25" t="s">
        <v>475</v>
      </c>
      <c r="F778" s="27">
        <f>F779</f>
        <v>1017.4</v>
      </c>
      <c r="G778" s="27">
        <f>G779</f>
        <v>0</v>
      </c>
      <c r="H778" s="27">
        <f t="shared" si="100"/>
        <v>1017.4</v>
      </c>
    </row>
    <row r="779" spans="1:8" ht="45" x14ac:dyDescent="0.3">
      <c r="A779" s="14" t="s">
        <v>86</v>
      </c>
      <c r="B779" s="25" t="s">
        <v>503</v>
      </c>
      <c r="C779" s="25" t="s">
        <v>61</v>
      </c>
      <c r="D779" s="25" t="s">
        <v>78</v>
      </c>
      <c r="E779" s="25" t="s">
        <v>471</v>
      </c>
      <c r="F779" s="27">
        <v>1017.4</v>
      </c>
      <c r="G779" s="27"/>
      <c r="H779" s="27">
        <f t="shared" si="100"/>
        <v>1017.4</v>
      </c>
    </row>
    <row r="780" spans="1:8" x14ac:dyDescent="0.3">
      <c r="A780" s="14" t="s">
        <v>87</v>
      </c>
      <c r="B780" s="25" t="s">
        <v>503</v>
      </c>
      <c r="C780" s="25" t="s">
        <v>61</v>
      </c>
      <c r="D780" s="25" t="s">
        <v>78</v>
      </c>
      <c r="E780" s="25" t="s">
        <v>479</v>
      </c>
      <c r="F780" s="27">
        <f>F781</f>
        <v>8</v>
      </c>
      <c r="G780" s="27">
        <f>G781</f>
        <v>0</v>
      </c>
      <c r="H780" s="27">
        <f t="shared" si="100"/>
        <v>8</v>
      </c>
    </row>
    <row r="781" spans="1:8" x14ac:dyDescent="0.3">
      <c r="A781" s="14" t="s">
        <v>88</v>
      </c>
      <c r="B781" s="25" t="s">
        <v>503</v>
      </c>
      <c r="C781" s="25" t="s">
        <v>61</v>
      </c>
      <c r="D781" s="25" t="s">
        <v>78</v>
      </c>
      <c r="E781" s="25" t="s">
        <v>501</v>
      </c>
      <c r="F781" s="27">
        <v>8</v>
      </c>
      <c r="G781" s="27"/>
      <c r="H781" s="27">
        <f t="shared" si="100"/>
        <v>8</v>
      </c>
    </row>
    <row r="782" spans="1:8" ht="25.5" x14ac:dyDescent="0.3">
      <c r="A782" s="15" t="s">
        <v>505</v>
      </c>
      <c r="B782" s="42" t="s">
        <v>504</v>
      </c>
      <c r="C782" s="24"/>
      <c r="D782" s="24"/>
      <c r="E782" s="25"/>
      <c r="F782" s="34">
        <f>F783+F799</f>
        <v>13611.3</v>
      </c>
      <c r="G782" s="34">
        <f>G783+G799</f>
        <v>200</v>
      </c>
      <c r="H782" s="34">
        <f>H783+H799</f>
        <v>13811.3</v>
      </c>
    </row>
    <row r="783" spans="1:8" ht="25.5" x14ac:dyDescent="0.3">
      <c r="A783" s="15" t="s">
        <v>597</v>
      </c>
      <c r="B783" s="42" t="s">
        <v>99</v>
      </c>
      <c r="C783" s="24"/>
      <c r="D783" s="24"/>
      <c r="E783" s="25"/>
      <c r="F783" s="34">
        <f>F784+F788</f>
        <v>2566.8000000000002</v>
      </c>
      <c r="G783" s="34">
        <f>G784+G788</f>
        <v>200</v>
      </c>
      <c r="H783" s="34">
        <f>H784+H788</f>
        <v>2766.8</v>
      </c>
    </row>
    <row r="784" spans="1:8" ht="30" x14ac:dyDescent="0.3">
      <c r="A784" s="14" t="s">
        <v>71</v>
      </c>
      <c r="B784" s="25" t="s">
        <v>101</v>
      </c>
      <c r="C784" s="25" t="s">
        <v>61</v>
      </c>
      <c r="D784" s="24"/>
      <c r="E784" s="25"/>
      <c r="F784" s="27">
        <f t="shared" ref="F784:G786" si="107">F785</f>
        <v>2262.3000000000002</v>
      </c>
      <c r="G784" s="27">
        <f t="shared" si="107"/>
        <v>0</v>
      </c>
      <c r="H784" s="27">
        <f t="shared" si="100"/>
        <v>2262.3000000000002</v>
      </c>
    </row>
    <row r="785" spans="1:8" ht="45" x14ac:dyDescent="0.3">
      <c r="A785" s="14" t="s">
        <v>95</v>
      </c>
      <c r="B785" s="25" t="s">
        <v>101</v>
      </c>
      <c r="C785" s="25" t="s">
        <v>61</v>
      </c>
      <c r="D785" s="25" t="s">
        <v>96</v>
      </c>
      <c r="E785" s="25"/>
      <c r="F785" s="27">
        <f t="shared" si="107"/>
        <v>2262.3000000000002</v>
      </c>
      <c r="G785" s="27">
        <f t="shared" si="107"/>
        <v>0</v>
      </c>
      <c r="H785" s="27">
        <f t="shared" si="100"/>
        <v>2262.3000000000002</v>
      </c>
    </row>
    <row r="786" spans="1:8" ht="90" x14ac:dyDescent="0.3">
      <c r="A786" s="14" t="s">
        <v>73</v>
      </c>
      <c r="B786" s="25" t="s">
        <v>101</v>
      </c>
      <c r="C786" s="25" t="s">
        <v>61</v>
      </c>
      <c r="D786" s="25" t="s">
        <v>96</v>
      </c>
      <c r="E786" s="25" t="s">
        <v>469</v>
      </c>
      <c r="F786" s="27">
        <f t="shared" si="107"/>
        <v>2262.3000000000002</v>
      </c>
      <c r="G786" s="27">
        <f t="shared" si="107"/>
        <v>0</v>
      </c>
      <c r="H786" s="27">
        <f t="shared" si="100"/>
        <v>2262.3000000000002</v>
      </c>
    </row>
    <row r="787" spans="1:8" ht="30" x14ac:dyDescent="0.3">
      <c r="A787" s="14" t="s">
        <v>74</v>
      </c>
      <c r="B787" s="25" t="s">
        <v>101</v>
      </c>
      <c r="C787" s="25" t="s">
        <v>61</v>
      </c>
      <c r="D787" s="25" t="s">
        <v>96</v>
      </c>
      <c r="E787" s="25" t="s">
        <v>468</v>
      </c>
      <c r="F787" s="27">
        <v>2262.3000000000002</v>
      </c>
      <c r="G787" s="27"/>
      <c r="H787" s="27">
        <f t="shared" si="100"/>
        <v>2262.3000000000002</v>
      </c>
    </row>
    <row r="788" spans="1:8" ht="30" x14ac:dyDescent="0.3">
      <c r="A788" s="14" t="s">
        <v>75</v>
      </c>
      <c r="B788" s="25" t="s">
        <v>506</v>
      </c>
      <c r="C788" s="24"/>
      <c r="D788" s="24"/>
      <c r="E788" s="25"/>
      <c r="F788" s="27">
        <f>F789</f>
        <v>304.5</v>
      </c>
      <c r="G788" s="27">
        <f>G789</f>
        <v>200</v>
      </c>
      <c r="H788" s="27">
        <f t="shared" si="100"/>
        <v>504.5</v>
      </c>
    </row>
    <row r="789" spans="1:8" x14ac:dyDescent="0.3">
      <c r="A789" s="104" t="s">
        <v>60</v>
      </c>
      <c r="B789" s="25" t="s">
        <v>506</v>
      </c>
      <c r="C789" s="25" t="s">
        <v>61</v>
      </c>
      <c r="D789" s="24"/>
      <c r="E789" s="25"/>
      <c r="F789" s="27">
        <f>F790</f>
        <v>304.5</v>
      </c>
      <c r="G789" s="27">
        <f>G790</f>
        <v>200</v>
      </c>
      <c r="H789" s="27">
        <f t="shared" si="100"/>
        <v>504.5</v>
      </c>
    </row>
    <row r="790" spans="1:8" ht="45" x14ac:dyDescent="0.3">
      <c r="A790" s="14" t="s">
        <v>95</v>
      </c>
      <c r="B790" s="25" t="s">
        <v>506</v>
      </c>
      <c r="C790" s="25" t="s">
        <v>61</v>
      </c>
      <c r="D790" s="25" t="s">
        <v>96</v>
      </c>
      <c r="E790" s="25"/>
      <c r="F790" s="27">
        <f>F791+F793+F797</f>
        <v>304.5</v>
      </c>
      <c r="G790" s="27">
        <f>G791+G793+G797</f>
        <v>200</v>
      </c>
      <c r="H790" s="27">
        <f t="shared" si="100"/>
        <v>504.5</v>
      </c>
    </row>
    <row r="791" spans="1:8" ht="90" x14ac:dyDescent="0.3">
      <c r="A791" s="14" t="s">
        <v>73</v>
      </c>
      <c r="B791" s="25" t="s">
        <v>506</v>
      </c>
      <c r="C791" s="25" t="s">
        <v>61</v>
      </c>
      <c r="D791" s="25" t="s">
        <v>96</v>
      </c>
      <c r="E791" s="25" t="s">
        <v>469</v>
      </c>
      <c r="F791" s="27">
        <f>F792</f>
        <v>13</v>
      </c>
      <c r="G791" s="27">
        <f>G792</f>
        <v>0</v>
      </c>
      <c r="H791" s="27">
        <f t="shared" si="100"/>
        <v>13</v>
      </c>
    </row>
    <row r="792" spans="1:8" ht="30" x14ac:dyDescent="0.3">
      <c r="A792" s="14" t="s">
        <v>74</v>
      </c>
      <c r="B792" s="25" t="s">
        <v>506</v>
      </c>
      <c r="C792" s="25" t="s">
        <v>61</v>
      </c>
      <c r="D792" s="25" t="s">
        <v>96</v>
      </c>
      <c r="E792" s="25" t="s">
        <v>468</v>
      </c>
      <c r="F792" s="27">
        <v>13</v>
      </c>
      <c r="G792" s="27"/>
      <c r="H792" s="27">
        <f t="shared" si="100"/>
        <v>13</v>
      </c>
    </row>
    <row r="793" spans="1:8" ht="30" x14ac:dyDescent="0.3">
      <c r="A793" s="14" t="s">
        <v>85</v>
      </c>
      <c r="B793" s="25" t="s">
        <v>506</v>
      </c>
      <c r="C793" s="25" t="s">
        <v>61</v>
      </c>
      <c r="D793" s="25" t="s">
        <v>96</v>
      </c>
      <c r="E793" s="25" t="s">
        <v>475</v>
      </c>
      <c r="F793" s="27">
        <f>F794</f>
        <v>284</v>
      </c>
      <c r="G793" s="27">
        <f>G794</f>
        <v>200</v>
      </c>
      <c r="H793" s="27">
        <f t="shared" si="100"/>
        <v>484</v>
      </c>
    </row>
    <row r="794" spans="1:8" ht="45" x14ac:dyDescent="0.3">
      <c r="A794" s="14" t="s">
        <v>86</v>
      </c>
      <c r="B794" s="25" t="s">
        <v>506</v>
      </c>
      <c r="C794" s="25" t="s">
        <v>61</v>
      </c>
      <c r="D794" s="25" t="s">
        <v>96</v>
      </c>
      <c r="E794" s="25" t="s">
        <v>471</v>
      </c>
      <c r="F794" s="27">
        <v>284</v>
      </c>
      <c r="G794" s="27">
        <v>200</v>
      </c>
      <c r="H794" s="27">
        <f t="shared" ref="H794:H857" si="108">F794+G794</f>
        <v>484</v>
      </c>
    </row>
    <row r="795" spans="1:8" ht="30" hidden="1" x14ac:dyDescent="0.3">
      <c r="A795" s="14" t="s">
        <v>307</v>
      </c>
      <c r="B795" s="25" t="s">
        <v>506</v>
      </c>
      <c r="C795" s="25" t="s">
        <v>61</v>
      </c>
      <c r="D795" s="25" t="s">
        <v>96</v>
      </c>
      <c r="E795" s="25" t="s">
        <v>575</v>
      </c>
      <c r="F795" s="27"/>
      <c r="G795" s="27"/>
      <c r="H795" s="27">
        <f t="shared" si="108"/>
        <v>0</v>
      </c>
    </row>
    <row r="796" spans="1:8" ht="30" hidden="1" x14ac:dyDescent="0.3">
      <c r="A796" s="55" t="s">
        <v>312</v>
      </c>
      <c r="B796" s="25" t="s">
        <v>506</v>
      </c>
      <c r="C796" s="25" t="s">
        <v>61</v>
      </c>
      <c r="D796" s="25" t="s">
        <v>96</v>
      </c>
      <c r="E796" s="25" t="s">
        <v>576</v>
      </c>
      <c r="F796" s="27"/>
      <c r="G796" s="27"/>
      <c r="H796" s="27">
        <f t="shared" si="108"/>
        <v>0</v>
      </c>
    </row>
    <row r="797" spans="1:8" x14ac:dyDescent="0.3">
      <c r="A797" s="14" t="s">
        <v>87</v>
      </c>
      <c r="B797" s="25" t="s">
        <v>506</v>
      </c>
      <c r="C797" s="25" t="s">
        <v>61</v>
      </c>
      <c r="D797" s="25" t="s">
        <v>96</v>
      </c>
      <c r="E797" s="25" t="s">
        <v>479</v>
      </c>
      <c r="F797" s="27">
        <f>F798</f>
        <v>7.5</v>
      </c>
      <c r="G797" s="27">
        <f>G798</f>
        <v>0</v>
      </c>
      <c r="H797" s="27">
        <f t="shared" si="108"/>
        <v>7.5</v>
      </c>
    </row>
    <row r="798" spans="1:8" x14ac:dyDescent="0.3">
      <c r="A798" s="14" t="s">
        <v>88</v>
      </c>
      <c r="B798" s="25" t="s">
        <v>506</v>
      </c>
      <c r="C798" s="25" t="s">
        <v>61</v>
      </c>
      <c r="D798" s="25" t="s">
        <v>96</v>
      </c>
      <c r="E798" s="25" t="s">
        <v>501</v>
      </c>
      <c r="F798" s="27">
        <v>7.5</v>
      </c>
      <c r="G798" s="27"/>
      <c r="H798" s="27">
        <f t="shared" si="108"/>
        <v>7.5</v>
      </c>
    </row>
    <row r="799" spans="1:8" ht="25.5" x14ac:dyDescent="0.3">
      <c r="A799" s="15" t="s">
        <v>507</v>
      </c>
      <c r="B799" s="42" t="s">
        <v>104</v>
      </c>
      <c r="C799" s="24"/>
      <c r="D799" s="24"/>
      <c r="E799" s="25"/>
      <c r="F799" s="34">
        <f>F800+F804</f>
        <v>11044.5</v>
      </c>
      <c r="G799" s="34">
        <f>G800+G804</f>
        <v>0</v>
      </c>
      <c r="H799" s="34">
        <f>H800+H804</f>
        <v>11044.5</v>
      </c>
    </row>
    <row r="800" spans="1:8" ht="30" x14ac:dyDescent="0.3">
      <c r="A800" s="14" t="s">
        <v>71</v>
      </c>
      <c r="B800" s="25" t="s">
        <v>105</v>
      </c>
      <c r="C800" s="25" t="s">
        <v>61</v>
      </c>
      <c r="D800" s="24"/>
      <c r="E800" s="25"/>
      <c r="F800" s="27">
        <f t="shared" ref="F800:G802" si="109">F801</f>
        <v>9084.2999999999993</v>
      </c>
      <c r="G800" s="27">
        <f t="shared" si="109"/>
        <v>0</v>
      </c>
      <c r="H800" s="27">
        <f t="shared" si="108"/>
        <v>9084.2999999999993</v>
      </c>
    </row>
    <row r="801" spans="1:8" ht="45" x14ac:dyDescent="0.3">
      <c r="A801" s="14" t="s">
        <v>95</v>
      </c>
      <c r="B801" s="25" t="s">
        <v>105</v>
      </c>
      <c r="C801" s="25" t="s">
        <v>61</v>
      </c>
      <c r="D801" s="25" t="s">
        <v>96</v>
      </c>
      <c r="E801" s="25"/>
      <c r="F801" s="27">
        <f t="shared" si="109"/>
        <v>9084.2999999999993</v>
      </c>
      <c r="G801" s="27">
        <f t="shared" si="109"/>
        <v>0</v>
      </c>
      <c r="H801" s="27">
        <f t="shared" si="108"/>
        <v>9084.2999999999993</v>
      </c>
    </row>
    <row r="802" spans="1:8" ht="90" x14ac:dyDescent="0.3">
      <c r="A802" s="14" t="s">
        <v>73</v>
      </c>
      <c r="B802" s="25" t="s">
        <v>105</v>
      </c>
      <c r="C802" s="25" t="s">
        <v>61</v>
      </c>
      <c r="D802" s="25" t="s">
        <v>96</v>
      </c>
      <c r="E802" s="25" t="s">
        <v>469</v>
      </c>
      <c r="F802" s="27">
        <f t="shared" si="109"/>
        <v>9084.2999999999993</v>
      </c>
      <c r="G802" s="27">
        <f t="shared" si="109"/>
        <v>0</v>
      </c>
      <c r="H802" s="27">
        <f t="shared" si="108"/>
        <v>9084.2999999999993</v>
      </c>
    </row>
    <row r="803" spans="1:8" ht="30" x14ac:dyDescent="0.3">
      <c r="A803" s="14" t="s">
        <v>74</v>
      </c>
      <c r="B803" s="25" t="s">
        <v>105</v>
      </c>
      <c r="C803" s="25" t="s">
        <v>61</v>
      </c>
      <c r="D803" s="25" t="s">
        <v>96</v>
      </c>
      <c r="E803" s="25" t="s">
        <v>468</v>
      </c>
      <c r="F803" s="27">
        <v>9084.2999999999993</v>
      </c>
      <c r="G803" s="27"/>
      <c r="H803" s="27">
        <f t="shared" si="108"/>
        <v>9084.2999999999993</v>
      </c>
    </row>
    <row r="804" spans="1:8" ht="30" x14ac:dyDescent="0.3">
      <c r="A804" s="14" t="s">
        <v>75</v>
      </c>
      <c r="B804" s="25" t="s">
        <v>508</v>
      </c>
      <c r="C804" s="24"/>
      <c r="D804" s="24"/>
      <c r="E804" s="25"/>
      <c r="F804" s="27">
        <f>F805</f>
        <v>1960.2</v>
      </c>
      <c r="G804" s="27">
        <f>G805</f>
        <v>0</v>
      </c>
      <c r="H804" s="27">
        <f t="shared" si="108"/>
        <v>1960.2</v>
      </c>
    </row>
    <row r="805" spans="1:8" x14ac:dyDescent="0.3">
      <c r="A805" s="104" t="s">
        <v>60</v>
      </c>
      <c r="B805" s="25" t="s">
        <v>508</v>
      </c>
      <c r="C805" s="25" t="s">
        <v>61</v>
      </c>
      <c r="D805" s="24"/>
      <c r="E805" s="25"/>
      <c r="F805" s="27">
        <f>F806</f>
        <v>1960.2</v>
      </c>
      <c r="G805" s="27">
        <f>G806</f>
        <v>0</v>
      </c>
      <c r="H805" s="27">
        <f t="shared" si="108"/>
        <v>1960.2</v>
      </c>
    </row>
    <row r="806" spans="1:8" ht="45" x14ac:dyDescent="0.3">
      <c r="A806" s="14" t="s">
        <v>95</v>
      </c>
      <c r="B806" s="25" t="s">
        <v>508</v>
      </c>
      <c r="C806" s="25" t="s">
        <v>61</v>
      </c>
      <c r="D806" s="25" t="s">
        <v>96</v>
      </c>
      <c r="E806" s="25"/>
      <c r="F806" s="27">
        <f>F807+F809+F811</f>
        <v>1960.2</v>
      </c>
      <c r="G806" s="27">
        <f>G807+G809+G811</f>
        <v>0</v>
      </c>
      <c r="H806" s="27">
        <f t="shared" si="108"/>
        <v>1960.2</v>
      </c>
    </row>
    <row r="807" spans="1:8" ht="90" hidden="1" x14ac:dyDescent="0.3">
      <c r="A807" s="14" t="s">
        <v>73</v>
      </c>
      <c r="B807" s="25" t="s">
        <v>508</v>
      </c>
      <c r="C807" s="25" t="s">
        <v>61</v>
      </c>
      <c r="D807" s="25" t="s">
        <v>96</v>
      </c>
      <c r="E807" s="25" t="s">
        <v>469</v>
      </c>
      <c r="F807" s="27">
        <f>F808</f>
        <v>0</v>
      </c>
      <c r="G807" s="27">
        <f>G808</f>
        <v>0</v>
      </c>
      <c r="H807" s="27">
        <f t="shared" si="108"/>
        <v>0</v>
      </c>
    </row>
    <row r="808" spans="1:8" ht="30" hidden="1" x14ac:dyDescent="0.3">
      <c r="A808" s="14" t="s">
        <v>74</v>
      </c>
      <c r="B808" s="25" t="s">
        <v>508</v>
      </c>
      <c r="C808" s="25" t="s">
        <v>61</v>
      </c>
      <c r="D808" s="25" t="s">
        <v>96</v>
      </c>
      <c r="E808" s="25" t="s">
        <v>468</v>
      </c>
      <c r="F808" s="27"/>
      <c r="G808" s="27"/>
      <c r="H808" s="27">
        <f t="shared" si="108"/>
        <v>0</v>
      </c>
    </row>
    <row r="809" spans="1:8" ht="30" x14ac:dyDescent="0.3">
      <c r="A809" s="14" t="s">
        <v>85</v>
      </c>
      <c r="B809" s="25" t="s">
        <v>508</v>
      </c>
      <c r="C809" s="25" t="s">
        <v>61</v>
      </c>
      <c r="D809" s="25" t="s">
        <v>96</v>
      </c>
      <c r="E809" s="25" t="s">
        <v>475</v>
      </c>
      <c r="F809" s="27">
        <f>F810</f>
        <v>1958.5</v>
      </c>
      <c r="G809" s="27">
        <f>G810</f>
        <v>0</v>
      </c>
      <c r="H809" s="27">
        <f t="shared" si="108"/>
        <v>1958.5</v>
      </c>
    </row>
    <row r="810" spans="1:8" ht="45" x14ac:dyDescent="0.3">
      <c r="A810" s="14" t="s">
        <v>86</v>
      </c>
      <c r="B810" s="25" t="s">
        <v>508</v>
      </c>
      <c r="C810" s="25" t="s">
        <v>61</v>
      </c>
      <c r="D810" s="25" t="s">
        <v>96</v>
      </c>
      <c r="E810" s="25" t="s">
        <v>471</v>
      </c>
      <c r="F810" s="27">
        <v>1958.5</v>
      </c>
      <c r="G810" s="27"/>
      <c r="H810" s="27">
        <f t="shared" si="108"/>
        <v>1958.5</v>
      </c>
    </row>
    <row r="811" spans="1:8" x14ac:dyDescent="0.3">
      <c r="A811" s="14" t="s">
        <v>87</v>
      </c>
      <c r="B811" s="25" t="s">
        <v>508</v>
      </c>
      <c r="C811" s="25" t="s">
        <v>61</v>
      </c>
      <c r="D811" s="25" t="s">
        <v>96</v>
      </c>
      <c r="E811" s="25" t="s">
        <v>479</v>
      </c>
      <c r="F811" s="27">
        <f>F812</f>
        <v>1.7</v>
      </c>
      <c r="G811" s="27">
        <f>G812</f>
        <v>0</v>
      </c>
      <c r="H811" s="27">
        <f t="shared" si="108"/>
        <v>1.7</v>
      </c>
    </row>
    <row r="812" spans="1:8" x14ac:dyDescent="0.3">
      <c r="A812" s="14" t="s">
        <v>88</v>
      </c>
      <c r="B812" s="25" t="s">
        <v>508</v>
      </c>
      <c r="C812" s="25" t="s">
        <v>61</v>
      </c>
      <c r="D812" s="25" t="s">
        <v>96</v>
      </c>
      <c r="E812" s="25" t="s">
        <v>501</v>
      </c>
      <c r="F812" s="27">
        <v>1.7</v>
      </c>
      <c r="G812" s="27"/>
      <c r="H812" s="27">
        <f t="shared" si="108"/>
        <v>1.7</v>
      </c>
    </row>
    <row r="813" spans="1:8" x14ac:dyDescent="0.3">
      <c r="A813" s="15" t="s">
        <v>373</v>
      </c>
      <c r="B813" s="42" t="s">
        <v>509</v>
      </c>
      <c r="C813" s="24"/>
      <c r="D813" s="24"/>
      <c r="E813" s="25"/>
      <c r="F813" s="34">
        <f>F814+F929+F935</f>
        <v>71475.799999999988</v>
      </c>
      <c r="G813" s="34">
        <f>G814+G929+G935</f>
        <v>83715.600000000006</v>
      </c>
      <c r="H813" s="34">
        <f>H814+H929+H935</f>
        <v>155191.4</v>
      </c>
    </row>
    <row r="814" spans="1:8" ht="25.5" x14ac:dyDescent="0.3">
      <c r="A814" s="15" t="s">
        <v>125</v>
      </c>
      <c r="B814" s="42" t="s">
        <v>126</v>
      </c>
      <c r="C814" s="24"/>
      <c r="D814" s="24"/>
      <c r="E814" s="25"/>
      <c r="F814" s="34">
        <f>F820+F825+F830+F837+F847+F852+F909+F914+F842+F893+F879+F884+F904+F899+F815+F894</f>
        <v>53413.7</v>
      </c>
      <c r="G814" s="34">
        <f>G820+G825+G830+G837+G847+G852+G909+G914+G842+G893+G879+G884+G904+G899+G815+G894+G857+G862+G867+G874</f>
        <v>2878.4000000000015</v>
      </c>
      <c r="H814" s="34">
        <f>H820+H825+H830+H837+H847+H852+H909+H914+H842+H893+H879+H884+H904+H899+H815+H894+H857+H862+H867+H874</f>
        <v>56292.099999999991</v>
      </c>
    </row>
    <row r="815" spans="1:8" ht="60" hidden="1" x14ac:dyDescent="0.3">
      <c r="A815" s="14" t="s">
        <v>888</v>
      </c>
      <c r="B815" s="25" t="s">
        <v>878</v>
      </c>
      <c r="C815" s="25"/>
      <c r="D815" s="25"/>
      <c r="E815" s="25"/>
      <c r="F815" s="27">
        <f t="shared" ref="F815:G818" si="110">F816</f>
        <v>0</v>
      </c>
      <c r="G815" s="27">
        <f t="shared" si="110"/>
        <v>0</v>
      </c>
      <c r="H815" s="27">
        <f t="shared" si="108"/>
        <v>0</v>
      </c>
    </row>
    <row r="816" spans="1:8" hidden="1" x14ac:dyDescent="0.3">
      <c r="A816" s="14" t="s">
        <v>207</v>
      </c>
      <c r="B816" s="25" t="s">
        <v>878</v>
      </c>
      <c r="C816" s="25" t="s">
        <v>208</v>
      </c>
      <c r="D816" s="25"/>
      <c r="E816" s="25"/>
      <c r="F816" s="27">
        <f t="shared" si="110"/>
        <v>0</v>
      </c>
      <c r="G816" s="27">
        <f t="shared" si="110"/>
        <v>0</v>
      </c>
      <c r="H816" s="27">
        <f t="shared" si="108"/>
        <v>0</v>
      </c>
    </row>
    <row r="817" spans="1:8" hidden="1" x14ac:dyDescent="0.3">
      <c r="A817" s="14" t="s">
        <v>209</v>
      </c>
      <c r="B817" s="25" t="s">
        <v>878</v>
      </c>
      <c r="C817" s="25" t="s">
        <v>208</v>
      </c>
      <c r="D817" s="25" t="s">
        <v>61</v>
      </c>
      <c r="E817" s="25"/>
      <c r="F817" s="27">
        <f t="shared" si="110"/>
        <v>0</v>
      </c>
      <c r="G817" s="27">
        <f t="shared" si="110"/>
        <v>0</v>
      </c>
      <c r="H817" s="27">
        <f t="shared" si="108"/>
        <v>0</v>
      </c>
    </row>
    <row r="818" spans="1:8" hidden="1" x14ac:dyDescent="0.3">
      <c r="A818" s="14" t="s">
        <v>137</v>
      </c>
      <c r="B818" s="25" t="s">
        <v>878</v>
      </c>
      <c r="C818" s="25" t="s">
        <v>208</v>
      </c>
      <c r="D818" s="25" t="s">
        <v>61</v>
      </c>
      <c r="E818" s="25" t="s">
        <v>510</v>
      </c>
      <c r="F818" s="27">
        <f t="shared" si="110"/>
        <v>0</v>
      </c>
      <c r="G818" s="27">
        <f t="shared" si="110"/>
        <v>0</v>
      </c>
      <c r="H818" s="27">
        <f t="shared" si="108"/>
        <v>0</v>
      </c>
    </row>
    <row r="819" spans="1:8" hidden="1" x14ac:dyDescent="0.3">
      <c r="A819" s="14" t="s">
        <v>869</v>
      </c>
      <c r="B819" s="25" t="s">
        <v>878</v>
      </c>
      <c r="C819" s="25" t="s">
        <v>208</v>
      </c>
      <c r="D819" s="25" t="s">
        <v>61</v>
      </c>
      <c r="E819" s="25" t="s">
        <v>870</v>
      </c>
      <c r="F819" s="27"/>
      <c r="G819" s="27"/>
      <c r="H819" s="27">
        <f t="shared" si="108"/>
        <v>0</v>
      </c>
    </row>
    <row r="820" spans="1:8" ht="59.45" hidden="1" customHeight="1" x14ac:dyDescent="0.3">
      <c r="A820" s="14" t="s">
        <v>560</v>
      </c>
      <c r="B820" s="25" t="s">
        <v>291</v>
      </c>
      <c r="C820" s="24"/>
      <c r="D820" s="24"/>
      <c r="E820" s="25"/>
      <c r="F820" s="27">
        <f t="shared" ref="F820:G823" si="111">F821</f>
        <v>14827.2</v>
      </c>
      <c r="G820" s="27">
        <f t="shared" si="111"/>
        <v>-14827.2</v>
      </c>
      <c r="H820" s="27">
        <f t="shared" si="108"/>
        <v>0</v>
      </c>
    </row>
    <row r="821" spans="1:8" hidden="1" x14ac:dyDescent="0.3">
      <c r="A821" s="14" t="s">
        <v>272</v>
      </c>
      <c r="B821" s="25" t="s">
        <v>291</v>
      </c>
      <c r="C821" s="25" t="s">
        <v>184</v>
      </c>
      <c r="D821" s="24"/>
      <c r="E821" s="25"/>
      <c r="F821" s="27">
        <f t="shared" si="111"/>
        <v>14827.2</v>
      </c>
      <c r="G821" s="27">
        <f t="shared" si="111"/>
        <v>-14827.2</v>
      </c>
      <c r="H821" s="27">
        <f t="shared" si="108"/>
        <v>0</v>
      </c>
    </row>
    <row r="822" spans="1:8" hidden="1" x14ac:dyDescent="0.3">
      <c r="A822" s="14" t="s">
        <v>273</v>
      </c>
      <c r="B822" s="25" t="s">
        <v>291</v>
      </c>
      <c r="C822" s="25" t="s">
        <v>184</v>
      </c>
      <c r="D822" s="25" t="s">
        <v>61</v>
      </c>
      <c r="E822" s="25"/>
      <c r="F822" s="27">
        <f t="shared" si="111"/>
        <v>14827.2</v>
      </c>
      <c r="G822" s="27">
        <f t="shared" si="111"/>
        <v>-14827.2</v>
      </c>
      <c r="H822" s="27">
        <f t="shared" si="108"/>
        <v>0</v>
      </c>
    </row>
    <row r="823" spans="1:8" hidden="1" x14ac:dyDescent="0.3">
      <c r="A823" s="14" t="s">
        <v>137</v>
      </c>
      <c r="B823" s="25" t="s">
        <v>291</v>
      </c>
      <c r="C823" s="25" t="s">
        <v>184</v>
      </c>
      <c r="D823" s="25" t="s">
        <v>61</v>
      </c>
      <c r="E823" s="25" t="s">
        <v>510</v>
      </c>
      <c r="F823" s="27">
        <f t="shared" si="111"/>
        <v>14827.2</v>
      </c>
      <c r="G823" s="27">
        <f t="shared" si="111"/>
        <v>-14827.2</v>
      </c>
      <c r="H823" s="27">
        <f t="shared" si="108"/>
        <v>0</v>
      </c>
    </row>
    <row r="824" spans="1:8" hidden="1" x14ac:dyDescent="0.3">
      <c r="A824" s="14" t="s">
        <v>138</v>
      </c>
      <c r="B824" s="25" t="s">
        <v>291</v>
      </c>
      <c r="C824" s="25" t="s">
        <v>184</v>
      </c>
      <c r="D824" s="25" t="s">
        <v>61</v>
      </c>
      <c r="E824" s="25" t="s">
        <v>511</v>
      </c>
      <c r="F824" s="27">
        <v>14827.2</v>
      </c>
      <c r="G824" s="27">
        <v>-14827.2</v>
      </c>
      <c r="H824" s="27">
        <f t="shared" si="108"/>
        <v>0</v>
      </c>
    </row>
    <row r="825" spans="1:8" ht="30" hidden="1" x14ac:dyDescent="0.3">
      <c r="A825" s="14" t="s">
        <v>360</v>
      </c>
      <c r="B825" s="25" t="s">
        <v>361</v>
      </c>
      <c r="C825" s="24"/>
      <c r="D825" s="24"/>
      <c r="E825" s="25"/>
      <c r="F825" s="27">
        <f t="shared" ref="F825:G828" si="112">F826</f>
        <v>6282</v>
      </c>
      <c r="G825" s="27">
        <f t="shared" si="112"/>
        <v>-6282</v>
      </c>
      <c r="H825" s="27">
        <f t="shared" si="108"/>
        <v>0</v>
      </c>
    </row>
    <row r="826" spans="1:8" ht="45" hidden="1" x14ac:dyDescent="0.3">
      <c r="A826" s="14" t="s">
        <v>357</v>
      </c>
      <c r="B826" s="25" t="s">
        <v>361</v>
      </c>
      <c r="C826" s="25" t="s">
        <v>159</v>
      </c>
      <c r="D826" s="24"/>
      <c r="E826" s="25"/>
      <c r="F826" s="27">
        <f t="shared" si="112"/>
        <v>6282</v>
      </c>
      <c r="G826" s="27">
        <f t="shared" si="112"/>
        <v>-6282</v>
      </c>
      <c r="H826" s="27">
        <f t="shared" si="108"/>
        <v>0</v>
      </c>
    </row>
    <row r="827" spans="1:8" ht="45" hidden="1" x14ac:dyDescent="0.3">
      <c r="A827" s="14" t="s">
        <v>358</v>
      </c>
      <c r="B827" s="25" t="s">
        <v>361</v>
      </c>
      <c r="C827" s="25" t="s">
        <v>159</v>
      </c>
      <c r="D827" s="25" t="s">
        <v>61</v>
      </c>
      <c r="E827" s="25"/>
      <c r="F827" s="27">
        <f t="shared" si="112"/>
        <v>6282</v>
      </c>
      <c r="G827" s="27">
        <f t="shared" si="112"/>
        <v>-6282</v>
      </c>
      <c r="H827" s="27">
        <f t="shared" si="108"/>
        <v>0</v>
      </c>
    </row>
    <row r="828" spans="1:8" hidden="1" x14ac:dyDescent="0.3">
      <c r="A828" s="14" t="s">
        <v>137</v>
      </c>
      <c r="B828" s="25" t="s">
        <v>361</v>
      </c>
      <c r="C828" s="25" t="s">
        <v>159</v>
      </c>
      <c r="D828" s="25" t="s">
        <v>61</v>
      </c>
      <c r="E828" s="25" t="s">
        <v>510</v>
      </c>
      <c r="F828" s="27">
        <f t="shared" si="112"/>
        <v>6282</v>
      </c>
      <c r="G828" s="27">
        <f t="shared" si="112"/>
        <v>-6282</v>
      </c>
      <c r="H828" s="27">
        <f t="shared" si="108"/>
        <v>0</v>
      </c>
    </row>
    <row r="829" spans="1:8" hidden="1" x14ac:dyDescent="0.3">
      <c r="A829" s="14" t="s">
        <v>362</v>
      </c>
      <c r="B829" s="25" t="s">
        <v>361</v>
      </c>
      <c r="C829" s="25" t="s">
        <v>159</v>
      </c>
      <c r="D829" s="25" t="s">
        <v>61</v>
      </c>
      <c r="E829" s="25" t="s">
        <v>512</v>
      </c>
      <c r="F829" s="27">
        <v>6282</v>
      </c>
      <c r="G829" s="27">
        <v>-6282</v>
      </c>
      <c r="H829" s="27">
        <f t="shared" si="108"/>
        <v>0</v>
      </c>
    </row>
    <row r="830" spans="1:8" ht="75" hidden="1" x14ac:dyDescent="0.3">
      <c r="A830" s="14" t="s">
        <v>127</v>
      </c>
      <c r="B830" s="25" t="s">
        <v>128</v>
      </c>
      <c r="C830" s="25"/>
      <c r="D830" s="25"/>
      <c r="E830" s="25"/>
      <c r="F830" s="27">
        <f>F831</f>
        <v>868.2</v>
      </c>
      <c r="G830" s="27">
        <f>G831</f>
        <v>-868.2</v>
      </c>
      <c r="H830" s="27">
        <f t="shared" si="108"/>
        <v>0</v>
      </c>
    </row>
    <row r="831" spans="1:8" hidden="1" x14ac:dyDescent="0.3">
      <c r="A831" s="104" t="s">
        <v>60</v>
      </c>
      <c r="B831" s="25" t="s">
        <v>128</v>
      </c>
      <c r="C831" s="25" t="s">
        <v>61</v>
      </c>
      <c r="D831" s="24"/>
      <c r="E831" s="25"/>
      <c r="F831" s="27">
        <f>F832</f>
        <v>868.2</v>
      </c>
      <c r="G831" s="27">
        <f>G832</f>
        <v>-868.2</v>
      </c>
      <c r="H831" s="27">
        <f t="shared" si="108"/>
        <v>0</v>
      </c>
    </row>
    <row r="832" spans="1:8" hidden="1" x14ac:dyDescent="0.3">
      <c r="A832" s="14" t="s">
        <v>118</v>
      </c>
      <c r="B832" s="25" t="s">
        <v>128</v>
      </c>
      <c r="C832" s="25" t="s">
        <v>61</v>
      </c>
      <c r="D832" s="25" t="s">
        <v>132</v>
      </c>
      <c r="E832" s="25"/>
      <c r="F832" s="27">
        <f>F833+F835</f>
        <v>868.2</v>
      </c>
      <c r="G832" s="27">
        <f>G833+G835</f>
        <v>-868.2</v>
      </c>
      <c r="H832" s="27">
        <f t="shared" si="108"/>
        <v>0</v>
      </c>
    </row>
    <row r="833" spans="1:8" ht="90" hidden="1" x14ac:dyDescent="0.3">
      <c r="A833" s="14" t="s">
        <v>73</v>
      </c>
      <c r="B833" s="25" t="s">
        <v>128</v>
      </c>
      <c r="C833" s="25" t="s">
        <v>61</v>
      </c>
      <c r="D833" s="25" t="s">
        <v>132</v>
      </c>
      <c r="E833" s="25" t="s">
        <v>469</v>
      </c>
      <c r="F833" s="27">
        <f>F834</f>
        <v>835.1</v>
      </c>
      <c r="G833" s="27">
        <f>G834</f>
        <v>-835.1</v>
      </c>
      <c r="H833" s="27">
        <f t="shared" si="108"/>
        <v>0</v>
      </c>
    </row>
    <row r="834" spans="1:8" ht="30" hidden="1" x14ac:dyDescent="0.3">
      <c r="A834" s="14" t="s">
        <v>74</v>
      </c>
      <c r="B834" s="25" t="s">
        <v>128</v>
      </c>
      <c r="C834" s="25" t="s">
        <v>61</v>
      </c>
      <c r="D834" s="25" t="s">
        <v>132</v>
      </c>
      <c r="E834" s="25" t="s">
        <v>468</v>
      </c>
      <c r="F834" s="27">
        <v>835.1</v>
      </c>
      <c r="G834" s="27">
        <v>-835.1</v>
      </c>
      <c r="H834" s="27">
        <f t="shared" si="108"/>
        <v>0</v>
      </c>
    </row>
    <row r="835" spans="1:8" ht="30" hidden="1" x14ac:dyDescent="0.3">
      <c r="A835" s="14" t="s">
        <v>85</v>
      </c>
      <c r="B835" s="25" t="s">
        <v>128</v>
      </c>
      <c r="C835" s="25" t="s">
        <v>61</v>
      </c>
      <c r="D835" s="25" t="s">
        <v>132</v>
      </c>
      <c r="E835" s="25" t="s">
        <v>475</v>
      </c>
      <c r="F835" s="27">
        <f>F836</f>
        <v>33.1</v>
      </c>
      <c r="G835" s="27">
        <f>G836</f>
        <v>-33.1</v>
      </c>
      <c r="H835" s="27">
        <f t="shared" si="108"/>
        <v>0</v>
      </c>
    </row>
    <row r="836" spans="1:8" ht="45" hidden="1" x14ac:dyDescent="0.3">
      <c r="A836" s="14" t="s">
        <v>86</v>
      </c>
      <c r="B836" s="25" t="s">
        <v>128</v>
      </c>
      <c r="C836" s="25" t="s">
        <v>61</v>
      </c>
      <c r="D836" s="25" t="s">
        <v>132</v>
      </c>
      <c r="E836" s="25" t="s">
        <v>471</v>
      </c>
      <c r="F836" s="27">
        <v>33.1</v>
      </c>
      <c r="G836" s="27">
        <v>-33.1</v>
      </c>
      <c r="H836" s="27">
        <f t="shared" si="108"/>
        <v>0</v>
      </c>
    </row>
    <row r="837" spans="1:8" ht="45" x14ac:dyDescent="0.3">
      <c r="A837" s="14" t="s">
        <v>135</v>
      </c>
      <c r="B837" s="25" t="s">
        <v>136</v>
      </c>
      <c r="C837" s="24"/>
      <c r="D837" s="24"/>
      <c r="E837" s="25"/>
      <c r="F837" s="27">
        <f t="shared" ref="F837:G840" si="113">F838</f>
        <v>3812.4</v>
      </c>
      <c r="G837" s="27">
        <f t="shared" si="113"/>
        <v>0</v>
      </c>
      <c r="H837" s="27">
        <f t="shared" si="108"/>
        <v>3812.4</v>
      </c>
    </row>
    <row r="838" spans="1:8" x14ac:dyDescent="0.3">
      <c r="A838" s="14" t="s">
        <v>133</v>
      </c>
      <c r="B838" s="25" t="s">
        <v>136</v>
      </c>
      <c r="C838" s="25" t="s">
        <v>66</v>
      </c>
      <c r="D838" s="24"/>
      <c r="E838" s="25"/>
      <c r="F838" s="27">
        <f t="shared" si="113"/>
        <v>3812.4</v>
      </c>
      <c r="G838" s="27">
        <f t="shared" si="113"/>
        <v>0</v>
      </c>
      <c r="H838" s="27">
        <f t="shared" si="108"/>
        <v>3812.4</v>
      </c>
    </row>
    <row r="839" spans="1:8" x14ac:dyDescent="0.3">
      <c r="A839" s="14" t="s">
        <v>134</v>
      </c>
      <c r="B839" s="25" t="s">
        <v>136</v>
      </c>
      <c r="C839" s="25" t="s">
        <v>66</v>
      </c>
      <c r="D839" s="25" t="s">
        <v>78</v>
      </c>
      <c r="E839" s="25"/>
      <c r="F839" s="27">
        <f t="shared" si="113"/>
        <v>3812.4</v>
      </c>
      <c r="G839" s="27">
        <f t="shared" si="113"/>
        <v>0</v>
      </c>
      <c r="H839" s="27">
        <f t="shared" si="108"/>
        <v>3812.4</v>
      </c>
    </row>
    <row r="840" spans="1:8" x14ac:dyDescent="0.3">
      <c r="A840" s="14" t="s">
        <v>137</v>
      </c>
      <c r="B840" s="25" t="s">
        <v>136</v>
      </c>
      <c r="C840" s="25" t="s">
        <v>66</v>
      </c>
      <c r="D840" s="25" t="s">
        <v>78</v>
      </c>
      <c r="E840" s="25" t="s">
        <v>510</v>
      </c>
      <c r="F840" s="27">
        <f t="shared" si="113"/>
        <v>3812.4</v>
      </c>
      <c r="G840" s="27">
        <f t="shared" si="113"/>
        <v>0</v>
      </c>
      <c r="H840" s="27">
        <f t="shared" si="108"/>
        <v>3812.4</v>
      </c>
    </row>
    <row r="841" spans="1:8" x14ac:dyDescent="0.3">
      <c r="A841" s="14" t="s">
        <v>138</v>
      </c>
      <c r="B841" s="25" t="s">
        <v>136</v>
      </c>
      <c r="C841" s="25" t="s">
        <v>66</v>
      </c>
      <c r="D841" s="25" t="s">
        <v>78</v>
      </c>
      <c r="E841" s="25" t="s">
        <v>511</v>
      </c>
      <c r="F841" s="27">
        <v>3812.4</v>
      </c>
      <c r="G841" s="27"/>
      <c r="H841" s="27">
        <f t="shared" si="108"/>
        <v>3812.4</v>
      </c>
    </row>
    <row r="842" spans="1:8" ht="90" hidden="1" x14ac:dyDescent="0.3">
      <c r="A842" s="14" t="s">
        <v>525</v>
      </c>
      <c r="B842" s="9" t="s">
        <v>526</v>
      </c>
      <c r="C842" s="25"/>
      <c r="D842" s="25"/>
      <c r="E842" s="25"/>
      <c r="F842" s="27">
        <f t="shared" ref="F842:G845" si="114">F843</f>
        <v>0</v>
      </c>
      <c r="G842" s="27">
        <f t="shared" si="114"/>
        <v>0</v>
      </c>
      <c r="H842" s="27">
        <f t="shared" si="108"/>
        <v>0</v>
      </c>
    </row>
    <row r="843" spans="1:8" hidden="1" x14ac:dyDescent="0.3">
      <c r="A843" s="104" t="s">
        <v>60</v>
      </c>
      <c r="B843" s="9" t="s">
        <v>526</v>
      </c>
      <c r="C843" s="25" t="s">
        <v>61</v>
      </c>
      <c r="D843" s="25"/>
      <c r="E843" s="25"/>
      <c r="F843" s="27">
        <f t="shared" si="114"/>
        <v>0</v>
      </c>
      <c r="G843" s="27">
        <f t="shared" si="114"/>
        <v>0</v>
      </c>
      <c r="H843" s="27">
        <f t="shared" si="108"/>
        <v>0</v>
      </c>
    </row>
    <row r="844" spans="1:8" hidden="1" x14ac:dyDescent="0.3">
      <c r="A844" s="14" t="s">
        <v>524</v>
      </c>
      <c r="B844" s="9" t="s">
        <v>526</v>
      </c>
      <c r="C844" s="25" t="s">
        <v>61</v>
      </c>
      <c r="D844" s="25" t="s">
        <v>208</v>
      </c>
      <c r="E844" s="25"/>
      <c r="F844" s="27">
        <f t="shared" si="114"/>
        <v>0</v>
      </c>
      <c r="G844" s="27">
        <f t="shared" si="114"/>
        <v>0</v>
      </c>
      <c r="H844" s="27">
        <f t="shared" si="108"/>
        <v>0</v>
      </c>
    </row>
    <row r="845" spans="1:8" ht="30" hidden="1" x14ac:dyDescent="0.3">
      <c r="A845" s="14" t="s">
        <v>85</v>
      </c>
      <c r="B845" s="9" t="s">
        <v>526</v>
      </c>
      <c r="C845" s="25" t="s">
        <v>61</v>
      </c>
      <c r="D845" s="25" t="s">
        <v>208</v>
      </c>
      <c r="E845" s="25" t="s">
        <v>475</v>
      </c>
      <c r="F845" s="27">
        <f t="shared" si="114"/>
        <v>0</v>
      </c>
      <c r="G845" s="27">
        <f t="shared" si="114"/>
        <v>0</v>
      </c>
      <c r="H845" s="27">
        <f t="shared" si="108"/>
        <v>0</v>
      </c>
    </row>
    <row r="846" spans="1:8" ht="45" hidden="1" x14ac:dyDescent="0.3">
      <c r="A846" s="14" t="s">
        <v>86</v>
      </c>
      <c r="B846" s="9" t="s">
        <v>526</v>
      </c>
      <c r="C846" s="25" t="s">
        <v>61</v>
      </c>
      <c r="D846" s="25" t="s">
        <v>208</v>
      </c>
      <c r="E846" s="25" t="s">
        <v>471</v>
      </c>
      <c r="F846" s="27"/>
      <c r="G846" s="27"/>
      <c r="H846" s="27">
        <f t="shared" si="108"/>
        <v>0</v>
      </c>
    </row>
    <row r="847" spans="1:8" ht="122.25" customHeight="1" x14ac:dyDescent="0.3">
      <c r="A847" s="14" t="s">
        <v>933</v>
      </c>
      <c r="B847" s="25" t="s">
        <v>374</v>
      </c>
      <c r="C847" s="24"/>
      <c r="D847" s="24"/>
      <c r="E847" s="25"/>
      <c r="F847" s="27">
        <f t="shared" ref="F847:G850" si="115">F848</f>
        <v>10957.2</v>
      </c>
      <c r="G847" s="27">
        <f t="shared" si="115"/>
        <v>0</v>
      </c>
      <c r="H847" s="27">
        <f t="shared" si="108"/>
        <v>10957.2</v>
      </c>
    </row>
    <row r="848" spans="1:8" ht="45" x14ac:dyDescent="0.3">
      <c r="A848" s="14" t="s">
        <v>357</v>
      </c>
      <c r="B848" s="25" t="s">
        <v>374</v>
      </c>
      <c r="C848" s="25" t="s">
        <v>159</v>
      </c>
      <c r="D848" s="24"/>
      <c r="E848" s="25"/>
      <c r="F848" s="27">
        <f t="shared" si="115"/>
        <v>10957.2</v>
      </c>
      <c r="G848" s="27">
        <f t="shared" si="115"/>
        <v>0</v>
      </c>
      <c r="H848" s="27">
        <f t="shared" si="108"/>
        <v>10957.2</v>
      </c>
    </row>
    <row r="849" spans="1:8" ht="30" x14ac:dyDescent="0.3">
      <c r="A849" s="14" t="s">
        <v>365</v>
      </c>
      <c r="B849" s="25" t="s">
        <v>374</v>
      </c>
      <c r="C849" s="25" t="s">
        <v>159</v>
      </c>
      <c r="D849" s="25" t="s">
        <v>78</v>
      </c>
      <c r="E849" s="25"/>
      <c r="F849" s="27">
        <f t="shared" si="115"/>
        <v>10957.2</v>
      </c>
      <c r="G849" s="27">
        <f t="shared" si="115"/>
        <v>0</v>
      </c>
      <c r="H849" s="27">
        <f t="shared" si="108"/>
        <v>10957.2</v>
      </c>
    </row>
    <row r="850" spans="1:8" x14ac:dyDescent="0.3">
      <c r="A850" s="14" t="s">
        <v>137</v>
      </c>
      <c r="B850" s="25" t="s">
        <v>374</v>
      </c>
      <c r="C850" s="25" t="s">
        <v>159</v>
      </c>
      <c r="D850" s="25" t="s">
        <v>78</v>
      </c>
      <c r="E850" s="25" t="s">
        <v>510</v>
      </c>
      <c r="F850" s="27">
        <f t="shared" si="115"/>
        <v>10957.2</v>
      </c>
      <c r="G850" s="27">
        <f t="shared" si="115"/>
        <v>0</v>
      </c>
      <c r="H850" s="27">
        <f t="shared" si="108"/>
        <v>10957.2</v>
      </c>
    </row>
    <row r="851" spans="1:8" x14ac:dyDescent="0.3">
      <c r="A851" s="14" t="s">
        <v>138</v>
      </c>
      <c r="B851" s="25" t="s">
        <v>374</v>
      </c>
      <c r="C851" s="25" t="s">
        <v>159</v>
      </c>
      <c r="D851" s="25" t="s">
        <v>78</v>
      </c>
      <c r="E851" s="25" t="s">
        <v>511</v>
      </c>
      <c r="F851" s="27">
        <v>10957.2</v>
      </c>
      <c r="G851" s="27"/>
      <c r="H851" s="27">
        <f t="shared" si="108"/>
        <v>10957.2</v>
      </c>
    </row>
    <row r="852" spans="1:8" ht="30" x14ac:dyDescent="0.3">
      <c r="A852" s="14" t="s">
        <v>363</v>
      </c>
      <c r="B852" s="25" t="s">
        <v>364</v>
      </c>
      <c r="C852" s="24"/>
      <c r="D852" s="24"/>
      <c r="E852" s="25"/>
      <c r="F852" s="27">
        <f t="shared" ref="F852:G855" si="116">F853</f>
        <v>13578</v>
      </c>
      <c r="G852" s="27">
        <f t="shared" si="116"/>
        <v>0</v>
      </c>
      <c r="H852" s="27">
        <f t="shared" si="108"/>
        <v>13578</v>
      </c>
    </row>
    <row r="853" spans="1:8" ht="45" x14ac:dyDescent="0.3">
      <c r="A853" s="14" t="s">
        <v>357</v>
      </c>
      <c r="B853" s="25" t="s">
        <v>364</v>
      </c>
      <c r="C853" s="25" t="s">
        <v>159</v>
      </c>
      <c r="D853" s="24"/>
      <c r="E853" s="25"/>
      <c r="F853" s="27">
        <f t="shared" si="116"/>
        <v>13578</v>
      </c>
      <c r="G853" s="27">
        <f t="shared" si="116"/>
        <v>0</v>
      </c>
      <c r="H853" s="27">
        <f t="shared" si="108"/>
        <v>13578</v>
      </c>
    </row>
    <row r="854" spans="1:8" ht="45" x14ac:dyDescent="0.3">
      <c r="A854" s="14" t="s">
        <v>358</v>
      </c>
      <c r="B854" s="25" t="s">
        <v>364</v>
      </c>
      <c r="C854" s="25" t="s">
        <v>159</v>
      </c>
      <c r="D854" s="25" t="s">
        <v>61</v>
      </c>
      <c r="E854" s="25"/>
      <c r="F854" s="27">
        <f t="shared" si="116"/>
        <v>13578</v>
      </c>
      <c r="G854" s="27">
        <f t="shared" si="116"/>
        <v>0</v>
      </c>
      <c r="H854" s="27">
        <f t="shared" si="108"/>
        <v>13578</v>
      </c>
    </row>
    <row r="855" spans="1:8" x14ac:dyDescent="0.3">
      <c r="A855" s="14" t="s">
        <v>137</v>
      </c>
      <c r="B855" s="25" t="s">
        <v>364</v>
      </c>
      <c r="C855" s="25" t="s">
        <v>159</v>
      </c>
      <c r="D855" s="25" t="s">
        <v>61</v>
      </c>
      <c r="E855" s="25" t="s">
        <v>510</v>
      </c>
      <c r="F855" s="27">
        <f t="shared" si="116"/>
        <v>13578</v>
      </c>
      <c r="G855" s="27">
        <f t="shared" si="116"/>
        <v>0</v>
      </c>
      <c r="H855" s="27">
        <f t="shared" si="108"/>
        <v>13578</v>
      </c>
    </row>
    <row r="856" spans="1:8" x14ac:dyDescent="0.3">
      <c r="A856" s="14" t="s">
        <v>362</v>
      </c>
      <c r="B856" s="25" t="s">
        <v>364</v>
      </c>
      <c r="C856" s="25" t="s">
        <v>159</v>
      </c>
      <c r="D856" s="25" t="s">
        <v>61</v>
      </c>
      <c r="E856" s="25" t="s">
        <v>512</v>
      </c>
      <c r="F856" s="27">
        <v>13578</v>
      </c>
      <c r="G856" s="27"/>
      <c r="H856" s="27">
        <f t="shared" si="108"/>
        <v>13578</v>
      </c>
    </row>
    <row r="857" spans="1:8" ht="60.75" customHeight="1" x14ac:dyDescent="0.3">
      <c r="A857" s="101" t="s">
        <v>847</v>
      </c>
      <c r="B857" s="25" t="s">
        <v>848</v>
      </c>
      <c r="C857" s="25"/>
      <c r="D857" s="25"/>
      <c r="E857" s="25"/>
      <c r="F857" s="27">
        <f t="shared" ref="F857:G860" si="117">F858</f>
        <v>0</v>
      </c>
      <c r="G857" s="27">
        <f t="shared" si="117"/>
        <v>2824.2</v>
      </c>
      <c r="H857" s="27">
        <f t="shared" si="108"/>
        <v>2824.2</v>
      </c>
    </row>
    <row r="858" spans="1:8" ht="45" x14ac:dyDescent="0.3">
      <c r="A858" s="14" t="s">
        <v>357</v>
      </c>
      <c r="B858" s="25" t="s">
        <v>848</v>
      </c>
      <c r="C858" s="25" t="s">
        <v>159</v>
      </c>
      <c r="D858" s="25"/>
      <c r="E858" s="25"/>
      <c r="F858" s="27">
        <f t="shared" si="117"/>
        <v>0</v>
      </c>
      <c r="G858" s="27">
        <f t="shared" si="117"/>
        <v>2824.2</v>
      </c>
      <c r="H858" s="27">
        <f t="shared" ref="H858:H938" si="118">F858+G858</f>
        <v>2824.2</v>
      </c>
    </row>
    <row r="859" spans="1:8" ht="30" x14ac:dyDescent="0.3">
      <c r="A859" s="14" t="s">
        <v>365</v>
      </c>
      <c r="B859" s="25" t="s">
        <v>848</v>
      </c>
      <c r="C859" s="25" t="s">
        <v>159</v>
      </c>
      <c r="D859" s="25" t="s">
        <v>78</v>
      </c>
      <c r="E859" s="25"/>
      <c r="F859" s="27">
        <f t="shared" si="117"/>
        <v>0</v>
      </c>
      <c r="G859" s="27">
        <f t="shared" si="117"/>
        <v>2824.2</v>
      </c>
      <c r="H859" s="27">
        <f t="shared" si="118"/>
        <v>2824.2</v>
      </c>
    </row>
    <row r="860" spans="1:8" x14ac:dyDescent="0.3">
      <c r="A860" s="101" t="s">
        <v>137</v>
      </c>
      <c r="B860" s="25" t="s">
        <v>848</v>
      </c>
      <c r="C860" s="25" t="s">
        <v>159</v>
      </c>
      <c r="D860" s="25" t="s">
        <v>78</v>
      </c>
      <c r="E860" s="25" t="s">
        <v>510</v>
      </c>
      <c r="F860" s="27">
        <f t="shared" si="117"/>
        <v>0</v>
      </c>
      <c r="G860" s="27">
        <f t="shared" si="117"/>
        <v>2824.2</v>
      </c>
      <c r="H860" s="27">
        <f t="shared" si="118"/>
        <v>2824.2</v>
      </c>
    </row>
    <row r="861" spans="1:8" x14ac:dyDescent="0.3">
      <c r="A861" s="101" t="s">
        <v>54</v>
      </c>
      <c r="B861" s="25" t="s">
        <v>848</v>
      </c>
      <c r="C861" s="25" t="s">
        <v>159</v>
      </c>
      <c r="D861" s="25" t="s">
        <v>78</v>
      </c>
      <c r="E861" s="25" t="s">
        <v>547</v>
      </c>
      <c r="F861" s="27">
        <v>0</v>
      </c>
      <c r="G861" s="27">
        <v>2824.2</v>
      </c>
      <c r="H861" s="27">
        <f t="shared" si="118"/>
        <v>2824.2</v>
      </c>
    </row>
    <row r="862" spans="1:8" ht="30" x14ac:dyDescent="0.3">
      <c r="A862" s="13" t="s">
        <v>360</v>
      </c>
      <c r="B862" s="68" t="s">
        <v>1038</v>
      </c>
      <c r="C862" s="25"/>
      <c r="D862" s="25"/>
      <c r="E862" s="25"/>
      <c r="F862" s="27"/>
      <c r="G862" s="27">
        <f>G863</f>
        <v>6282</v>
      </c>
      <c r="H862" s="27">
        <f t="shared" si="118"/>
        <v>6282</v>
      </c>
    </row>
    <row r="863" spans="1:8" ht="45" x14ac:dyDescent="0.3">
      <c r="A863" s="14" t="s">
        <v>357</v>
      </c>
      <c r="B863" s="68" t="s">
        <v>1038</v>
      </c>
      <c r="C863" s="25" t="s">
        <v>159</v>
      </c>
      <c r="D863" s="24"/>
      <c r="E863" s="25"/>
      <c r="F863" s="27"/>
      <c r="G863" s="27">
        <f>G864</f>
        <v>6282</v>
      </c>
      <c r="H863" s="27">
        <f t="shared" si="118"/>
        <v>6282</v>
      </c>
    </row>
    <row r="864" spans="1:8" ht="45" x14ac:dyDescent="0.3">
      <c r="A864" s="14" t="s">
        <v>358</v>
      </c>
      <c r="B864" s="68" t="s">
        <v>1038</v>
      </c>
      <c r="C864" s="25" t="s">
        <v>159</v>
      </c>
      <c r="D864" s="25" t="s">
        <v>61</v>
      </c>
      <c r="E864" s="25"/>
      <c r="F864" s="27"/>
      <c r="G864" s="27">
        <f>G865</f>
        <v>6282</v>
      </c>
      <c r="H864" s="27">
        <f t="shared" si="118"/>
        <v>6282</v>
      </c>
    </row>
    <row r="865" spans="1:8" x14ac:dyDescent="0.3">
      <c r="A865" s="14" t="s">
        <v>137</v>
      </c>
      <c r="B865" s="68" t="s">
        <v>1038</v>
      </c>
      <c r="C865" s="25" t="s">
        <v>159</v>
      </c>
      <c r="D865" s="25" t="s">
        <v>61</v>
      </c>
      <c r="E865" s="25" t="s">
        <v>510</v>
      </c>
      <c r="F865" s="27"/>
      <c r="G865" s="27">
        <f>G866</f>
        <v>6282</v>
      </c>
      <c r="H865" s="27">
        <f t="shared" si="118"/>
        <v>6282</v>
      </c>
    </row>
    <row r="866" spans="1:8" x14ac:dyDescent="0.3">
      <c r="A866" s="14" t="s">
        <v>362</v>
      </c>
      <c r="B866" s="68" t="s">
        <v>1038</v>
      </c>
      <c r="C866" s="25" t="s">
        <v>159</v>
      </c>
      <c r="D866" s="25" t="s">
        <v>61</v>
      </c>
      <c r="E866" s="25" t="s">
        <v>512</v>
      </c>
      <c r="F866" s="27"/>
      <c r="G866" s="27">
        <v>6282</v>
      </c>
      <c r="H866" s="27">
        <f t="shared" si="118"/>
        <v>6282</v>
      </c>
    </row>
    <row r="867" spans="1:8" ht="75" x14ac:dyDescent="0.3">
      <c r="A867" s="13" t="s">
        <v>127</v>
      </c>
      <c r="B867" s="68" t="s">
        <v>1013</v>
      </c>
      <c r="C867" s="68" t="s">
        <v>61</v>
      </c>
      <c r="D867" s="68"/>
      <c r="E867" s="25"/>
      <c r="F867" s="27"/>
      <c r="G867" s="27">
        <f>G868</f>
        <v>868.2</v>
      </c>
      <c r="H867" s="27">
        <f t="shared" si="118"/>
        <v>868.2</v>
      </c>
    </row>
    <row r="868" spans="1:8" x14ac:dyDescent="0.3">
      <c r="A868" s="130" t="s">
        <v>60</v>
      </c>
      <c r="B868" s="68" t="s">
        <v>1013</v>
      </c>
      <c r="C868" s="68" t="s">
        <v>61</v>
      </c>
      <c r="D868" s="68"/>
      <c r="E868" s="25"/>
      <c r="F868" s="27"/>
      <c r="G868" s="27">
        <f>G869</f>
        <v>868.2</v>
      </c>
      <c r="H868" s="27">
        <f t="shared" si="118"/>
        <v>868.2</v>
      </c>
    </row>
    <row r="869" spans="1:8" x14ac:dyDescent="0.3">
      <c r="A869" s="130" t="s">
        <v>118</v>
      </c>
      <c r="B869" s="68" t="s">
        <v>1013</v>
      </c>
      <c r="C869" s="68" t="s">
        <v>61</v>
      </c>
      <c r="D869" s="68">
        <v>13</v>
      </c>
      <c r="E869" s="25"/>
      <c r="F869" s="27"/>
      <c r="G869" s="27">
        <f>G870+G872</f>
        <v>868.2</v>
      </c>
      <c r="H869" s="27">
        <f t="shared" si="118"/>
        <v>868.2</v>
      </c>
    </row>
    <row r="870" spans="1:8" ht="90" x14ac:dyDescent="0.3">
      <c r="A870" s="130" t="s">
        <v>73</v>
      </c>
      <c r="B870" s="68" t="s">
        <v>1013</v>
      </c>
      <c r="C870" s="68" t="s">
        <v>61</v>
      </c>
      <c r="D870" s="68">
        <v>13</v>
      </c>
      <c r="E870" s="25" t="s">
        <v>469</v>
      </c>
      <c r="F870" s="27"/>
      <c r="G870" s="27">
        <f>G871</f>
        <v>835.1</v>
      </c>
      <c r="H870" s="27">
        <f t="shared" si="118"/>
        <v>835.1</v>
      </c>
    </row>
    <row r="871" spans="1:8" ht="30" x14ac:dyDescent="0.3">
      <c r="A871" s="130" t="s">
        <v>74</v>
      </c>
      <c r="B871" s="68" t="s">
        <v>1013</v>
      </c>
      <c r="C871" s="68" t="s">
        <v>61</v>
      </c>
      <c r="D871" s="68">
        <v>13</v>
      </c>
      <c r="E871" s="25" t="s">
        <v>468</v>
      </c>
      <c r="F871" s="27"/>
      <c r="G871" s="27">
        <v>835.1</v>
      </c>
      <c r="H871" s="27">
        <f t="shared" si="118"/>
        <v>835.1</v>
      </c>
    </row>
    <row r="872" spans="1:8" ht="30" x14ac:dyDescent="0.3">
      <c r="A872" s="130" t="s">
        <v>85</v>
      </c>
      <c r="B872" s="68" t="s">
        <v>1013</v>
      </c>
      <c r="C872" s="68" t="s">
        <v>61</v>
      </c>
      <c r="D872" s="68">
        <v>13</v>
      </c>
      <c r="E872" s="25" t="s">
        <v>475</v>
      </c>
      <c r="F872" s="27"/>
      <c r="G872" s="27">
        <f>G873</f>
        <v>33.1</v>
      </c>
      <c r="H872" s="27">
        <f t="shared" si="118"/>
        <v>33.1</v>
      </c>
    </row>
    <row r="873" spans="1:8" ht="45" x14ac:dyDescent="0.3">
      <c r="A873" s="130" t="s">
        <v>86</v>
      </c>
      <c r="B873" s="68" t="s">
        <v>1013</v>
      </c>
      <c r="C873" s="68" t="s">
        <v>61</v>
      </c>
      <c r="D873" s="68">
        <v>13</v>
      </c>
      <c r="E873" s="25" t="s">
        <v>471</v>
      </c>
      <c r="F873" s="27"/>
      <c r="G873" s="27">
        <v>33.1</v>
      </c>
      <c r="H873" s="27">
        <f t="shared" si="118"/>
        <v>33.1</v>
      </c>
    </row>
    <row r="874" spans="1:8" ht="75" x14ac:dyDescent="0.3">
      <c r="A874" s="13" t="s">
        <v>560</v>
      </c>
      <c r="B874" s="68" t="s">
        <v>1037</v>
      </c>
      <c r="C874" s="68"/>
      <c r="D874" s="68"/>
      <c r="E874" s="25"/>
      <c r="F874" s="27"/>
      <c r="G874" s="27">
        <f>G875</f>
        <v>14827.2</v>
      </c>
      <c r="H874" s="27">
        <f t="shared" si="118"/>
        <v>14827.2</v>
      </c>
    </row>
    <row r="875" spans="1:8" x14ac:dyDescent="0.3">
      <c r="A875" s="14" t="s">
        <v>272</v>
      </c>
      <c r="B875" s="68" t="s">
        <v>1037</v>
      </c>
      <c r="C875" s="68" t="s">
        <v>184</v>
      </c>
      <c r="D875" s="68"/>
      <c r="E875" s="25"/>
      <c r="F875" s="27"/>
      <c r="G875" s="27">
        <f>G876</f>
        <v>14827.2</v>
      </c>
      <c r="H875" s="27">
        <f t="shared" si="118"/>
        <v>14827.2</v>
      </c>
    </row>
    <row r="876" spans="1:8" x14ac:dyDescent="0.3">
      <c r="A876" s="130" t="s">
        <v>273</v>
      </c>
      <c r="B876" s="68" t="s">
        <v>1037</v>
      </c>
      <c r="C876" s="68" t="s">
        <v>184</v>
      </c>
      <c r="D876" s="68" t="s">
        <v>61</v>
      </c>
      <c r="E876" s="25"/>
      <c r="F876" s="27"/>
      <c r="G876" s="27">
        <f>G877</f>
        <v>14827.2</v>
      </c>
      <c r="H876" s="27">
        <f t="shared" si="118"/>
        <v>14827.2</v>
      </c>
    </row>
    <row r="877" spans="1:8" x14ac:dyDescent="0.3">
      <c r="A877" s="14" t="s">
        <v>137</v>
      </c>
      <c r="B877" s="68" t="s">
        <v>1037</v>
      </c>
      <c r="C877" s="68" t="s">
        <v>184</v>
      </c>
      <c r="D877" s="68" t="s">
        <v>61</v>
      </c>
      <c r="E877" s="68">
        <v>500</v>
      </c>
      <c r="F877" s="27"/>
      <c r="G877" s="27">
        <f>G878</f>
        <v>14827.2</v>
      </c>
      <c r="H877" s="27">
        <f t="shared" si="118"/>
        <v>14827.2</v>
      </c>
    </row>
    <row r="878" spans="1:8" x14ac:dyDescent="0.3">
      <c r="A878" s="14" t="s">
        <v>54</v>
      </c>
      <c r="B878" s="68" t="s">
        <v>1037</v>
      </c>
      <c r="C878" s="68" t="s">
        <v>184</v>
      </c>
      <c r="D878" s="68" t="s">
        <v>61</v>
      </c>
      <c r="E878" s="68" t="s">
        <v>547</v>
      </c>
      <c r="F878" s="27"/>
      <c r="G878" s="27">
        <v>14827.2</v>
      </c>
      <c r="H878" s="27">
        <f t="shared" si="118"/>
        <v>14827.2</v>
      </c>
    </row>
    <row r="879" spans="1:8" ht="45" x14ac:dyDescent="0.3">
      <c r="A879" s="14" t="s">
        <v>889</v>
      </c>
      <c r="B879" s="25" t="s">
        <v>890</v>
      </c>
      <c r="C879" s="25"/>
      <c r="D879" s="25"/>
      <c r="E879" s="25"/>
      <c r="F879" s="27">
        <f t="shared" ref="F879:G882" si="119">F880</f>
        <v>2228.1999999999998</v>
      </c>
      <c r="G879" s="27">
        <f t="shared" si="119"/>
        <v>0</v>
      </c>
      <c r="H879" s="27">
        <f t="shared" si="118"/>
        <v>2228.1999999999998</v>
      </c>
    </row>
    <row r="880" spans="1:8" x14ac:dyDescent="0.3">
      <c r="A880" s="14" t="s">
        <v>272</v>
      </c>
      <c r="B880" s="25" t="s">
        <v>890</v>
      </c>
      <c r="C880" s="25" t="s">
        <v>184</v>
      </c>
      <c r="D880" s="25"/>
      <c r="E880" s="25"/>
      <c r="F880" s="27">
        <f t="shared" si="119"/>
        <v>2228.1999999999998</v>
      </c>
      <c r="G880" s="27">
        <f t="shared" si="119"/>
        <v>0</v>
      </c>
      <c r="H880" s="27">
        <f t="shared" si="118"/>
        <v>2228.1999999999998</v>
      </c>
    </row>
    <row r="881" spans="1:8" ht="30" x14ac:dyDescent="0.3">
      <c r="A881" s="130" t="s">
        <v>292</v>
      </c>
      <c r="B881" s="25" t="s">
        <v>890</v>
      </c>
      <c r="C881" s="25" t="s">
        <v>184</v>
      </c>
      <c r="D881" s="25" t="s">
        <v>90</v>
      </c>
      <c r="E881" s="25"/>
      <c r="F881" s="27">
        <f t="shared" si="119"/>
        <v>2228.1999999999998</v>
      </c>
      <c r="G881" s="27">
        <f t="shared" si="119"/>
        <v>0</v>
      </c>
      <c r="H881" s="27">
        <f t="shared" si="118"/>
        <v>2228.1999999999998</v>
      </c>
    </row>
    <row r="882" spans="1:8" x14ac:dyDescent="0.3">
      <c r="A882" s="14" t="s">
        <v>137</v>
      </c>
      <c r="B882" s="25" t="s">
        <v>890</v>
      </c>
      <c r="C882" s="25" t="s">
        <v>184</v>
      </c>
      <c r="D882" s="25" t="s">
        <v>90</v>
      </c>
      <c r="E882" s="25" t="s">
        <v>510</v>
      </c>
      <c r="F882" s="27">
        <f t="shared" si="119"/>
        <v>2228.1999999999998</v>
      </c>
      <c r="G882" s="27">
        <f t="shared" si="119"/>
        <v>0</v>
      </c>
      <c r="H882" s="27">
        <f t="shared" si="118"/>
        <v>2228.1999999999998</v>
      </c>
    </row>
    <row r="883" spans="1:8" x14ac:dyDescent="0.3">
      <c r="A883" s="14" t="s">
        <v>54</v>
      </c>
      <c r="B883" s="25" t="s">
        <v>890</v>
      </c>
      <c r="C883" s="25" t="s">
        <v>184</v>
      </c>
      <c r="D883" s="25" t="s">
        <v>90</v>
      </c>
      <c r="E883" s="25" t="s">
        <v>547</v>
      </c>
      <c r="F883" s="27">
        <v>2228.1999999999998</v>
      </c>
      <c r="G883" s="27"/>
      <c r="H883" s="27">
        <f t="shared" si="118"/>
        <v>2228.1999999999998</v>
      </c>
    </row>
    <row r="884" spans="1:8" ht="45" x14ac:dyDescent="0.3">
      <c r="A884" s="14" t="s">
        <v>891</v>
      </c>
      <c r="B884" s="25" t="s">
        <v>892</v>
      </c>
      <c r="C884" s="25"/>
      <c r="D884" s="25"/>
      <c r="E884" s="25"/>
      <c r="F884" s="27">
        <f t="shared" ref="F884:G887" si="120">F885</f>
        <v>2</v>
      </c>
      <c r="G884" s="27">
        <f t="shared" si="120"/>
        <v>0</v>
      </c>
      <c r="H884" s="27">
        <f t="shared" si="118"/>
        <v>2</v>
      </c>
    </row>
    <row r="885" spans="1:8" x14ac:dyDescent="0.3">
      <c r="A885" s="14" t="s">
        <v>272</v>
      </c>
      <c r="B885" s="25" t="s">
        <v>892</v>
      </c>
      <c r="C885" s="25" t="s">
        <v>184</v>
      </c>
      <c r="D885" s="25"/>
      <c r="E885" s="25"/>
      <c r="F885" s="27">
        <f t="shared" si="120"/>
        <v>2</v>
      </c>
      <c r="G885" s="27">
        <f t="shared" si="120"/>
        <v>0</v>
      </c>
      <c r="H885" s="27">
        <f t="shared" si="118"/>
        <v>2</v>
      </c>
    </row>
    <row r="886" spans="1:8" x14ac:dyDescent="0.3">
      <c r="A886" s="14" t="s">
        <v>273</v>
      </c>
      <c r="B886" s="25" t="s">
        <v>892</v>
      </c>
      <c r="C886" s="25" t="s">
        <v>184</v>
      </c>
      <c r="D886" s="25" t="s">
        <v>90</v>
      </c>
      <c r="E886" s="25"/>
      <c r="F886" s="27">
        <f t="shared" si="120"/>
        <v>2</v>
      </c>
      <c r="G886" s="27">
        <f t="shared" si="120"/>
        <v>0</v>
      </c>
      <c r="H886" s="27">
        <f t="shared" si="118"/>
        <v>2</v>
      </c>
    </row>
    <row r="887" spans="1:8" x14ac:dyDescent="0.3">
      <c r="A887" s="14" t="s">
        <v>137</v>
      </c>
      <c r="B887" s="25" t="s">
        <v>892</v>
      </c>
      <c r="C887" s="25" t="s">
        <v>184</v>
      </c>
      <c r="D887" s="25" t="s">
        <v>90</v>
      </c>
      <c r="E887" s="25" t="s">
        <v>510</v>
      </c>
      <c r="F887" s="27">
        <f t="shared" si="120"/>
        <v>2</v>
      </c>
      <c r="G887" s="27">
        <f t="shared" si="120"/>
        <v>0</v>
      </c>
      <c r="H887" s="27">
        <f t="shared" si="118"/>
        <v>2</v>
      </c>
    </row>
    <row r="888" spans="1:8" x14ac:dyDescent="0.3">
      <c r="A888" s="14" t="s">
        <v>54</v>
      </c>
      <c r="B888" s="25" t="s">
        <v>892</v>
      </c>
      <c r="C888" s="25" t="s">
        <v>184</v>
      </c>
      <c r="D888" s="25" t="s">
        <v>90</v>
      </c>
      <c r="E888" s="25" t="s">
        <v>547</v>
      </c>
      <c r="F888" s="27">
        <v>2</v>
      </c>
      <c r="G888" s="27"/>
      <c r="H888" s="27">
        <f t="shared" si="118"/>
        <v>2</v>
      </c>
    </row>
    <row r="889" spans="1:8" ht="43.9" customHeight="1" x14ac:dyDescent="0.3">
      <c r="A889" s="14" t="s">
        <v>790</v>
      </c>
      <c r="B889" s="25" t="s">
        <v>791</v>
      </c>
      <c r="C889" s="25"/>
      <c r="D889" s="25"/>
      <c r="E889" s="25"/>
      <c r="F889" s="27">
        <f t="shared" ref="F889:G892" si="121">F890</f>
        <v>849.5</v>
      </c>
      <c r="G889" s="27">
        <f t="shared" si="121"/>
        <v>54.2</v>
      </c>
      <c r="H889" s="27">
        <f t="shared" si="118"/>
        <v>903.7</v>
      </c>
    </row>
    <row r="890" spans="1:8" x14ac:dyDescent="0.3">
      <c r="A890" s="14" t="s">
        <v>272</v>
      </c>
      <c r="B890" s="25" t="s">
        <v>791</v>
      </c>
      <c r="C890" s="25" t="s">
        <v>184</v>
      </c>
      <c r="D890" s="25"/>
      <c r="E890" s="25"/>
      <c r="F890" s="27">
        <f t="shared" si="121"/>
        <v>849.5</v>
      </c>
      <c r="G890" s="27">
        <f t="shared" si="121"/>
        <v>54.2</v>
      </c>
      <c r="H890" s="27">
        <f t="shared" si="118"/>
        <v>903.7</v>
      </c>
    </row>
    <row r="891" spans="1:8" x14ac:dyDescent="0.3">
      <c r="A891" s="14" t="s">
        <v>273</v>
      </c>
      <c r="B891" s="25" t="s">
        <v>791</v>
      </c>
      <c r="C891" s="25" t="s">
        <v>184</v>
      </c>
      <c r="D891" s="25" t="s">
        <v>61</v>
      </c>
      <c r="E891" s="25"/>
      <c r="F891" s="27">
        <f t="shared" si="121"/>
        <v>849.5</v>
      </c>
      <c r="G891" s="27">
        <f t="shared" si="121"/>
        <v>54.2</v>
      </c>
      <c r="H891" s="27">
        <f t="shared" si="118"/>
        <v>903.7</v>
      </c>
    </row>
    <row r="892" spans="1:8" x14ac:dyDescent="0.3">
      <c r="A892" s="14" t="s">
        <v>137</v>
      </c>
      <c r="B892" s="25" t="s">
        <v>791</v>
      </c>
      <c r="C892" s="25" t="s">
        <v>184</v>
      </c>
      <c r="D892" s="25" t="s">
        <v>61</v>
      </c>
      <c r="E892" s="25" t="s">
        <v>510</v>
      </c>
      <c r="F892" s="27">
        <f t="shared" si="121"/>
        <v>849.5</v>
      </c>
      <c r="G892" s="27">
        <f t="shared" si="121"/>
        <v>54.2</v>
      </c>
      <c r="H892" s="27">
        <f t="shared" si="118"/>
        <v>903.7</v>
      </c>
    </row>
    <row r="893" spans="1:8" x14ac:dyDescent="0.3">
      <c r="A893" s="14" t="s">
        <v>54</v>
      </c>
      <c r="B893" s="25" t="s">
        <v>791</v>
      </c>
      <c r="C893" s="25" t="s">
        <v>184</v>
      </c>
      <c r="D893" s="25" t="s">
        <v>61</v>
      </c>
      <c r="E893" s="25" t="s">
        <v>547</v>
      </c>
      <c r="F893" s="27">
        <v>849.5</v>
      </c>
      <c r="G893" s="27">
        <v>54.2</v>
      </c>
      <c r="H893" s="27">
        <f t="shared" si="118"/>
        <v>903.7</v>
      </c>
    </row>
    <row r="894" spans="1:8" ht="45" customHeight="1" x14ac:dyDescent="0.3">
      <c r="A894" s="14" t="s">
        <v>792</v>
      </c>
      <c r="B894" s="25" t="s">
        <v>793</v>
      </c>
      <c r="C894" s="25"/>
      <c r="D894" s="25"/>
      <c r="E894" s="25"/>
      <c r="F894" s="27">
        <f t="shared" ref="F894:G897" si="122">F895</f>
        <v>9</v>
      </c>
      <c r="G894" s="27">
        <f t="shared" si="122"/>
        <v>0</v>
      </c>
      <c r="H894" s="27">
        <f t="shared" si="118"/>
        <v>9</v>
      </c>
    </row>
    <row r="895" spans="1:8" x14ac:dyDescent="0.3">
      <c r="A895" s="14" t="s">
        <v>272</v>
      </c>
      <c r="B895" s="25" t="s">
        <v>793</v>
      </c>
      <c r="C895" s="25" t="s">
        <v>184</v>
      </c>
      <c r="D895" s="25"/>
      <c r="E895" s="25"/>
      <c r="F895" s="27">
        <f t="shared" si="122"/>
        <v>9</v>
      </c>
      <c r="G895" s="27">
        <f t="shared" si="122"/>
        <v>0</v>
      </c>
      <c r="H895" s="27">
        <f t="shared" si="118"/>
        <v>9</v>
      </c>
    </row>
    <row r="896" spans="1:8" x14ac:dyDescent="0.3">
      <c r="A896" s="14" t="s">
        <v>273</v>
      </c>
      <c r="B896" s="25" t="s">
        <v>793</v>
      </c>
      <c r="C896" s="25" t="s">
        <v>184</v>
      </c>
      <c r="D896" s="25" t="s">
        <v>61</v>
      </c>
      <c r="E896" s="25"/>
      <c r="F896" s="27">
        <f t="shared" si="122"/>
        <v>9</v>
      </c>
      <c r="G896" s="27">
        <f t="shared" si="122"/>
        <v>0</v>
      </c>
      <c r="H896" s="27">
        <f t="shared" si="118"/>
        <v>9</v>
      </c>
    </row>
    <row r="897" spans="1:8" x14ac:dyDescent="0.3">
      <c r="A897" s="14" t="s">
        <v>137</v>
      </c>
      <c r="B897" s="25" t="s">
        <v>793</v>
      </c>
      <c r="C897" s="25" t="s">
        <v>184</v>
      </c>
      <c r="D897" s="25" t="s">
        <v>61</v>
      </c>
      <c r="E897" s="25" t="s">
        <v>510</v>
      </c>
      <c r="F897" s="27">
        <f t="shared" si="122"/>
        <v>9</v>
      </c>
      <c r="G897" s="27">
        <f t="shared" si="122"/>
        <v>0</v>
      </c>
      <c r="H897" s="27">
        <f t="shared" si="118"/>
        <v>9</v>
      </c>
    </row>
    <row r="898" spans="1:8" x14ac:dyDescent="0.3">
      <c r="A898" s="14" t="s">
        <v>54</v>
      </c>
      <c r="B898" s="25" t="s">
        <v>793</v>
      </c>
      <c r="C898" s="25" t="s">
        <v>184</v>
      </c>
      <c r="D898" s="25" t="s">
        <v>61</v>
      </c>
      <c r="E898" s="25" t="s">
        <v>547</v>
      </c>
      <c r="F898" s="27">
        <v>9</v>
      </c>
      <c r="G898" s="27"/>
      <c r="H898" s="27">
        <f t="shared" si="118"/>
        <v>9</v>
      </c>
    </row>
    <row r="899" spans="1:8" ht="33.6" hidden="1" customHeight="1" x14ac:dyDescent="0.3">
      <c r="A899" s="72" t="s">
        <v>836</v>
      </c>
      <c r="B899" s="25" t="s">
        <v>837</v>
      </c>
      <c r="C899" s="25"/>
      <c r="D899" s="25"/>
      <c r="E899" s="25"/>
      <c r="F899" s="27">
        <f t="shared" ref="F899:G902" si="123">F900</f>
        <v>0</v>
      </c>
      <c r="G899" s="27">
        <f t="shared" si="123"/>
        <v>0</v>
      </c>
      <c r="H899" s="27">
        <f t="shared" si="118"/>
        <v>0</v>
      </c>
    </row>
    <row r="900" spans="1:8" hidden="1" x14ac:dyDescent="0.3">
      <c r="A900" s="14" t="s">
        <v>272</v>
      </c>
      <c r="B900" s="25" t="s">
        <v>837</v>
      </c>
      <c r="C900" s="25" t="s">
        <v>184</v>
      </c>
      <c r="D900" s="25"/>
      <c r="E900" s="25"/>
      <c r="F900" s="27">
        <f t="shared" si="123"/>
        <v>0</v>
      </c>
      <c r="G900" s="27">
        <f t="shared" si="123"/>
        <v>0</v>
      </c>
      <c r="H900" s="27">
        <f t="shared" si="118"/>
        <v>0</v>
      </c>
    </row>
    <row r="901" spans="1:8" hidden="1" x14ac:dyDescent="0.3">
      <c r="A901" s="14" t="s">
        <v>273</v>
      </c>
      <c r="B901" s="25" t="s">
        <v>837</v>
      </c>
      <c r="C901" s="25" t="s">
        <v>184</v>
      </c>
      <c r="D901" s="25" t="s">
        <v>61</v>
      </c>
      <c r="E901" s="25"/>
      <c r="F901" s="27">
        <f t="shared" si="123"/>
        <v>0</v>
      </c>
      <c r="G901" s="27">
        <f t="shared" si="123"/>
        <v>0</v>
      </c>
      <c r="H901" s="27">
        <f t="shared" si="118"/>
        <v>0</v>
      </c>
    </row>
    <row r="902" spans="1:8" hidden="1" x14ac:dyDescent="0.3">
      <c r="A902" s="14" t="s">
        <v>137</v>
      </c>
      <c r="B902" s="25" t="s">
        <v>837</v>
      </c>
      <c r="C902" s="25" t="s">
        <v>184</v>
      </c>
      <c r="D902" s="25" t="s">
        <v>61</v>
      </c>
      <c r="E902" s="25" t="s">
        <v>510</v>
      </c>
      <c r="F902" s="27">
        <f t="shared" si="123"/>
        <v>0</v>
      </c>
      <c r="G902" s="27">
        <f t="shared" si="123"/>
        <v>0</v>
      </c>
      <c r="H902" s="27">
        <f t="shared" si="118"/>
        <v>0</v>
      </c>
    </row>
    <row r="903" spans="1:8" hidden="1" x14ac:dyDescent="0.3">
      <c r="A903" s="14" t="s">
        <v>54</v>
      </c>
      <c r="B903" s="25" t="s">
        <v>837</v>
      </c>
      <c r="C903" s="25" t="s">
        <v>184</v>
      </c>
      <c r="D903" s="25" t="s">
        <v>61</v>
      </c>
      <c r="E903" s="25" t="s">
        <v>547</v>
      </c>
      <c r="F903" s="27"/>
      <c r="G903" s="27"/>
      <c r="H903" s="27">
        <f t="shared" si="118"/>
        <v>0</v>
      </c>
    </row>
    <row r="904" spans="1:8" ht="30" hidden="1" x14ac:dyDescent="0.3">
      <c r="A904" s="59" t="s">
        <v>855</v>
      </c>
      <c r="B904" s="25" t="s">
        <v>839</v>
      </c>
      <c r="C904" s="25"/>
      <c r="D904" s="25"/>
      <c r="E904" s="25"/>
      <c r="F904" s="27">
        <f t="shared" ref="F904:G907" si="124">F905</f>
        <v>0</v>
      </c>
      <c r="G904" s="27">
        <f t="shared" si="124"/>
        <v>0</v>
      </c>
      <c r="H904" s="27">
        <f t="shared" si="118"/>
        <v>0</v>
      </c>
    </row>
    <row r="905" spans="1:8" hidden="1" x14ac:dyDescent="0.3">
      <c r="A905" s="14" t="s">
        <v>272</v>
      </c>
      <c r="B905" s="25" t="s">
        <v>839</v>
      </c>
      <c r="C905" s="25" t="s">
        <v>184</v>
      </c>
      <c r="D905" s="25"/>
      <c r="E905" s="25"/>
      <c r="F905" s="27">
        <f t="shared" si="124"/>
        <v>0</v>
      </c>
      <c r="G905" s="27">
        <f t="shared" si="124"/>
        <v>0</v>
      </c>
      <c r="H905" s="27">
        <f t="shared" si="118"/>
        <v>0</v>
      </c>
    </row>
    <row r="906" spans="1:8" hidden="1" x14ac:dyDescent="0.3">
      <c r="A906" s="14" t="s">
        <v>273</v>
      </c>
      <c r="B906" s="25" t="s">
        <v>839</v>
      </c>
      <c r="C906" s="25" t="s">
        <v>184</v>
      </c>
      <c r="D906" s="25" t="s">
        <v>61</v>
      </c>
      <c r="E906" s="25"/>
      <c r="F906" s="27">
        <f t="shared" si="124"/>
        <v>0</v>
      </c>
      <c r="G906" s="27">
        <f t="shared" si="124"/>
        <v>0</v>
      </c>
      <c r="H906" s="27">
        <f t="shared" si="118"/>
        <v>0</v>
      </c>
    </row>
    <row r="907" spans="1:8" hidden="1" x14ac:dyDescent="0.3">
      <c r="A907" s="14" t="s">
        <v>137</v>
      </c>
      <c r="B907" s="25" t="s">
        <v>839</v>
      </c>
      <c r="C907" s="25" t="s">
        <v>184</v>
      </c>
      <c r="D907" s="25" t="s">
        <v>61</v>
      </c>
      <c r="E907" s="25" t="s">
        <v>510</v>
      </c>
      <c r="F907" s="27">
        <f t="shared" si="124"/>
        <v>0</v>
      </c>
      <c r="G907" s="27">
        <f t="shared" si="124"/>
        <v>0</v>
      </c>
      <c r="H907" s="27">
        <f t="shared" si="118"/>
        <v>0</v>
      </c>
    </row>
    <row r="908" spans="1:8" hidden="1" x14ac:dyDescent="0.3">
      <c r="A908" s="14" t="s">
        <v>54</v>
      </c>
      <c r="B908" s="25" t="s">
        <v>839</v>
      </c>
      <c r="C908" s="25" t="s">
        <v>184</v>
      </c>
      <c r="D908" s="25" t="s">
        <v>61</v>
      </c>
      <c r="E908" s="25" t="s">
        <v>547</v>
      </c>
      <c r="F908" s="27"/>
      <c r="G908" s="27"/>
      <c r="H908" s="27">
        <f t="shared" si="118"/>
        <v>0</v>
      </c>
    </row>
    <row r="909" spans="1:8" ht="45" hidden="1" x14ac:dyDescent="0.3">
      <c r="A909" s="14" t="s">
        <v>217</v>
      </c>
      <c r="B909" s="9" t="s">
        <v>483</v>
      </c>
      <c r="C909" s="24"/>
      <c r="D909" s="24"/>
      <c r="E909" s="25"/>
      <c r="F909" s="27">
        <f t="shared" ref="F909:G912" si="125">F910</f>
        <v>0</v>
      </c>
      <c r="G909" s="27">
        <f t="shared" si="125"/>
        <v>0</v>
      </c>
      <c r="H909" s="27">
        <f t="shared" si="118"/>
        <v>0</v>
      </c>
    </row>
    <row r="910" spans="1:8" hidden="1" x14ac:dyDescent="0.3">
      <c r="A910" s="14" t="s">
        <v>207</v>
      </c>
      <c r="B910" s="9" t="s">
        <v>483</v>
      </c>
      <c r="C910" s="25" t="s">
        <v>208</v>
      </c>
      <c r="D910" s="24"/>
      <c r="E910" s="25"/>
      <c r="F910" s="27">
        <f t="shared" si="125"/>
        <v>0</v>
      </c>
      <c r="G910" s="27">
        <f t="shared" si="125"/>
        <v>0</v>
      </c>
      <c r="H910" s="27">
        <f t="shared" si="118"/>
        <v>0</v>
      </c>
    </row>
    <row r="911" spans="1:8" hidden="1" x14ac:dyDescent="0.3">
      <c r="A911" s="14" t="s">
        <v>210</v>
      </c>
      <c r="B911" s="9" t="s">
        <v>483</v>
      </c>
      <c r="C911" s="25" t="s">
        <v>208</v>
      </c>
      <c r="D911" s="25" t="s">
        <v>66</v>
      </c>
      <c r="E911" s="25"/>
      <c r="F911" s="27">
        <f t="shared" si="125"/>
        <v>0</v>
      </c>
      <c r="G911" s="27">
        <f t="shared" si="125"/>
        <v>0</v>
      </c>
      <c r="H911" s="27">
        <f t="shared" si="118"/>
        <v>0</v>
      </c>
    </row>
    <row r="912" spans="1:8" hidden="1" x14ac:dyDescent="0.3">
      <c r="A912" s="14" t="s">
        <v>87</v>
      </c>
      <c r="B912" s="9" t="s">
        <v>483</v>
      </c>
      <c r="C912" s="25" t="s">
        <v>208</v>
      </c>
      <c r="D912" s="25" t="s">
        <v>66</v>
      </c>
      <c r="E912" s="25" t="s">
        <v>479</v>
      </c>
      <c r="F912" s="27">
        <f t="shared" si="125"/>
        <v>0</v>
      </c>
      <c r="G912" s="27">
        <f t="shared" si="125"/>
        <v>0</v>
      </c>
      <c r="H912" s="27">
        <f t="shared" si="118"/>
        <v>0</v>
      </c>
    </row>
    <row r="913" spans="1:8" ht="75" hidden="1" x14ac:dyDescent="0.3">
      <c r="A913" s="14" t="s">
        <v>185</v>
      </c>
      <c r="B913" s="9" t="s">
        <v>483</v>
      </c>
      <c r="C913" s="25" t="s">
        <v>208</v>
      </c>
      <c r="D913" s="25" t="s">
        <v>66</v>
      </c>
      <c r="E913" s="25" t="s">
        <v>480</v>
      </c>
      <c r="F913" s="27"/>
      <c r="G913" s="27"/>
      <c r="H913" s="27">
        <f t="shared" si="118"/>
        <v>0</v>
      </c>
    </row>
    <row r="914" spans="1:8" ht="60" hidden="1" x14ac:dyDescent="0.3">
      <c r="A914" s="14" t="s">
        <v>481</v>
      </c>
      <c r="B914" s="9" t="s">
        <v>513</v>
      </c>
      <c r="C914" s="24"/>
      <c r="D914" s="24"/>
      <c r="E914" s="25"/>
      <c r="F914" s="27">
        <f t="shared" ref="F914:G917" si="126">F915</f>
        <v>0</v>
      </c>
      <c r="G914" s="27">
        <f t="shared" si="126"/>
        <v>0</v>
      </c>
      <c r="H914" s="27">
        <f t="shared" si="118"/>
        <v>0</v>
      </c>
    </row>
    <row r="915" spans="1:8" hidden="1" x14ac:dyDescent="0.3">
      <c r="A915" s="14" t="s">
        <v>207</v>
      </c>
      <c r="B915" s="9" t="s">
        <v>513</v>
      </c>
      <c r="C915" s="25" t="s">
        <v>208</v>
      </c>
      <c r="D915" s="24"/>
      <c r="E915" s="25"/>
      <c r="F915" s="27">
        <f t="shared" si="126"/>
        <v>0</v>
      </c>
      <c r="G915" s="27">
        <f t="shared" si="126"/>
        <v>0</v>
      </c>
      <c r="H915" s="27">
        <f t="shared" si="118"/>
        <v>0</v>
      </c>
    </row>
    <row r="916" spans="1:8" hidden="1" x14ac:dyDescent="0.3">
      <c r="A916" s="14" t="s">
        <v>210</v>
      </c>
      <c r="B916" s="9" t="s">
        <v>513</v>
      </c>
      <c r="C916" s="25" t="s">
        <v>208</v>
      </c>
      <c r="D916" s="25" t="s">
        <v>66</v>
      </c>
      <c r="E916" s="25"/>
      <c r="F916" s="27">
        <f t="shared" si="126"/>
        <v>0</v>
      </c>
      <c r="G916" s="27">
        <f t="shared" si="126"/>
        <v>0</v>
      </c>
      <c r="H916" s="27">
        <f t="shared" si="118"/>
        <v>0</v>
      </c>
    </row>
    <row r="917" spans="1:8" hidden="1" x14ac:dyDescent="0.3">
      <c r="A917" s="14" t="s">
        <v>87</v>
      </c>
      <c r="B917" s="9" t="s">
        <v>513</v>
      </c>
      <c r="C917" s="25" t="s">
        <v>208</v>
      </c>
      <c r="D917" s="25" t="s">
        <v>66</v>
      </c>
      <c r="E917" s="25" t="s">
        <v>479</v>
      </c>
      <c r="F917" s="27">
        <f t="shared" si="126"/>
        <v>0</v>
      </c>
      <c r="G917" s="27">
        <f t="shared" si="126"/>
        <v>0</v>
      </c>
      <c r="H917" s="27">
        <f t="shared" si="118"/>
        <v>0</v>
      </c>
    </row>
    <row r="918" spans="1:8" ht="75" hidden="1" x14ac:dyDescent="0.3">
      <c r="A918" s="14" t="s">
        <v>185</v>
      </c>
      <c r="B918" s="9" t="s">
        <v>513</v>
      </c>
      <c r="C918" s="25" t="s">
        <v>208</v>
      </c>
      <c r="D918" s="25" t="s">
        <v>66</v>
      </c>
      <c r="E918" s="25" t="s">
        <v>480</v>
      </c>
      <c r="F918" s="27"/>
      <c r="G918" s="27"/>
      <c r="H918" s="27">
        <f t="shared" si="118"/>
        <v>0</v>
      </c>
    </row>
    <row r="919" spans="1:8" ht="91.5" hidden="1" customHeight="1" x14ac:dyDescent="0.3">
      <c r="A919" s="70" t="s">
        <v>976</v>
      </c>
      <c r="B919" s="68" t="s">
        <v>977</v>
      </c>
      <c r="C919" s="25"/>
      <c r="D919" s="25"/>
      <c r="E919" s="25"/>
      <c r="F919" s="27"/>
      <c r="G919" s="27"/>
      <c r="H919" s="27">
        <f t="shared" si="118"/>
        <v>0</v>
      </c>
    </row>
    <row r="920" spans="1:8" hidden="1" x14ac:dyDescent="0.3">
      <c r="A920" s="14" t="s">
        <v>207</v>
      </c>
      <c r="B920" s="68" t="s">
        <v>977</v>
      </c>
      <c r="C920" s="25" t="s">
        <v>208</v>
      </c>
      <c r="D920" s="25"/>
      <c r="E920" s="25"/>
      <c r="F920" s="27"/>
      <c r="G920" s="27"/>
      <c r="H920" s="27">
        <f t="shared" si="118"/>
        <v>0</v>
      </c>
    </row>
    <row r="921" spans="1:8" hidden="1" x14ac:dyDescent="0.3">
      <c r="A921" s="101" t="s">
        <v>209</v>
      </c>
      <c r="B921" s="68" t="s">
        <v>977</v>
      </c>
      <c r="C921" s="25" t="s">
        <v>208</v>
      </c>
      <c r="D921" s="25" t="s">
        <v>61</v>
      </c>
      <c r="E921" s="25"/>
      <c r="F921" s="27"/>
      <c r="G921" s="27"/>
      <c r="H921" s="27">
        <f t="shared" si="118"/>
        <v>0</v>
      </c>
    </row>
    <row r="922" spans="1:8" hidden="1" x14ac:dyDescent="0.3">
      <c r="A922" s="70" t="s">
        <v>137</v>
      </c>
      <c r="B922" s="68" t="s">
        <v>977</v>
      </c>
      <c r="C922" s="25" t="s">
        <v>208</v>
      </c>
      <c r="D922" s="25" t="s">
        <v>61</v>
      </c>
      <c r="E922" s="25" t="s">
        <v>510</v>
      </c>
      <c r="F922" s="27"/>
      <c r="G922" s="27"/>
      <c r="H922" s="27">
        <f t="shared" si="118"/>
        <v>0</v>
      </c>
    </row>
    <row r="923" spans="1:8" hidden="1" x14ac:dyDescent="0.3">
      <c r="A923" s="70" t="s">
        <v>869</v>
      </c>
      <c r="B923" s="68" t="s">
        <v>977</v>
      </c>
      <c r="C923" s="25" t="s">
        <v>208</v>
      </c>
      <c r="D923" s="25" t="s">
        <v>61</v>
      </c>
      <c r="E923" s="25" t="s">
        <v>870</v>
      </c>
      <c r="F923" s="27"/>
      <c r="G923" s="27"/>
      <c r="H923" s="27">
        <f t="shared" si="118"/>
        <v>0</v>
      </c>
    </row>
    <row r="924" spans="1:8" ht="60" hidden="1" x14ac:dyDescent="0.3">
      <c r="A924" s="70" t="s">
        <v>868</v>
      </c>
      <c r="B924" s="68" t="s">
        <v>978</v>
      </c>
      <c r="C924" s="25"/>
      <c r="D924" s="25"/>
      <c r="E924" s="25"/>
      <c r="F924" s="27"/>
      <c r="G924" s="27"/>
      <c r="H924" s="27">
        <f t="shared" si="118"/>
        <v>0</v>
      </c>
    </row>
    <row r="925" spans="1:8" hidden="1" x14ac:dyDescent="0.3">
      <c r="A925" s="14" t="s">
        <v>207</v>
      </c>
      <c r="B925" s="68" t="s">
        <v>978</v>
      </c>
      <c r="C925" s="25" t="s">
        <v>208</v>
      </c>
      <c r="D925" s="25"/>
      <c r="E925" s="25"/>
      <c r="F925" s="27"/>
      <c r="G925" s="27"/>
      <c r="H925" s="27">
        <f t="shared" si="118"/>
        <v>0</v>
      </c>
    </row>
    <row r="926" spans="1:8" hidden="1" x14ac:dyDescent="0.3">
      <c r="A926" s="101" t="s">
        <v>209</v>
      </c>
      <c r="B926" s="68" t="s">
        <v>978</v>
      </c>
      <c r="C926" s="25" t="s">
        <v>208</v>
      </c>
      <c r="D926" s="25" t="s">
        <v>61</v>
      </c>
      <c r="E926" s="25"/>
      <c r="F926" s="27"/>
      <c r="G926" s="27"/>
      <c r="H926" s="27">
        <f t="shared" si="118"/>
        <v>0</v>
      </c>
    </row>
    <row r="927" spans="1:8" hidden="1" x14ac:dyDescent="0.3">
      <c r="A927" s="70" t="s">
        <v>137</v>
      </c>
      <c r="B927" s="68" t="s">
        <v>978</v>
      </c>
      <c r="C927" s="25" t="s">
        <v>208</v>
      </c>
      <c r="D927" s="25" t="s">
        <v>61</v>
      </c>
      <c r="E927" s="25" t="s">
        <v>510</v>
      </c>
      <c r="F927" s="27"/>
      <c r="G927" s="27"/>
      <c r="H927" s="27">
        <f t="shared" si="118"/>
        <v>0</v>
      </c>
    </row>
    <row r="928" spans="1:8" hidden="1" x14ac:dyDescent="0.3">
      <c r="A928" s="70" t="s">
        <v>869</v>
      </c>
      <c r="B928" s="68" t="s">
        <v>978</v>
      </c>
      <c r="C928" s="25" t="s">
        <v>208</v>
      </c>
      <c r="D928" s="25" t="s">
        <v>61</v>
      </c>
      <c r="E928" s="25" t="s">
        <v>870</v>
      </c>
      <c r="F928" s="27"/>
      <c r="G928" s="27"/>
      <c r="H928" s="27">
        <f t="shared" si="118"/>
        <v>0</v>
      </c>
    </row>
    <row r="929" spans="1:8" ht="25.5" x14ac:dyDescent="0.3">
      <c r="A929" s="15" t="s">
        <v>115</v>
      </c>
      <c r="B929" s="42" t="s">
        <v>514</v>
      </c>
      <c r="C929" s="24"/>
      <c r="D929" s="24"/>
      <c r="E929" s="25"/>
      <c r="F929" s="34">
        <f>F930</f>
        <v>1000</v>
      </c>
      <c r="G929" s="34">
        <f>G930</f>
        <v>0</v>
      </c>
      <c r="H929" s="34">
        <f>H930</f>
        <v>1000</v>
      </c>
    </row>
    <row r="930" spans="1:8" ht="30" x14ac:dyDescent="0.3">
      <c r="A930" s="14" t="s">
        <v>115</v>
      </c>
      <c r="B930" s="9" t="s">
        <v>116</v>
      </c>
      <c r="C930" s="24"/>
      <c r="D930" s="24"/>
      <c r="E930" s="25"/>
      <c r="F930" s="27">
        <f t="shared" ref="F930:G933" si="127">F931</f>
        <v>1000</v>
      </c>
      <c r="G930" s="27">
        <f t="shared" si="127"/>
        <v>0</v>
      </c>
      <c r="H930" s="27">
        <f t="shared" si="118"/>
        <v>1000</v>
      </c>
    </row>
    <row r="931" spans="1:8" x14ac:dyDescent="0.3">
      <c r="A931" s="14" t="s">
        <v>60</v>
      </c>
      <c r="B931" s="9" t="s">
        <v>116</v>
      </c>
      <c r="C931" s="25" t="s">
        <v>61</v>
      </c>
      <c r="D931" s="24"/>
      <c r="E931" s="25"/>
      <c r="F931" s="27">
        <f t="shared" si="127"/>
        <v>1000</v>
      </c>
      <c r="G931" s="27">
        <f t="shared" si="127"/>
        <v>0</v>
      </c>
      <c r="H931" s="27">
        <f t="shared" si="118"/>
        <v>1000</v>
      </c>
    </row>
    <row r="932" spans="1:8" x14ac:dyDescent="0.3">
      <c r="A932" s="14" t="s">
        <v>114</v>
      </c>
      <c r="B932" s="9" t="s">
        <v>116</v>
      </c>
      <c r="C932" s="25" t="s">
        <v>61</v>
      </c>
      <c r="D932" s="25" t="s">
        <v>330</v>
      </c>
      <c r="E932" s="25"/>
      <c r="F932" s="27">
        <f t="shared" si="127"/>
        <v>1000</v>
      </c>
      <c r="G932" s="27">
        <f t="shared" si="127"/>
        <v>0</v>
      </c>
      <c r="H932" s="27">
        <f t="shared" si="118"/>
        <v>1000</v>
      </c>
    </row>
    <row r="933" spans="1:8" x14ac:dyDescent="0.3">
      <c r="A933" s="14" t="s">
        <v>87</v>
      </c>
      <c r="B933" s="9" t="s">
        <v>116</v>
      </c>
      <c r="C933" s="25" t="s">
        <v>61</v>
      </c>
      <c r="D933" s="25" t="s">
        <v>330</v>
      </c>
      <c r="E933" s="25" t="s">
        <v>479</v>
      </c>
      <c r="F933" s="27">
        <f t="shared" si="127"/>
        <v>1000</v>
      </c>
      <c r="G933" s="27">
        <f t="shared" si="127"/>
        <v>0</v>
      </c>
      <c r="H933" s="27">
        <f t="shared" si="118"/>
        <v>1000</v>
      </c>
    </row>
    <row r="934" spans="1:8" x14ac:dyDescent="0.3">
      <c r="A934" s="14" t="s">
        <v>117</v>
      </c>
      <c r="B934" s="9" t="s">
        <v>116</v>
      </c>
      <c r="C934" s="25" t="s">
        <v>61</v>
      </c>
      <c r="D934" s="25" t="s">
        <v>330</v>
      </c>
      <c r="E934" s="25" t="s">
        <v>515</v>
      </c>
      <c r="F934" s="27">
        <v>1000</v>
      </c>
      <c r="G934" s="27"/>
      <c r="H934" s="27">
        <f t="shared" si="118"/>
        <v>1000</v>
      </c>
    </row>
    <row r="935" spans="1:8" x14ac:dyDescent="0.3">
      <c r="A935" s="15" t="s">
        <v>111</v>
      </c>
      <c r="B935" s="42" t="s">
        <v>112</v>
      </c>
      <c r="C935" s="24"/>
      <c r="D935" s="24"/>
      <c r="E935" s="25"/>
      <c r="F935" s="34">
        <f>F936+F943+F973+F978+F983+F992+F1002+F1007+F997</f>
        <v>17062.099999999999</v>
      </c>
      <c r="G935" s="34">
        <f>G936+G943+G973+G978+G983+G992+G1002+G1007+G997+G1016</f>
        <v>80837.200000000012</v>
      </c>
      <c r="H935" s="34">
        <f>H936+H943+H973+H978+H983+H992+H1002+H1007+H997+H1016</f>
        <v>97899.3</v>
      </c>
    </row>
    <row r="936" spans="1:8" ht="60" x14ac:dyDescent="0.3">
      <c r="A936" s="13" t="s">
        <v>931</v>
      </c>
      <c r="B936" s="9" t="s">
        <v>129</v>
      </c>
      <c r="C936" s="24"/>
      <c r="D936" s="24"/>
      <c r="E936" s="25"/>
      <c r="F936" s="27">
        <f>F937</f>
        <v>5889.3</v>
      </c>
      <c r="G936" s="27">
        <f>G937</f>
        <v>0</v>
      </c>
      <c r="H936" s="27">
        <f t="shared" si="118"/>
        <v>5889.3</v>
      </c>
    </row>
    <row r="937" spans="1:8" x14ac:dyDescent="0.3">
      <c r="A937" s="14" t="s">
        <v>60</v>
      </c>
      <c r="B937" s="9" t="s">
        <v>129</v>
      </c>
      <c r="C937" s="25" t="s">
        <v>61</v>
      </c>
      <c r="D937" s="24"/>
      <c r="E937" s="25"/>
      <c r="F937" s="27">
        <f>F938</f>
        <v>5889.3</v>
      </c>
      <c r="G937" s="27">
        <f>G938</f>
        <v>0</v>
      </c>
      <c r="H937" s="27">
        <f t="shared" si="118"/>
        <v>5889.3</v>
      </c>
    </row>
    <row r="938" spans="1:8" x14ac:dyDescent="0.3">
      <c r="A938" s="14" t="s">
        <v>118</v>
      </c>
      <c r="B938" s="9" t="s">
        <v>129</v>
      </c>
      <c r="C938" s="25" t="s">
        <v>61</v>
      </c>
      <c r="D938" s="25" t="s">
        <v>132</v>
      </c>
      <c r="E938" s="25"/>
      <c r="F938" s="27">
        <f>F939+F941</f>
        <v>5889.3</v>
      </c>
      <c r="G938" s="27">
        <f>G939+G941</f>
        <v>0</v>
      </c>
      <c r="H938" s="27">
        <f t="shared" si="118"/>
        <v>5889.3</v>
      </c>
    </row>
    <row r="939" spans="1:8" ht="90" x14ac:dyDescent="0.3">
      <c r="A939" s="14" t="s">
        <v>73</v>
      </c>
      <c r="B939" s="9" t="s">
        <v>129</v>
      </c>
      <c r="C939" s="25" t="s">
        <v>61</v>
      </c>
      <c r="D939" s="25" t="s">
        <v>132</v>
      </c>
      <c r="E939" s="25" t="s">
        <v>469</v>
      </c>
      <c r="F939" s="27">
        <f>F940</f>
        <v>5137.2</v>
      </c>
      <c r="G939" s="27">
        <f>G940</f>
        <v>0</v>
      </c>
      <c r="H939" s="27">
        <f t="shared" ref="H939:H997" si="128">F939+G939</f>
        <v>5137.2</v>
      </c>
    </row>
    <row r="940" spans="1:8" ht="30" x14ac:dyDescent="0.3">
      <c r="A940" s="14" t="s">
        <v>130</v>
      </c>
      <c r="B940" s="9" t="s">
        <v>129</v>
      </c>
      <c r="C940" s="25" t="s">
        <v>61</v>
      </c>
      <c r="D940" s="25" t="s">
        <v>132</v>
      </c>
      <c r="E940" s="25" t="s">
        <v>516</v>
      </c>
      <c r="F940" s="27">
        <v>5137.2</v>
      </c>
      <c r="G940" s="27"/>
      <c r="H940" s="27">
        <f t="shared" si="128"/>
        <v>5137.2</v>
      </c>
    </row>
    <row r="941" spans="1:8" ht="30" x14ac:dyDescent="0.3">
      <c r="A941" s="14" t="s">
        <v>85</v>
      </c>
      <c r="B941" s="9" t="s">
        <v>129</v>
      </c>
      <c r="C941" s="25" t="s">
        <v>61</v>
      </c>
      <c r="D941" s="25" t="s">
        <v>132</v>
      </c>
      <c r="E941" s="25" t="s">
        <v>475</v>
      </c>
      <c r="F941" s="27">
        <f>F942</f>
        <v>752.1</v>
      </c>
      <c r="G941" s="27">
        <f>G942</f>
        <v>0</v>
      </c>
      <c r="H941" s="27">
        <f t="shared" si="128"/>
        <v>752.1</v>
      </c>
    </row>
    <row r="942" spans="1:8" ht="45" x14ac:dyDescent="0.3">
      <c r="A942" s="14" t="s">
        <v>86</v>
      </c>
      <c r="B942" s="9" t="s">
        <v>129</v>
      </c>
      <c r="C942" s="25" t="s">
        <v>61</v>
      </c>
      <c r="D942" s="25" t="s">
        <v>132</v>
      </c>
      <c r="E942" s="25" t="s">
        <v>471</v>
      </c>
      <c r="F942" s="27">
        <v>752.1</v>
      </c>
      <c r="G942" s="27"/>
      <c r="H942" s="27">
        <f t="shared" si="128"/>
        <v>752.1</v>
      </c>
    </row>
    <row r="943" spans="1:8" ht="60" x14ac:dyDescent="0.3">
      <c r="A943" s="14" t="s">
        <v>557</v>
      </c>
      <c r="B943" s="9" t="s">
        <v>113</v>
      </c>
      <c r="C943" s="24"/>
      <c r="D943" s="24"/>
      <c r="E943" s="25"/>
      <c r="F943" s="27">
        <f t="shared" ref="F943:G946" si="129">F944</f>
        <v>391.5</v>
      </c>
      <c r="G943" s="27">
        <f t="shared" si="129"/>
        <v>0</v>
      </c>
      <c r="H943" s="27">
        <f t="shared" si="128"/>
        <v>391.5</v>
      </c>
    </row>
    <row r="944" spans="1:8" x14ac:dyDescent="0.3">
      <c r="A944" s="14" t="s">
        <v>60</v>
      </c>
      <c r="B944" s="9" t="s">
        <v>113</v>
      </c>
      <c r="C944" s="25" t="s">
        <v>61</v>
      </c>
      <c r="D944" s="24"/>
      <c r="E944" s="25"/>
      <c r="F944" s="27">
        <f t="shared" si="129"/>
        <v>391.5</v>
      </c>
      <c r="G944" s="27">
        <f t="shared" si="129"/>
        <v>0</v>
      </c>
      <c r="H944" s="27">
        <f t="shared" si="128"/>
        <v>391.5</v>
      </c>
    </row>
    <row r="945" spans="1:8" ht="30" x14ac:dyDescent="0.3">
      <c r="A945" s="14" t="s">
        <v>107</v>
      </c>
      <c r="B945" s="9" t="s">
        <v>113</v>
      </c>
      <c r="C945" s="25" t="s">
        <v>61</v>
      </c>
      <c r="D945" s="25" t="s">
        <v>108</v>
      </c>
      <c r="E945" s="25"/>
      <c r="F945" s="27">
        <f t="shared" si="129"/>
        <v>391.5</v>
      </c>
      <c r="G945" s="27">
        <f t="shared" si="129"/>
        <v>0</v>
      </c>
      <c r="H945" s="27">
        <f t="shared" si="128"/>
        <v>391.5</v>
      </c>
    </row>
    <row r="946" spans="1:8" ht="30" x14ac:dyDescent="0.3">
      <c r="A946" s="14" t="s">
        <v>85</v>
      </c>
      <c r="B946" s="9" t="s">
        <v>113</v>
      </c>
      <c r="C946" s="25" t="s">
        <v>61</v>
      </c>
      <c r="D946" s="25" t="s">
        <v>108</v>
      </c>
      <c r="E946" s="25" t="s">
        <v>475</v>
      </c>
      <c r="F946" s="27">
        <f t="shared" si="129"/>
        <v>391.5</v>
      </c>
      <c r="G946" s="27">
        <f t="shared" si="129"/>
        <v>0</v>
      </c>
      <c r="H946" s="27">
        <f t="shared" si="128"/>
        <v>391.5</v>
      </c>
    </row>
    <row r="947" spans="1:8" ht="45" x14ac:dyDescent="0.3">
      <c r="A947" s="14" t="s">
        <v>86</v>
      </c>
      <c r="B947" s="9" t="s">
        <v>113</v>
      </c>
      <c r="C947" s="25" t="s">
        <v>61</v>
      </c>
      <c r="D947" s="25" t="s">
        <v>108</v>
      </c>
      <c r="E947" s="25" t="s">
        <v>471</v>
      </c>
      <c r="F947" s="27">
        <v>391.5</v>
      </c>
      <c r="G947" s="27"/>
      <c r="H947" s="27">
        <f t="shared" si="128"/>
        <v>391.5</v>
      </c>
    </row>
    <row r="948" spans="1:8" ht="45" hidden="1" x14ac:dyDescent="0.3">
      <c r="A948" s="13" t="s">
        <v>946</v>
      </c>
      <c r="B948" s="68" t="s">
        <v>947</v>
      </c>
      <c r="C948" s="25"/>
      <c r="D948" s="25"/>
      <c r="E948" s="25"/>
      <c r="F948" s="27"/>
      <c r="G948" s="27"/>
      <c r="H948" s="27">
        <f t="shared" si="128"/>
        <v>0</v>
      </c>
    </row>
    <row r="949" spans="1:8" hidden="1" x14ac:dyDescent="0.3">
      <c r="A949" s="14" t="s">
        <v>60</v>
      </c>
      <c r="B949" s="68" t="s">
        <v>947</v>
      </c>
      <c r="C949" s="25" t="s">
        <v>61</v>
      </c>
      <c r="D949" s="25"/>
      <c r="E949" s="25"/>
      <c r="F949" s="27"/>
      <c r="G949" s="27"/>
      <c r="H949" s="27">
        <f t="shared" si="128"/>
        <v>0</v>
      </c>
    </row>
    <row r="950" spans="1:8" ht="45" hidden="1" x14ac:dyDescent="0.3">
      <c r="A950" s="14" t="s">
        <v>65</v>
      </c>
      <c r="B950" s="68" t="s">
        <v>947</v>
      </c>
      <c r="C950" s="25" t="s">
        <v>61</v>
      </c>
      <c r="D950" s="25" t="s">
        <v>66</v>
      </c>
      <c r="E950" s="25"/>
      <c r="F950" s="27"/>
      <c r="G950" s="27"/>
      <c r="H950" s="27">
        <f t="shared" si="128"/>
        <v>0</v>
      </c>
    </row>
    <row r="951" spans="1:8" ht="90" hidden="1" x14ac:dyDescent="0.3">
      <c r="A951" s="13" t="s">
        <v>73</v>
      </c>
      <c r="B951" s="68" t="s">
        <v>947</v>
      </c>
      <c r="C951" s="25" t="s">
        <v>61</v>
      </c>
      <c r="D951" s="25" t="s">
        <v>66</v>
      </c>
      <c r="E951" s="25" t="s">
        <v>469</v>
      </c>
      <c r="F951" s="27"/>
      <c r="G951" s="27"/>
      <c r="H951" s="27">
        <f t="shared" si="128"/>
        <v>0</v>
      </c>
    </row>
    <row r="952" spans="1:8" ht="30" hidden="1" x14ac:dyDescent="0.3">
      <c r="A952" s="13" t="s">
        <v>74</v>
      </c>
      <c r="B952" s="68" t="s">
        <v>947</v>
      </c>
      <c r="C952" s="25" t="s">
        <v>61</v>
      </c>
      <c r="D952" s="25" t="s">
        <v>66</v>
      </c>
      <c r="E952" s="25" t="s">
        <v>468</v>
      </c>
      <c r="F952" s="27"/>
      <c r="G952" s="27"/>
      <c r="H952" s="27">
        <f t="shared" si="128"/>
        <v>0</v>
      </c>
    </row>
    <row r="953" spans="1:8" ht="45" hidden="1" x14ac:dyDescent="0.3">
      <c r="A953" s="13" t="s">
        <v>946</v>
      </c>
      <c r="B953" s="68" t="s">
        <v>947</v>
      </c>
      <c r="C953" s="25"/>
      <c r="D953" s="25"/>
      <c r="E953" s="25"/>
      <c r="F953" s="27"/>
      <c r="G953" s="27"/>
      <c r="H953" s="27">
        <f t="shared" si="128"/>
        <v>0</v>
      </c>
    </row>
    <row r="954" spans="1:8" hidden="1" x14ac:dyDescent="0.3">
      <c r="A954" s="14" t="s">
        <v>60</v>
      </c>
      <c r="B954" s="68" t="s">
        <v>947</v>
      </c>
      <c r="C954" s="25" t="s">
        <v>61</v>
      </c>
      <c r="D954" s="25"/>
      <c r="E954" s="25"/>
      <c r="F954" s="27"/>
      <c r="G954" s="27"/>
      <c r="H954" s="27">
        <f t="shared" si="128"/>
        <v>0</v>
      </c>
    </row>
    <row r="955" spans="1:8" ht="45" hidden="1" x14ac:dyDescent="0.3">
      <c r="A955" s="14" t="s">
        <v>89</v>
      </c>
      <c r="B955" s="68" t="s">
        <v>947</v>
      </c>
      <c r="C955" s="25" t="s">
        <v>61</v>
      </c>
      <c r="D955" s="25" t="s">
        <v>90</v>
      </c>
      <c r="E955" s="25"/>
      <c r="F955" s="27"/>
      <c r="G955" s="27"/>
      <c r="H955" s="27">
        <f t="shared" si="128"/>
        <v>0</v>
      </c>
    </row>
    <row r="956" spans="1:8" ht="90" hidden="1" x14ac:dyDescent="0.3">
      <c r="A956" s="13" t="s">
        <v>73</v>
      </c>
      <c r="B956" s="68" t="s">
        <v>947</v>
      </c>
      <c r="C956" s="25" t="s">
        <v>61</v>
      </c>
      <c r="D956" s="25" t="s">
        <v>90</v>
      </c>
      <c r="E956" s="25" t="s">
        <v>469</v>
      </c>
      <c r="F956" s="27"/>
      <c r="G956" s="27"/>
      <c r="H956" s="27">
        <f t="shared" si="128"/>
        <v>0</v>
      </c>
    </row>
    <row r="957" spans="1:8" ht="30" hidden="1" x14ac:dyDescent="0.3">
      <c r="A957" s="13" t="s">
        <v>74</v>
      </c>
      <c r="B957" s="68" t="s">
        <v>947</v>
      </c>
      <c r="C957" s="25" t="s">
        <v>61</v>
      </c>
      <c r="D957" s="25" t="s">
        <v>90</v>
      </c>
      <c r="E957" s="25" t="s">
        <v>468</v>
      </c>
      <c r="F957" s="27"/>
      <c r="G957" s="27"/>
      <c r="H957" s="27">
        <f t="shared" si="128"/>
        <v>0</v>
      </c>
    </row>
    <row r="958" spans="1:8" ht="45" hidden="1" x14ac:dyDescent="0.3">
      <c r="A958" s="13" t="s">
        <v>946</v>
      </c>
      <c r="B958" s="68" t="s">
        <v>947</v>
      </c>
      <c r="C958" s="25"/>
      <c r="D958" s="25"/>
      <c r="E958" s="25"/>
      <c r="F958" s="27"/>
      <c r="G958" s="27"/>
      <c r="H958" s="27">
        <f t="shared" si="128"/>
        <v>0</v>
      </c>
    </row>
    <row r="959" spans="1:8" hidden="1" x14ac:dyDescent="0.3">
      <c r="A959" s="14" t="s">
        <v>60</v>
      </c>
      <c r="B959" s="68" t="s">
        <v>947</v>
      </c>
      <c r="C959" s="25" t="s">
        <v>61</v>
      </c>
      <c r="D959" s="25"/>
      <c r="E959" s="25"/>
      <c r="F959" s="27"/>
      <c r="G959" s="27"/>
      <c r="H959" s="27">
        <f t="shared" si="128"/>
        <v>0</v>
      </c>
    </row>
    <row r="960" spans="1:8" ht="45" hidden="1" x14ac:dyDescent="0.3">
      <c r="A960" s="14" t="s">
        <v>95</v>
      </c>
      <c r="B960" s="68" t="s">
        <v>947</v>
      </c>
      <c r="C960" s="25" t="s">
        <v>61</v>
      </c>
      <c r="D960" s="25" t="s">
        <v>96</v>
      </c>
      <c r="E960" s="25"/>
      <c r="F960" s="27"/>
      <c r="G960" s="27"/>
      <c r="H960" s="27">
        <f t="shared" si="128"/>
        <v>0</v>
      </c>
    </row>
    <row r="961" spans="1:8" ht="90" hidden="1" x14ac:dyDescent="0.3">
      <c r="A961" s="13" t="s">
        <v>73</v>
      </c>
      <c r="B961" s="68" t="s">
        <v>947</v>
      </c>
      <c r="C961" s="25" t="s">
        <v>61</v>
      </c>
      <c r="D961" s="25" t="s">
        <v>96</v>
      </c>
      <c r="E961" s="25" t="s">
        <v>469</v>
      </c>
      <c r="F961" s="27"/>
      <c r="G961" s="27"/>
      <c r="H961" s="27">
        <f t="shared" si="128"/>
        <v>0</v>
      </c>
    </row>
    <row r="962" spans="1:8" ht="30" hidden="1" x14ac:dyDescent="0.3">
      <c r="A962" s="13" t="s">
        <v>74</v>
      </c>
      <c r="B962" s="68" t="s">
        <v>947</v>
      </c>
      <c r="C962" s="25" t="s">
        <v>61</v>
      </c>
      <c r="D962" s="25" t="s">
        <v>96</v>
      </c>
      <c r="E962" s="25" t="s">
        <v>468</v>
      </c>
      <c r="F962" s="27"/>
      <c r="G962" s="27"/>
      <c r="H962" s="27">
        <f t="shared" si="128"/>
        <v>0</v>
      </c>
    </row>
    <row r="963" spans="1:8" ht="45" hidden="1" x14ac:dyDescent="0.3">
      <c r="A963" s="13" t="s">
        <v>946</v>
      </c>
      <c r="B963" s="68" t="s">
        <v>947</v>
      </c>
      <c r="C963" s="25"/>
      <c r="D963" s="25"/>
      <c r="E963" s="25"/>
      <c r="F963" s="27"/>
      <c r="G963" s="27"/>
      <c r="H963" s="27">
        <f t="shared" si="128"/>
        <v>0</v>
      </c>
    </row>
    <row r="964" spans="1:8" hidden="1" x14ac:dyDescent="0.3">
      <c r="A964" s="104" t="s">
        <v>219</v>
      </c>
      <c r="B964" s="68" t="s">
        <v>947</v>
      </c>
      <c r="C964" s="25" t="s">
        <v>108</v>
      </c>
      <c r="D964" s="25"/>
      <c r="E964" s="25"/>
      <c r="F964" s="27"/>
      <c r="G964" s="27"/>
      <c r="H964" s="27">
        <f t="shared" si="128"/>
        <v>0</v>
      </c>
    </row>
    <row r="965" spans="1:8" hidden="1" x14ac:dyDescent="0.3">
      <c r="A965" s="104" t="s">
        <v>412</v>
      </c>
      <c r="B965" s="68" t="s">
        <v>947</v>
      </c>
      <c r="C965" s="25" t="s">
        <v>108</v>
      </c>
      <c r="D965" s="25" t="s">
        <v>141</v>
      </c>
      <c r="E965" s="25"/>
      <c r="F965" s="27"/>
      <c r="G965" s="27"/>
      <c r="H965" s="27">
        <f t="shared" si="128"/>
        <v>0</v>
      </c>
    </row>
    <row r="966" spans="1:8" ht="90" hidden="1" x14ac:dyDescent="0.3">
      <c r="A966" s="104" t="s">
        <v>73</v>
      </c>
      <c r="B966" s="68" t="s">
        <v>947</v>
      </c>
      <c r="C966" s="25" t="s">
        <v>108</v>
      </c>
      <c r="D966" s="25" t="s">
        <v>141</v>
      </c>
      <c r="E966" s="25" t="s">
        <v>469</v>
      </c>
      <c r="F966" s="27"/>
      <c r="G966" s="27"/>
      <c r="H966" s="27">
        <f t="shared" si="128"/>
        <v>0</v>
      </c>
    </row>
    <row r="967" spans="1:8" ht="30" hidden="1" x14ac:dyDescent="0.3">
      <c r="A967" s="104" t="s">
        <v>74</v>
      </c>
      <c r="B967" s="68" t="s">
        <v>947</v>
      </c>
      <c r="C967" s="25" t="s">
        <v>108</v>
      </c>
      <c r="D967" s="25" t="s">
        <v>141</v>
      </c>
      <c r="E967" s="25" t="s">
        <v>468</v>
      </c>
      <c r="F967" s="27"/>
      <c r="G967" s="27"/>
      <c r="H967" s="27">
        <f t="shared" si="128"/>
        <v>0</v>
      </c>
    </row>
    <row r="968" spans="1:8" ht="45" hidden="1" x14ac:dyDescent="0.3">
      <c r="A968" s="13" t="s">
        <v>946</v>
      </c>
      <c r="B968" s="68" t="s">
        <v>947</v>
      </c>
      <c r="C968" s="25"/>
      <c r="D968" s="25"/>
      <c r="E968" s="25"/>
      <c r="F968" s="27"/>
      <c r="G968" s="27"/>
      <c r="H968" s="27">
        <f t="shared" si="128"/>
        <v>0</v>
      </c>
    </row>
    <row r="969" spans="1:8" hidden="1" x14ac:dyDescent="0.3">
      <c r="A969" s="14" t="s">
        <v>272</v>
      </c>
      <c r="B969" s="68" t="s">
        <v>947</v>
      </c>
      <c r="C969" s="25" t="s">
        <v>184</v>
      </c>
      <c r="D969" s="25"/>
      <c r="E969" s="25"/>
      <c r="F969" s="27"/>
      <c r="G969" s="27"/>
      <c r="H969" s="27">
        <f t="shared" si="128"/>
        <v>0</v>
      </c>
    </row>
    <row r="970" spans="1:8" hidden="1" x14ac:dyDescent="0.3">
      <c r="A970" s="14" t="s">
        <v>273</v>
      </c>
      <c r="B970" s="68" t="s">
        <v>947</v>
      </c>
      <c r="C970" s="25" t="s">
        <v>184</v>
      </c>
      <c r="D970" s="25" t="s">
        <v>90</v>
      </c>
      <c r="E970" s="25"/>
      <c r="F970" s="27"/>
      <c r="G970" s="27"/>
      <c r="H970" s="27">
        <f t="shared" si="128"/>
        <v>0</v>
      </c>
    </row>
    <row r="971" spans="1:8" ht="90" hidden="1" x14ac:dyDescent="0.3">
      <c r="A971" s="104" t="s">
        <v>73</v>
      </c>
      <c r="B971" s="68" t="s">
        <v>947</v>
      </c>
      <c r="C971" s="25" t="s">
        <v>184</v>
      </c>
      <c r="D971" s="25" t="s">
        <v>90</v>
      </c>
      <c r="E971" s="25" t="s">
        <v>469</v>
      </c>
      <c r="F971" s="27"/>
      <c r="G971" s="27"/>
      <c r="H971" s="27">
        <f t="shared" si="128"/>
        <v>0</v>
      </c>
    </row>
    <row r="972" spans="1:8" ht="30" hidden="1" x14ac:dyDescent="0.3">
      <c r="A972" s="104" t="s">
        <v>74</v>
      </c>
      <c r="B972" s="68" t="s">
        <v>947</v>
      </c>
      <c r="C972" s="25" t="s">
        <v>184</v>
      </c>
      <c r="D972" s="25" t="s">
        <v>90</v>
      </c>
      <c r="E972" s="25" t="s">
        <v>468</v>
      </c>
      <c r="F972" s="27"/>
      <c r="G972" s="27"/>
      <c r="H972" s="27">
        <f t="shared" si="128"/>
        <v>0</v>
      </c>
    </row>
    <row r="973" spans="1:8" ht="45" x14ac:dyDescent="0.3">
      <c r="A973" s="14" t="s">
        <v>353</v>
      </c>
      <c r="B973" s="9" t="s">
        <v>354</v>
      </c>
      <c r="C973" s="24"/>
      <c r="D973" s="24"/>
      <c r="E973" s="25"/>
      <c r="F973" s="27">
        <f t="shared" ref="F973:G976" si="130">F974</f>
        <v>120</v>
      </c>
      <c r="G973" s="27">
        <f t="shared" si="130"/>
        <v>0</v>
      </c>
      <c r="H973" s="27">
        <f t="shared" si="128"/>
        <v>120</v>
      </c>
    </row>
    <row r="974" spans="1:8" ht="30" x14ac:dyDescent="0.3">
      <c r="A974" s="14" t="s">
        <v>350</v>
      </c>
      <c r="B974" s="9" t="s">
        <v>354</v>
      </c>
      <c r="C974" s="25" t="s">
        <v>132</v>
      </c>
      <c r="D974" s="24"/>
      <c r="E974" s="25"/>
      <c r="F974" s="27">
        <f t="shared" si="130"/>
        <v>120</v>
      </c>
      <c r="G974" s="27">
        <f t="shared" si="130"/>
        <v>0</v>
      </c>
      <c r="H974" s="27">
        <f t="shared" si="128"/>
        <v>120</v>
      </c>
    </row>
    <row r="975" spans="1:8" ht="30" x14ac:dyDescent="0.3">
      <c r="A975" s="14" t="s">
        <v>351</v>
      </c>
      <c r="B975" s="9" t="s">
        <v>354</v>
      </c>
      <c r="C975" s="25" t="s">
        <v>132</v>
      </c>
      <c r="D975" s="25" t="s">
        <v>61</v>
      </c>
      <c r="E975" s="25"/>
      <c r="F975" s="27">
        <f t="shared" si="130"/>
        <v>120</v>
      </c>
      <c r="G975" s="27">
        <f t="shared" si="130"/>
        <v>0</v>
      </c>
      <c r="H975" s="27">
        <f t="shared" si="128"/>
        <v>120</v>
      </c>
    </row>
    <row r="976" spans="1:8" ht="30" x14ac:dyDescent="0.3">
      <c r="A976" s="14" t="s">
        <v>355</v>
      </c>
      <c r="B976" s="9" t="s">
        <v>354</v>
      </c>
      <c r="C976" s="25" t="s">
        <v>132</v>
      </c>
      <c r="D976" s="25" t="s">
        <v>61</v>
      </c>
      <c r="E976" s="25" t="s">
        <v>517</v>
      </c>
      <c r="F976" s="27">
        <f t="shared" si="130"/>
        <v>120</v>
      </c>
      <c r="G976" s="27">
        <f t="shared" si="130"/>
        <v>0</v>
      </c>
      <c r="H976" s="27">
        <f t="shared" si="128"/>
        <v>120</v>
      </c>
    </row>
    <row r="977" spans="1:8" x14ac:dyDescent="0.3">
      <c r="A977" s="14" t="s">
        <v>356</v>
      </c>
      <c r="B977" s="9" t="s">
        <v>354</v>
      </c>
      <c r="C977" s="25" t="s">
        <v>132</v>
      </c>
      <c r="D977" s="25" t="s">
        <v>61</v>
      </c>
      <c r="E977" s="25" t="s">
        <v>518</v>
      </c>
      <c r="F977" s="27">
        <v>120</v>
      </c>
      <c r="G977" s="27"/>
      <c r="H977" s="27">
        <f t="shared" si="128"/>
        <v>120</v>
      </c>
    </row>
    <row r="978" spans="1:8" ht="60" x14ac:dyDescent="0.3">
      <c r="A978" s="14" t="s">
        <v>610</v>
      </c>
      <c r="B978" s="25" t="s">
        <v>131</v>
      </c>
      <c r="C978" s="25"/>
      <c r="D978" s="25"/>
      <c r="E978" s="25"/>
      <c r="F978" s="27">
        <f t="shared" ref="F978:G981" si="131">F979</f>
        <v>490</v>
      </c>
      <c r="G978" s="27">
        <f t="shared" si="131"/>
        <v>0</v>
      </c>
      <c r="H978" s="27">
        <f t="shared" si="128"/>
        <v>490</v>
      </c>
    </row>
    <row r="979" spans="1:8" x14ac:dyDescent="0.3">
      <c r="A979" s="14" t="s">
        <v>60</v>
      </c>
      <c r="B979" s="25" t="s">
        <v>131</v>
      </c>
      <c r="C979" s="25" t="s">
        <v>61</v>
      </c>
      <c r="D979" s="25"/>
      <c r="E979" s="25"/>
      <c r="F979" s="27">
        <f t="shared" si="131"/>
        <v>490</v>
      </c>
      <c r="G979" s="27">
        <f t="shared" si="131"/>
        <v>0</v>
      </c>
      <c r="H979" s="27">
        <f t="shared" si="128"/>
        <v>490</v>
      </c>
    </row>
    <row r="980" spans="1:8" x14ac:dyDescent="0.3">
      <c r="A980" s="14" t="s">
        <v>118</v>
      </c>
      <c r="B980" s="25" t="s">
        <v>131</v>
      </c>
      <c r="C980" s="25" t="s">
        <v>61</v>
      </c>
      <c r="D980" s="25" t="s">
        <v>132</v>
      </c>
      <c r="E980" s="25"/>
      <c r="F980" s="27">
        <f t="shared" si="131"/>
        <v>490</v>
      </c>
      <c r="G980" s="27">
        <f t="shared" si="131"/>
        <v>0</v>
      </c>
      <c r="H980" s="27">
        <f t="shared" si="128"/>
        <v>490</v>
      </c>
    </row>
    <row r="981" spans="1:8" ht="30" x14ac:dyDescent="0.3">
      <c r="A981" s="14" t="s">
        <v>85</v>
      </c>
      <c r="B981" s="25" t="s">
        <v>131</v>
      </c>
      <c r="C981" s="25" t="s">
        <v>61</v>
      </c>
      <c r="D981" s="25" t="s">
        <v>132</v>
      </c>
      <c r="E981" s="25" t="s">
        <v>475</v>
      </c>
      <c r="F981" s="27">
        <f t="shared" si="131"/>
        <v>490</v>
      </c>
      <c r="G981" s="27">
        <f t="shared" si="131"/>
        <v>0</v>
      </c>
      <c r="H981" s="27">
        <f t="shared" si="128"/>
        <v>490</v>
      </c>
    </row>
    <row r="982" spans="1:8" ht="45" x14ac:dyDescent="0.3">
      <c r="A982" s="14" t="s">
        <v>86</v>
      </c>
      <c r="B982" s="25" t="s">
        <v>131</v>
      </c>
      <c r="C982" s="25" t="s">
        <v>61</v>
      </c>
      <c r="D982" s="25" t="s">
        <v>132</v>
      </c>
      <c r="E982" s="25" t="s">
        <v>471</v>
      </c>
      <c r="F982" s="27">
        <v>490</v>
      </c>
      <c r="G982" s="27"/>
      <c r="H982" s="27">
        <f t="shared" si="128"/>
        <v>490</v>
      </c>
    </row>
    <row r="983" spans="1:8" ht="45" x14ac:dyDescent="0.3">
      <c r="A983" s="13" t="s">
        <v>934</v>
      </c>
      <c r="B983" s="9" t="s">
        <v>218</v>
      </c>
      <c r="C983" s="24"/>
      <c r="D983" s="24"/>
      <c r="E983" s="25"/>
      <c r="F983" s="27">
        <f>F988+F987</f>
        <v>440</v>
      </c>
      <c r="G983" s="27">
        <f>G988+G987</f>
        <v>0</v>
      </c>
      <c r="H983" s="27">
        <f t="shared" si="128"/>
        <v>440</v>
      </c>
    </row>
    <row r="984" spans="1:8" x14ac:dyDescent="0.3">
      <c r="A984" s="14" t="s">
        <v>169</v>
      </c>
      <c r="B984" s="9" t="s">
        <v>218</v>
      </c>
      <c r="C984" s="25" t="s">
        <v>90</v>
      </c>
      <c r="D984" s="25"/>
      <c r="E984" s="25"/>
      <c r="F984" s="27">
        <f t="shared" ref="F984:G986" si="132">F985</f>
        <v>140</v>
      </c>
      <c r="G984" s="27">
        <f t="shared" si="132"/>
        <v>0</v>
      </c>
      <c r="H984" s="27">
        <f t="shared" si="128"/>
        <v>140</v>
      </c>
    </row>
    <row r="985" spans="1:8" ht="30" x14ac:dyDescent="0.3">
      <c r="A985" s="14" t="s">
        <v>193</v>
      </c>
      <c r="B985" s="9" t="s">
        <v>218</v>
      </c>
      <c r="C985" s="25" t="s">
        <v>90</v>
      </c>
      <c r="D985" s="25" t="s">
        <v>194</v>
      </c>
      <c r="E985" s="25"/>
      <c r="F985" s="27">
        <f t="shared" si="132"/>
        <v>140</v>
      </c>
      <c r="G985" s="27">
        <f t="shared" si="132"/>
        <v>0</v>
      </c>
      <c r="H985" s="27">
        <f t="shared" si="128"/>
        <v>140</v>
      </c>
    </row>
    <row r="986" spans="1:8" ht="30" x14ac:dyDescent="0.3">
      <c r="A986" s="14" t="s">
        <v>85</v>
      </c>
      <c r="B986" s="9" t="s">
        <v>218</v>
      </c>
      <c r="C986" s="25" t="s">
        <v>90</v>
      </c>
      <c r="D986" s="25" t="s">
        <v>194</v>
      </c>
      <c r="E986" s="25" t="s">
        <v>475</v>
      </c>
      <c r="F986" s="27">
        <f t="shared" si="132"/>
        <v>140</v>
      </c>
      <c r="G986" s="27">
        <f t="shared" si="132"/>
        <v>0</v>
      </c>
      <c r="H986" s="27">
        <f t="shared" si="128"/>
        <v>140</v>
      </c>
    </row>
    <row r="987" spans="1:8" ht="45" x14ac:dyDescent="0.3">
      <c r="A987" s="14" t="s">
        <v>86</v>
      </c>
      <c r="B987" s="9" t="s">
        <v>218</v>
      </c>
      <c r="C987" s="25" t="s">
        <v>90</v>
      </c>
      <c r="D987" s="25" t="s">
        <v>194</v>
      </c>
      <c r="E987" s="25" t="s">
        <v>471</v>
      </c>
      <c r="F987" s="27">
        <v>140</v>
      </c>
      <c r="G987" s="27"/>
      <c r="H987" s="27">
        <f t="shared" si="128"/>
        <v>140</v>
      </c>
    </row>
    <row r="988" spans="1:8" x14ac:dyDescent="0.3">
      <c r="A988" s="14" t="s">
        <v>207</v>
      </c>
      <c r="B988" s="9" t="s">
        <v>218</v>
      </c>
      <c r="C988" s="25" t="s">
        <v>208</v>
      </c>
      <c r="D988" s="24"/>
      <c r="E988" s="25"/>
      <c r="F988" s="27">
        <f t="shared" ref="F988:G990" si="133">F989</f>
        <v>300</v>
      </c>
      <c r="G988" s="27">
        <f t="shared" si="133"/>
        <v>0</v>
      </c>
      <c r="H988" s="27">
        <f t="shared" si="128"/>
        <v>300</v>
      </c>
    </row>
    <row r="989" spans="1:8" x14ac:dyDescent="0.3">
      <c r="A989" s="14" t="s">
        <v>210</v>
      </c>
      <c r="B989" s="9" t="s">
        <v>218</v>
      </c>
      <c r="C989" s="25" t="s">
        <v>208</v>
      </c>
      <c r="D989" s="25" t="s">
        <v>66</v>
      </c>
      <c r="E989" s="25"/>
      <c r="F989" s="27">
        <f t="shared" si="133"/>
        <v>300</v>
      </c>
      <c r="G989" s="27">
        <f t="shared" si="133"/>
        <v>0</v>
      </c>
      <c r="H989" s="27">
        <f t="shared" si="128"/>
        <v>300</v>
      </c>
    </row>
    <row r="990" spans="1:8" ht="30" x14ac:dyDescent="0.3">
      <c r="A990" s="14" t="s">
        <v>85</v>
      </c>
      <c r="B990" s="9" t="s">
        <v>218</v>
      </c>
      <c r="C990" s="25" t="s">
        <v>208</v>
      </c>
      <c r="D990" s="25" t="s">
        <v>66</v>
      </c>
      <c r="E990" s="25" t="s">
        <v>475</v>
      </c>
      <c r="F990" s="27">
        <f t="shared" si="133"/>
        <v>300</v>
      </c>
      <c r="G990" s="27">
        <f t="shared" si="133"/>
        <v>0</v>
      </c>
      <c r="H990" s="27">
        <f t="shared" si="128"/>
        <v>300</v>
      </c>
    </row>
    <row r="991" spans="1:8" ht="45" x14ac:dyDescent="0.3">
      <c r="A991" s="14" t="s">
        <v>86</v>
      </c>
      <c r="B991" s="9" t="s">
        <v>218</v>
      </c>
      <c r="C991" s="25" t="s">
        <v>208</v>
      </c>
      <c r="D991" s="25" t="s">
        <v>66</v>
      </c>
      <c r="E991" s="25" t="s">
        <v>471</v>
      </c>
      <c r="F991" s="27">
        <v>300</v>
      </c>
      <c r="G991" s="27"/>
      <c r="H991" s="27">
        <f t="shared" si="128"/>
        <v>300</v>
      </c>
    </row>
    <row r="992" spans="1:8" ht="45" x14ac:dyDescent="0.3">
      <c r="A992" s="58" t="s">
        <v>655</v>
      </c>
      <c r="B992" s="46" t="s">
        <v>656</v>
      </c>
      <c r="C992" s="25"/>
      <c r="D992" s="25"/>
      <c r="E992" s="25"/>
      <c r="F992" s="27">
        <f t="shared" ref="F992:G995" si="134">F993</f>
        <v>648</v>
      </c>
      <c r="G992" s="27">
        <f t="shared" si="134"/>
        <v>0</v>
      </c>
      <c r="H992" s="27">
        <f t="shared" si="128"/>
        <v>648</v>
      </c>
    </row>
    <row r="993" spans="1:8" ht="30" x14ac:dyDescent="0.3">
      <c r="A993" s="14" t="s">
        <v>139</v>
      </c>
      <c r="B993" s="46" t="s">
        <v>656</v>
      </c>
      <c r="C993" s="25" t="s">
        <v>78</v>
      </c>
      <c r="D993" s="25"/>
      <c r="E993" s="25"/>
      <c r="F993" s="27">
        <f t="shared" si="134"/>
        <v>648</v>
      </c>
      <c r="G993" s="27">
        <f t="shared" si="134"/>
        <v>0</v>
      </c>
      <c r="H993" s="27">
        <f t="shared" si="128"/>
        <v>648</v>
      </c>
    </row>
    <row r="994" spans="1:8" ht="45" x14ac:dyDescent="0.3">
      <c r="A994" s="14" t="s">
        <v>158</v>
      </c>
      <c r="B994" s="46" t="s">
        <v>656</v>
      </c>
      <c r="C994" s="25" t="s">
        <v>78</v>
      </c>
      <c r="D994" s="25" t="s">
        <v>159</v>
      </c>
      <c r="E994" s="25"/>
      <c r="F994" s="27">
        <f t="shared" si="134"/>
        <v>648</v>
      </c>
      <c r="G994" s="27">
        <f t="shared" si="134"/>
        <v>0</v>
      </c>
      <c r="H994" s="27">
        <f t="shared" si="128"/>
        <v>648</v>
      </c>
    </row>
    <row r="995" spans="1:8" ht="45" x14ac:dyDescent="0.3">
      <c r="A995" s="14" t="s">
        <v>167</v>
      </c>
      <c r="B995" s="46" t="s">
        <v>656</v>
      </c>
      <c r="C995" s="25" t="s">
        <v>78</v>
      </c>
      <c r="D995" s="25" t="s">
        <v>159</v>
      </c>
      <c r="E995" s="25" t="s">
        <v>488</v>
      </c>
      <c r="F995" s="27">
        <f t="shared" si="134"/>
        <v>648</v>
      </c>
      <c r="G995" s="27">
        <f t="shared" si="134"/>
        <v>0</v>
      </c>
      <c r="H995" s="27">
        <f t="shared" si="128"/>
        <v>648</v>
      </c>
    </row>
    <row r="996" spans="1:8" x14ac:dyDescent="0.3">
      <c r="A996" s="14" t="s">
        <v>175</v>
      </c>
      <c r="B996" s="46" t="s">
        <v>656</v>
      </c>
      <c r="C996" s="25" t="s">
        <v>78</v>
      </c>
      <c r="D996" s="25" t="s">
        <v>159</v>
      </c>
      <c r="E996" s="25" t="s">
        <v>489</v>
      </c>
      <c r="F996" s="27">
        <v>648</v>
      </c>
      <c r="G996" s="27"/>
      <c r="H996" s="27">
        <f t="shared" si="128"/>
        <v>648</v>
      </c>
    </row>
    <row r="997" spans="1:8" ht="105" customHeight="1" x14ac:dyDescent="0.3">
      <c r="A997" s="81" t="s">
        <v>974</v>
      </c>
      <c r="B997" s="68" t="s">
        <v>975</v>
      </c>
      <c r="C997" s="25"/>
      <c r="D997" s="25"/>
      <c r="E997" s="25"/>
      <c r="F997" s="27">
        <f t="shared" ref="F997:G1000" si="135">F998</f>
        <v>326</v>
      </c>
      <c r="G997" s="27">
        <f t="shared" si="135"/>
        <v>0</v>
      </c>
      <c r="H997" s="27">
        <f t="shared" si="128"/>
        <v>326</v>
      </c>
    </row>
    <row r="998" spans="1:8" x14ac:dyDescent="0.3">
      <c r="A998" s="104" t="s">
        <v>299</v>
      </c>
      <c r="B998" s="68" t="s">
        <v>975</v>
      </c>
      <c r="C998" s="25" t="s">
        <v>300</v>
      </c>
      <c r="D998" s="25"/>
      <c r="E998" s="25"/>
      <c r="F998" s="27">
        <f t="shared" si="135"/>
        <v>326</v>
      </c>
      <c r="G998" s="27">
        <f t="shared" si="135"/>
        <v>0</v>
      </c>
      <c r="H998" s="27">
        <f>F998+G998</f>
        <v>326</v>
      </c>
    </row>
    <row r="999" spans="1:8" x14ac:dyDescent="0.3">
      <c r="A999" s="101" t="s">
        <v>309</v>
      </c>
      <c r="B999" s="68" t="s">
        <v>975</v>
      </c>
      <c r="C999" s="25" t="s">
        <v>300</v>
      </c>
      <c r="D999" s="25" t="s">
        <v>78</v>
      </c>
      <c r="E999" s="25"/>
      <c r="F999" s="27">
        <f t="shared" si="135"/>
        <v>326</v>
      </c>
      <c r="G999" s="27">
        <f t="shared" si="135"/>
        <v>0</v>
      </c>
      <c r="H999" s="27">
        <f t="shared" ref="H999:H1020" si="136">F999+G999</f>
        <v>326</v>
      </c>
    </row>
    <row r="1000" spans="1:8" ht="30" x14ac:dyDescent="0.3">
      <c r="A1000" s="101" t="s">
        <v>307</v>
      </c>
      <c r="B1000" s="68" t="s">
        <v>975</v>
      </c>
      <c r="C1000" s="25" t="s">
        <v>300</v>
      </c>
      <c r="D1000" s="25" t="s">
        <v>78</v>
      </c>
      <c r="E1000" s="25" t="s">
        <v>575</v>
      </c>
      <c r="F1000" s="27">
        <f t="shared" si="135"/>
        <v>326</v>
      </c>
      <c r="G1000" s="27">
        <f t="shared" si="135"/>
        <v>0</v>
      </c>
      <c r="H1000" s="27">
        <f t="shared" si="136"/>
        <v>326</v>
      </c>
    </row>
    <row r="1001" spans="1:8" ht="30" x14ac:dyDescent="0.3">
      <c r="A1001" s="101" t="s">
        <v>312</v>
      </c>
      <c r="B1001" s="68" t="s">
        <v>975</v>
      </c>
      <c r="C1001" s="25" t="s">
        <v>300</v>
      </c>
      <c r="D1001" s="25" t="s">
        <v>78</v>
      </c>
      <c r="E1001" s="25" t="s">
        <v>576</v>
      </c>
      <c r="F1001" s="27">
        <v>326</v>
      </c>
      <c r="G1001" s="27"/>
      <c r="H1001" s="27">
        <f t="shared" si="136"/>
        <v>326</v>
      </c>
    </row>
    <row r="1002" spans="1:8" ht="44.25" customHeight="1" x14ac:dyDescent="0.3">
      <c r="A1002" s="14" t="s">
        <v>531</v>
      </c>
      <c r="B1002" s="9" t="s">
        <v>532</v>
      </c>
      <c r="C1002" s="24"/>
      <c r="D1002" s="24"/>
      <c r="E1002" s="25"/>
      <c r="F1002" s="27">
        <f t="shared" ref="F1002:G1010" si="137">F1003</f>
        <v>2813.3</v>
      </c>
      <c r="G1002" s="27">
        <f t="shared" si="137"/>
        <v>1807.1</v>
      </c>
      <c r="H1002" s="27">
        <f t="shared" si="136"/>
        <v>4620.3999999999996</v>
      </c>
    </row>
    <row r="1003" spans="1:8" x14ac:dyDescent="0.3">
      <c r="A1003" s="14" t="s">
        <v>60</v>
      </c>
      <c r="B1003" s="9" t="s">
        <v>532</v>
      </c>
      <c r="C1003" s="25" t="s">
        <v>61</v>
      </c>
      <c r="D1003" s="24"/>
      <c r="E1003" s="25"/>
      <c r="F1003" s="27">
        <f t="shared" si="137"/>
        <v>2813.3</v>
      </c>
      <c r="G1003" s="27">
        <f t="shared" si="137"/>
        <v>1807.1</v>
      </c>
      <c r="H1003" s="27">
        <f t="shared" si="136"/>
        <v>4620.3999999999996</v>
      </c>
    </row>
    <row r="1004" spans="1:8" x14ac:dyDescent="0.3">
      <c r="A1004" s="14" t="s">
        <v>118</v>
      </c>
      <c r="B1004" s="9" t="s">
        <v>532</v>
      </c>
      <c r="C1004" s="25" t="s">
        <v>61</v>
      </c>
      <c r="D1004" s="25" t="s">
        <v>132</v>
      </c>
      <c r="E1004" s="25"/>
      <c r="F1004" s="27">
        <f t="shared" si="137"/>
        <v>2813.3</v>
      </c>
      <c r="G1004" s="27">
        <f t="shared" si="137"/>
        <v>1807.1</v>
      </c>
      <c r="H1004" s="27">
        <f t="shared" si="136"/>
        <v>4620.3999999999996</v>
      </c>
    </row>
    <row r="1005" spans="1:8" ht="30" x14ac:dyDescent="0.3">
      <c r="A1005" s="14" t="s">
        <v>85</v>
      </c>
      <c r="B1005" s="9" t="s">
        <v>532</v>
      </c>
      <c r="C1005" s="25" t="s">
        <v>61</v>
      </c>
      <c r="D1005" s="25" t="s">
        <v>132</v>
      </c>
      <c r="E1005" s="25" t="s">
        <v>475</v>
      </c>
      <c r="F1005" s="27">
        <f t="shared" si="137"/>
        <v>2813.3</v>
      </c>
      <c r="G1005" s="27">
        <f t="shared" si="137"/>
        <v>1807.1</v>
      </c>
      <c r="H1005" s="27">
        <f t="shared" si="136"/>
        <v>4620.3999999999996</v>
      </c>
    </row>
    <row r="1006" spans="1:8" ht="45" x14ac:dyDescent="0.3">
      <c r="A1006" s="14" t="s">
        <v>86</v>
      </c>
      <c r="B1006" s="9" t="s">
        <v>532</v>
      </c>
      <c r="C1006" s="25" t="s">
        <v>61</v>
      </c>
      <c r="D1006" s="25" t="s">
        <v>132</v>
      </c>
      <c r="E1006" s="25" t="s">
        <v>471</v>
      </c>
      <c r="F1006" s="27">
        <v>2813.3</v>
      </c>
      <c r="G1006" s="27">
        <v>1807.1</v>
      </c>
      <c r="H1006" s="27">
        <f t="shared" si="136"/>
        <v>4620.3999999999996</v>
      </c>
    </row>
    <row r="1007" spans="1:8" ht="63" customHeight="1" x14ac:dyDescent="0.3">
      <c r="A1007" s="14" t="s">
        <v>925</v>
      </c>
      <c r="B1007" s="9" t="s">
        <v>924</v>
      </c>
      <c r="C1007" s="24"/>
      <c r="D1007" s="24"/>
      <c r="E1007" s="25"/>
      <c r="F1007" s="27">
        <f t="shared" si="137"/>
        <v>5944</v>
      </c>
      <c r="G1007" s="27">
        <f t="shared" si="137"/>
        <v>4674.5</v>
      </c>
      <c r="H1007" s="27">
        <f t="shared" si="136"/>
        <v>10618.5</v>
      </c>
    </row>
    <row r="1008" spans="1:8" x14ac:dyDescent="0.3">
      <c r="A1008" s="14" t="s">
        <v>60</v>
      </c>
      <c r="B1008" s="9" t="s">
        <v>924</v>
      </c>
      <c r="C1008" s="25" t="s">
        <v>61</v>
      </c>
      <c r="D1008" s="24"/>
      <c r="E1008" s="25"/>
      <c r="F1008" s="27">
        <f t="shared" si="137"/>
        <v>5944</v>
      </c>
      <c r="G1008" s="27">
        <f t="shared" si="137"/>
        <v>4674.5</v>
      </c>
      <c r="H1008" s="27">
        <f t="shared" si="136"/>
        <v>10618.5</v>
      </c>
    </row>
    <row r="1009" spans="1:8" x14ac:dyDescent="0.3">
      <c r="A1009" s="14" t="s">
        <v>118</v>
      </c>
      <c r="B1009" s="9" t="s">
        <v>924</v>
      </c>
      <c r="C1009" s="25" t="s">
        <v>61</v>
      </c>
      <c r="D1009" s="25" t="s">
        <v>132</v>
      </c>
      <c r="E1009" s="25"/>
      <c r="F1009" s="27">
        <f t="shared" si="137"/>
        <v>5944</v>
      </c>
      <c r="G1009" s="27">
        <f>G1010+G1012+G1014</f>
        <v>4674.5</v>
      </c>
      <c r="H1009" s="27">
        <f t="shared" si="136"/>
        <v>10618.5</v>
      </c>
    </row>
    <row r="1010" spans="1:8" ht="30" x14ac:dyDescent="0.3">
      <c r="A1010" s="14" t="s">
        <v>85</v>
      </c>
      <c r="B1010" s="9" t="s">
        <v>924</v>
      </c>
      <c r="C1010" s="25" t="s">
        <v>61</v>
      </c>
      <c r="D1010" s="25" t="s">
        <v>132</v>
      </c>
      <c r="E1010" s="25" t="s">
        <v>475</v>
      </c>
      <c r="F1010" s="27">
        <f t="shared" si="137"/>
        <v>5944</v>
      </c>
      <c r="G1010" s="27">
        <f t="shared" si="137"/>
        <v>0</v>
      </c>
      <c r="H1010" s="27">
        <f t="shared" si="136"/>
        <v>5944</v>
      </c>
    </row>
    <row r="1011" spans="1:8" ht="45" x14ac:dyDescent="0.3">
      <c r="A1011" s="14" t="s">
        <v>86</v>
      </c>
      <c r="B1011" s="9" t="s">
        <v>924</v>
      </c>
      <c r="C1011" s="25" t="s">
        <v>61</v>
      </c>
      <c r="D1011" s="25" t="s">
        <v>132</v>
      </c>
      <c r="E1011" s="25" t="s">
        <v>471</v>
      </c>
      <c r="F1011" s="27">
        <v>5944</v>
      </c>
      <c r="G1011" s="27"/>
      <c r="H1011" s="27">
        <f t="shared" si="136"/>
        <v>5944</v>
      </c>
    </row>
    <row r="1012" spans="1:8" ht="33" customHeight="1" x14ac:dyDescent="0.3">
      <c r="A1012" s="13" t="s">
        <v>752</v>
      </c>
      <c r="B1012" s="9" t="s">
        <v>924</v>
      </c>
      <c r="C1012" s="25" t="s">
        <v>61</v>
      </c>
      <c r="D1012" s="25" t="s">
        <v>132</v>
      </c>
      <c r="E1012" s="68" t="s">
        <v>753</v>
      </c>
      <c r="F1012" s="27"/>
      <c r="G1012" s="27">
        <f>G1013</f>
        <v>3500</v>
      </c>
      <c r="H1012" s="27">
        <f t="shared" si="136"/>
        <v>3500</v>
      </c>
    </row>
    <row r="1013" spans="1:8" x14ac:dyDescent="0.3">
      <c r="A1013" s="13" t="s">
        <v>754</v>
      </c>
      <c r="B1013" s="9" t="s">
        <v>924</v>
      </c>
      <c r="C1013" s="25" t="s">
        <v>61</v>
      </c>
      <c r="D1013" s="25" t="s">
        <v>132</v>
      </c>
      <c r="E1013" s="68" t="s">
        <v>755</v>
      </c>
      <c r="F1013" s="27"/>
      <c r="G1013" s="27">
        <v>3500</v>
      </c>
      <c r="H1013" s="27">
        <f t="shared" si="136"/>
        <v>3500</v>
      </c>
    </row>
    <row r="1014" spans="1:8" x14ac:dyDescent="0.3">
      <c r="A1014" s="13" t="s">
        <v>87</v>
      </c>
      <c r="B1014" s="9" t="s">
        <v>924</v>
      </c>
      <c r="C1014" s="25" t="s">
        <v>61</v>
      </c>
      <c r="D1014" s="25" t="s">
        <v>132</v>
      </c>
      <c r="E1014" s="68" t="s">
        <v>479</v>
      </c>
      <c r="F1014" s="27"/>
      <c r="G1014" s="27">
        <f>G1015</f>
        <v>1174.5</v>
      </c>
      <c r="H1014" s="27">
        <f t="shared" si="136"/>
        <v>1174.5</v>
      </c>
    </row>
    <row r="1015" spans="1:8" x14ac:dyDescent="0.3">
      <c r="A1015" s="13" t="s">
        <v>88</v>
      </c>
      <c r="B1015" s="9" t="s">
        <v>924</v>
      </c>
      <c r="C1015" s="25" t="s">
        <v>61</v>
      </c>
      <c r="D1015" s="25" t="s">
        <v>132</v>
      </c>
      <c r="E1015" s="68" t="s">
        <v>501</v>
      </c>
      <c r="F1015" s="27"/>
      <c r="G1015" s="27">
        <v>1174.5</v>
      </c>
      <c r="H1015" s="27">
        <f t="shared" si="136"/>
        <v>1174.5</v>
      </c>
    </row>
    <row r="1016" spans="1:8" ht="90" customHeight="1" x14ac:dyDescent="0.3">
      <c r="A1016" s="13" t="s">
        <v>1039</v>
      </c>
      <c r="B1016" s="67" t="s">
        <v>1016</v>
      </c>
      <c r="C1016" s="24"/>
      <c r="D1016" s="24"/>
      <c r="E1016" s="25"/>
      <c r="F1016" s="27"/>
      <c r="G1016" s="27">
        <f>G1017</f>
        <v>74355.600000000006</v>
      </c>
      <c r="H1016" s="27">
        <f t="shared" si="136"/>
        <v>74355.600000000006</v>
      </c>
    </row>
    <row r="1017" spans="1:8" x14ac:dyDescent="0.3">
      <c r="A1017" s="130" t="s">
        <v>169</v>
      </c>
      <c r="B1017" s="67" t="s">
        <v>1016</v>
      </c>
      <c r="C1017" s="68" t="s">
        <v>90</v>
      </c>
      <c r="D1017" s="68"/>
      <c r="E1017" s="25"/>
      <c r="F1017" s="27"/>
      <c r="G1017" s="27">
        <f>G1018</f>
        <v>74355.600000000006</v>
      </c>
      <c r="H1017" s="27">
        <f t="shared" si="136"/>
        <v>74355.600000000006</v>
      </c>
    </row>
    <row r="1018" spans="1:8" x14ac:dyDescent="0.3">
      <c r="A1018" s="130" t="s">
        <v>186</v>
      </c>
      <c r="B1018" s="67" t="s">
        <v>1016</v>
      </c>
      <c r="C1018" s="68" t="s">
        <v>90</v>
      </c>
      <c r="D1018" s="68" t="s">
        <v>141</v>
      </c>
      <c r="E1018" s="25"/>
      <c r="F1018" s="27"/>
      <c r="G1018" s="27">
        <f>G1019</f>
        <v>74355.600000000006</v>
      </c>
      <c r="H1018" s="27">
        <f t="shared" si="136"/>
        <v>74355.600000000006</v>
      </c>
    </row>
    <row r="1019" spans="1:8" ht="30" x14ac:dyDescent="0.3">
      <c r="A1019" s="14" t="s">
        <v>85</v>
      </c>
      <c r="B1019" s="67" t="s">
        <v>1016</v>
      </c>
      <c r="C1019" s="68" t="s">
        <v>90</v>
      </c>
      <c r="D1019" s="68" t="s">
        <v>141</v>
      </c>
      <c r="E1019" s="25" t="s">
        <v>475</v>
      </c>
      <c r="F1019" s="27"/>
      <c r="G1019" s="27">
        <f>G1020</f>
        <v>74355.600000000006</v>
      </c>
      <c r="H1019" s="27">
        <f t="shared" si="136"/>
        <v>74355.600000000006</v>
      </c>
    </row>
    <row r="1020" spans="1:8" ht="45" x14ac:dyDescent="0.3">
      <c r="A1020" s="14" t="s">
        <v>86</v>
      </c>
      <c r="B1020" s="67" t="s">
        <v>1016</v>
      </c>
      <c r="C1020" s="25" t="s">
        <v>90</v>
      </c>
      <c r="D1020" s="25" t="s">
        <v>141</v>
      </c>
      <c r="E1020" s="25" t="s">
        <v>471</v>
      </c>
      <c r="F1020" s="27"/>
      <c r="G1020" s="27">
        <v>74355.600000000006</v>
      </c>
      <c r="H1020" s="27">
        <f t="shared" si="136"/>
        <v>74355.600000000006</v>
      </c>
    </row>
  </sheetData>
  <mergeCells count="19">
    <mergeCell ref="D5:D6"/>
    <mergeCell ref="E5:E6"/>
    <mergeCell ref="F5:F6"/>
    <mergeCell ref="A2:H2"/>
    <mergeCell ref="A3:H3"/>
    <mergeCell ref="G5:G6"/>
    <mergeCell ref="A1:H1"/>
    <mergeCell ref="G215:G216"/>
    <mergeCell ref="H5:H6"/>
    <mergeCell ref="H215:H216"/>
    <mergeCell ref="A5:A6"/>
    <mergeCell ref="B5:B6"/>
    <mergeCell ref="F215:F216"/>
    <mergeCell ref="A215:A216"/>
    <mergeCell ref="B215:B216"/>
    <mergeCell ref="C215:C216"/>
    <mergeCell ref="D215:D216"/>
    <mergeCell ref="E215:E216"/>
    <mergeCell ref="C5:C6"/>
  </mergeCells>
  <pageMargins left="1.1811023622047245" right="0.39370078740157483" top="0.78740157480314965" bottom="0.78740157480314965" header="0.31496062992125984" footer="0.31496062992125984"/>
  <pageSetup paperSize="9"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999"/>
  <sheetViews>
    <sheetView view="pageBreakPreview" zoomScale="120" zoomScaleNormal="70" zoomScaleSheetLayoutView="120" workbookViewId="0">
      <selection activeCell="A7" sqref="A7"/>
    </sheetView>
  </sheetViews>
  <sheetFormatPr defaultColWidth="9.140625" defaultRowHeight="15" outlineLevelCol="1" x14ac:dyDescent="0.3"/>
  <cols>
    <col min="1" max="1" width="48.28515625" style="35" customWidth="1"/>
    <col min="2" max="2" width="18.140625" style="29" customWidth="1"/>
    <col min="3" max="4" width="11.28515625" style="29" customWidth="1"/>
    <col min="5" max="5" width="10.85546875" style="36" customWidth="1"/>
    <col min="6" max="7" width="18.140625" style="37" hidden="1" customWidth="1" outlineLevel="1"/>
    <col min="8" max="8" width="18.140625" style="37" customWidth="1" collapsed="1"/>
    <col min="9" max="9" width="18.5703125" style="37" hidden="1" customWidth="1" outlineLevel="1"/>
    <col min="10" max="10" width="18.7109375" style="37" hidden="1" customWidth="1" outlineLevel="1"/>
    <col min="11" max="11" width="18.7109375" style="37" customWidth="1" collapsed="1"/>
    <col min="12" max="16384" width="9.140625" style="1"/>
  </cols>
  <sheetData>
    <row r="1" spans="1:11" ht="71.25" customHeight="1" x14ac:dyDescent="0.3">
      <c r="A1" s="193" t="s">
        <v>1148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81" customHeight="1" x14ac:dyDescent="0.3">
      <c r="A2" s="193" t="s">
        <v>1075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85.9" customHeight="1" x14ac:dyDescent="0.3">
      <c r="A3" s="212" t="s">
        <v>994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x14ac:dyDescent="0.3">
      <c r="A4" s="231"/>
      <c r="B4" s="47"/>
      <c r="C4" s="47"/>
      <c r="D4" s="47"/>
      <c r="E4" s="47"/>
      <c r="F4" s="48"/>
      <c r="G4" s="48"/>
      <c r="H4" s="48"/>
      <c r="I4" s="48"/>
      <c r="J4" s="30"/>
      <c r="K4" s="30" t="s">
        <v>458</v>
      </c>
    </row>
    <row r="5" spans="1:11" ht="15" customHeight="1" x14ac:dyDescent="0.3">
      <c r="A5" s="209" t="s">
        <v>466</v>
      </c>
      <c r="B5" s="216" t="s">
        <v>467</v>
      </c>
      <c r="C5" s="216" t="s">
        <v>56</v>
      </c>
      <c r="D5" s="216" t="s">
        <v>57</v>
      </c>
      <c r="E5" s="216" t="s">
        <v>376</v>
      </c>
      <c r="F5" s="208" t="s">
        <v>985</v>
      </c>
      <c r="G5" s="208" t="s">
        <v>1012</v>
      </c>
      <c r="H5" s="208" t="s">
        <v>985</v>
      </c>
      <c r="I5" s="208" t="s">
        <v>986</v>
      </c>
      <c r="J5" s="208" t="s">
        <v>1012</v>
      </c>
      <c r="K5" s="208" t="s">
        <v>986</v>
      </c>
    </row>
    <row r="6" spans="1:11" ht="16.899999999999999" customHeight="1" x14ac:dyDescent="0.3">
      <c r="A6" s="209"/>
      <c r="B6" s="216"/>
      <c r="C6" s="216"/>
      <c r="D6" s="216"/>
      <c r="E6" s="216"/>
      <c r="F6" s="208"/>
      <c r="G6" s="208"/>
      <c r="H6" s="208"/>
      <c r="I6" s="208"/>
      <c r="J6" s="208"/>
      <c r="K6" s="208"/>
    </row>
    <row r="7" spans="1:11" ht="16.899999999999999" customHeight="1" x14ac:dyDescent="0.3">
      <c r="A7" s="15" t="s">
        <v>998</v>
      </c>
      <c r="B7" s="121"/>
      <c r="C7" s="121"/>
      <c r="D7" s="121"/>
      <c r="E7" s="146"/>
      <c r="F7" s="116">
        <v>21313.4</v>
      </c>
      <c r="G7" s="116"/>
      <c r="H7" s="129">
        <f>F7+G7</f>
        <v>21313.4</v>
      </c>
      <c r="I7" s="116">
        <v>42641.8</v>
      </c>
      <c r="J7" s="116"/>
      <c r="K7" s="129">
        <f>I7+J7</f>
        <v>42641.8</v>
      </c>
    </row>
    <row r="8" spans="1:11" x14ac:dyDescent="0.3">
      <c r="A8" s="49" t="s">
        <v>431</v>
      </c>
      <c r="B8" s="50"/>
      <c r="C8" s="50"/>
      <c r="D8" s="50"/>
      <c r="E8" s="51"/>
      <c r="F8" s="126">
        <f t="shared" ref="F8:K8" si="0">F9+F90+F105+F307+F314+F343+F372+F440+F467+F493+F553+F560+F588+F603+F623+F637+F644+F651+F658+F665+F679+F697+F730+F757+F770+F801+F672+F721+F7+F704</f>
        <v>1782705.2999999998</v>
      </c>
      <c r="G8" s="126">
        <f t="shared" si="0"/>
        <v>-30714.610000000022</v>
      </c>
      <c r="H8" s="126">
        <f t="shared" si="0"/>
        <v>1751990.6899999997</v>
      </c>
      <c r="I8" s="126">
        <f t="shared" si="0"/>
        <v>1755186.4999999998</v>
      </c>
      <c r="J8" s="126">
        <f t="shared" si="0"/>
        <v>-884.20000000001164</v>
      </c>
      <c r="K8" s="126">
        <f t="shared" si="0"/>
        <v>1754302.3</v>
      </c>
    </row>
    <row r="9" spans="1:11" ht="38.25" x14ac:dyDescent="0.3">
      <c r="A9" s="52" t="s">
        <v>932</v>
      </c>
      <c r="B9" s="42" t="s">
        <v>257</v>
      </c>
      <c r="C9" s="24"/>
      <c r="D9" s="24"/>
      <c r="E9" s="25"/>
      <c r="F9" s="34">
        <f t="shared" ref="F9:K9" si="1">F10+F17+F64</f>
        <v>84183.299999999988</v>
      </c>
      <c r="G9" s="34">
        <f t="shared" si="1"/>
        <v>9.0000000000145519E-2</v>
      </c>
      <c r="H9" s="34">
        <f t="shared" si="1"/>
        <v>84183.39</v>
      </c>
      <c r="I9" s="34">
        <f t="shared" si="1"/>
        <v>87118.5</v>
      </c>
      <c r="J9" s="34">
        <f t="shared" si="1"/>
        <v>10.399999999999636</v>
      </c>
      <c r="K9" s="34">
        <f t="shared" si="1"/>
        <v>87128.900000000009</v>
      </c>
    </row>
    <row r="10" spans="1:11" ht="51" x14ac:dyDescent="0.3">
      <c r="A10" s="52" t="s">
        <v>396</v>
      </c>
      <c r="B10" s="42" t="s">
        <v>259</v>
      </c>
      <c r="C10" s="24"/>
      <c r="D10" s="24"/>
      <c r="E10" s="25"/>
      <c r="F10" s="34">
        <f t="shared" ref="F10:K15" si="2">F11</f>
        <v>39591.699999999997</v>
      </c>
      <c r="G10" s="34">
        <f t="shared" si="2"/>
        <v>0</v>
      </c>
      <c r="H10" s="34">
        <f t="shared" si="2"/>
        <v>39591.699999999997</v>
      </c>
      <c r="I10" s="34">
        <f t="shared" si="2"/>
        <v>41854</v>
      </c>
      <c r="J10" s="34">
        <f t="shared" si="2"/>
        <v>0</v>
      </c>
      <c r="K10" s="34">
        <f t="shared" si="2"/>
        <v>41854</v>
      </c>
    </row>
    <row r="11" spans="1:11" ht="38.25" x14ac:dyDescent="0.3">
      <c r="A11" s="52" t="s">
        <v>276</v>
      </c>
      <c r="B11" s="53" t="s">
        <v>260</v>
      </c>
      <c r="C11" s="24"/>
      <c r="D11" s="24"/>
      <c r="E11" s="25"/>
      <c r="F11" s="54">
        <f t="shared" si="2"/>
        <v>39591.699999999997</v>
      </c>
      <c r="G11" s="54">
        <f t="shared" si="2"/>
        <v>0</v>
      </c>
      <c r="H11" s="54">
        <f t="shared" si="2"/>
        <v>39591.699999999997</v>
      </c>
      <c r="I11" s="54">
        <f t="shared" si="2"/>
        <v>41854</v>
      </c>
      <c r="J11" s="54">
        <f t="shared" si="2"/>
        <v>0</v>
      </c>
      <c r="K11" s="54">
        <f t="shared" si="2"/>
        <v>41854</v>
      </c>
    </row>
    <row r="12" spans="1:11" ht="50.25" customHeight="1" x14ac:dyDescent="0.3">
      <c r="A12" s="171" t="s">
        <v>397</v>
      </c>
      <c r="B12" s="25" t="s">
        <v>262</v>
      </c>
      <c r="C12" s="24"/>
      <c r="D12" s="24"/>
      <c r="E12" s="25"/>
      <c r="F12" s="27">
        <f t="shared" si="2"/>
        <v>39591.699999999997</v>
      </c>
      <c r="G12" s="27">
        <f t="shared" si="2"/>
        <v>0</v>
      </c>
      <c r="H12" s="148">
        <f t="shared" ref="H12:H75" si="3">F12+G12</f>
        <v>39591.699999999997</v>
      </c>
      <c r="I12" s="27">
        <f t="shared" si="2"/>
        <v>41854</v>
      </c>
      <c r="J12" s="27">
        <f t="shared" si="2"/>
        <v>0</v>
      </c>
      <c r="K12" s="148">
        <f t="shared" ref="K12:K75" si="4">I12+J12</f>
        <v>41854</v>
      </c>
    </row>
    <row r="13" spans="1:11" x14ac:dyDescent="0.3">
      <c r="A13" s="171" t="s">
        <v>219</v>
      </c>
      <c r="B13" s="25" t="s">
        <v>262</v>
      </c>
      <c r="C13" s="25" t="s">
        <v>108</v>
      </c>
      <c r="D13" s="24"/>
      <c r="E13" s="25"/>
      <c r="F13" s="27">
        <f t="shared" si="2"/>
        <v>39591.699999999997</v>
      </c>
      <c r="G13" s="27">
        <f t="shared" si="2"/>
        <v>0</v>
      </c>
      <c r="H13" s="148">
        <f t="shared" si="3"/>
        <v>39591.699999999997</v>
      </c>
      <c r="I13" s="27">
        <f t="shared" si="2"/>
        <v>41854</v>
      </c>
      <c r="J13" s="27">
        <f t="shared" si="2"/>
        <v>0</v>
      </c>
      <c r="K13" s="148">
        <f t="shared" si="4"/>
        <v>41854</v>
      </c>
    </row>
    <row r="14" spans="1:11" x14ac:dyDescent="0.3">
      <c r="A14" s="171" t="s">
        <v>243</v>
      </c>
      <c r="B14" s="25" t="s">
        <v>262</v>
      </c>
      <c r="C14" s="25" t="s">
        <v>108</v>
      </c>
      <c r="D14" s="25" t="s">
        <v>78</v>
      </c>
      <c r="E14" s="25"/>
      <c r="F14" s="27">
        <f t="shared" si="2"/>
        <v>39591.699999999997</v>
      </c>
      <c r="G14" s="27">
        <f t="shared" si="2"/>
        <v>0</v>
      </c>
      <c r="H14" s="148">
        <f t="shared" si="3"/>
        <v>39591.699999999997</v>
      </c>
      <c r="I14" s="27">
        <f t="shared" si="2"/>
        <v>41854</v>
      </c>
      <c r="J14" s="27">
        <f t="shared" si="2"/>
        <v>0</v>
      </c>
      <c r="K14" s="148">
        <f t="shared" si="4"/>
        <v>41854</v>
      </c>
    </row>
    <row r="15" spans="1:11" ht="45" x14ac:dyDescent="0.3">
      <c r="A15" s="171" t="s">
        <v>167</v>
      </c>
      <c r="B15" s="25" t="s">
        <v>262</v>
      </c>
      <c r="C15" s="25" t="s">
        <v>108</v>
      </c>
      <c r="D15" s="25" t="s">
        <v>78</v>
      </c>
      <c r="E15" s="25">
        <v>600</v>
      </c>
      <c r="F15" s="27">
        <f t="shared" si="2"/>
        <v>39591.699999999997</v>
      </c>
      <c r="G15" s="27">
        <f t="shared" si="2"/>
        <v>0</v>
      </c>
      <c r="H15" s="148">
        <f t="shared" si="3"/>
        <v>39591.699999999997</v>
      </c>
      <c r="I15" s="27">
        <f t="shared" si="2"/>
        <v>41854</v>
      </c>
      <c r="J15" s="27">
        <f t="shared" si="2"/>
        <v>0</v>
      </c>
      <c r="K15" s="148">
        <f t="shared" si="4"/>
        <v>41854</v>
      </c>
    </row>
    <row r="16" spans="1:11" x14ac:dyDescent="0.3">
      <c r="A16" s="171" t="s">
        <v>175</v>
      </c>
      <c r="B16" s="25" t="s">
        <v>262</v>
      </c>
      <c r="C16" s="25" t="s">
        <v>108</v>
      </c>
      <c r="D16" s="25" t="s">
        <v>78</v>
      </c>
      <c r="E16" s="25">
        <v>610</v>
      </c>
      <c r="F16" s="27">
        <v>39591.699999999997</v>
      </c>
      <c r="G16" s="27"/>
      <c r="H16" s="148">
        <f t="shared" si="3"/>
        <v>39591.699999999997</v>
      </c>
      <c r="I16" s="27">
        <v>41854</v>
      </c>
      <c r="J16" s="27"/>
      <c r="K16" s="148">
        <f t="shared" si="4"/>
        <v>41854</v>
      </c>
    </row>
    <row r="17" spans="1:11" ht="38.25" x14ac:dyDescent="0.3">
      <c r="A17" s="52" t="s">
        <v>274</v>
      </c>
      <c r="B17" s="42" t="s">
        <v>275</v>
      </c>
      <c r="C17" s="24"/>
      <c r="D17" s="24"/>
      <c r="E17" s="25"/>
      <c r="F17" s="34">
        <f t="shared" ref="F17:K17" si="5">F18+F43</f>
        <v>37587.599999999999</v>
      </c>
      <c r="G17" s="34">
        <f t="shared" si="5"/>
        <v>9.0000000000145519E-2</v>
      </c>
      <c r="H17" s="34">
        <f t="shared" si="5"/>
        <v>37587.69</v>
      </c>
      <c r="I17" s="34">
        <f t="shared" si="5"/>
        <v>37811.4</v>
      </c>
      <c r="J17" s="34">
        <f t="shared" si="5"/>
        <v>10.399999999999636</v>
      </c>
      <c r="K17" s="34">
        <f t="shared" si="5"/>
        <v>37821.800000000003</v>
      </c>
    </row>
    <row r="18" spans="1:11" ht="38.25" x14ac:dyDescent="0.3">
      <c r="A18" s="52" t="s">
        <v>276</v>
      </c>
      <c r="B18" s="53" t="s">
        <v>277</v>
      </c>
      <c r="C18" s="24"/>
      <c r="D18" s="24"/>
      <c r="E18" s="25"/>
      <c r="F18" s="54">
        <f>F19+F24+F38+F33</f>
        <v>16071.9</v>
      </c>
      <c r="G18" s="54">
        <f>G19+G24+G38+G33+G29</f>
        <v>9.0000000000145519E-2</v>
      </c>
      <c r="H18" s="54">
        <f>H19+H24+H38+H33+H29</f>
        <v>16071.989999999998</v>
      </c>
      <c r="I18" s="54">
        <f>I19+I24+I38+I33</f>
        <v>15554.9</v>
      </c>
      <c r="J18" s="54">
        <f>J19+J24+J38+J33+J29</f>
        <v>10.399999999999636</v>
      </c>
      <c r="K18" s="54">
        <f>K19+K24+K38+K33+K29</f>
        <v>15565.3</v>
      </c>
    </row>
    <row r="19" spans="1:11" ht="45" hidden="1" x14ac:dyDescent="0.3">
      <c r="A19" s="171" t="s">
        <v>278</v>
      </c>
      <c r="B19" s="25" t="s">
        <v>279</v>
      </c>
      <c r="C19" s="24"/>
      <c r="D19" s="24"/>
      <c r="E19" s="25"/>
      <c r="F19" s="27">
        <f t="shared" ref="F19:J22" si="6">F20</f>
        <v>11697.3</v>
      </c>
      <c r="G19" s="27">
        <f t="shared" si="6"/>
        <v>-11697.25</v>
      </c>
      <c r="H19" s="148">
        <f t="shared" si="3"/>
        <v>4.9999999999272404E-2</v>
      </c>
      <c r="I19" s="27">
        <f t="shared" si="6"/>
        <v>10527.6</v>
      </c>
      <c r="J19" s="27">
        <f t="shared" si="6"/>
        <v>-10527.6</v>
      </c>
      <c r="K19" s="148">
        <f t="shared" si="4"/>
        <v>0</v>
      </c>
    </row>
    <row r="20" spans="1:11" hidden="1" x14ac:dyDescent="0.3">
      <c r="A20" s="171" t="s">
        <v>272</v>
      </c>
      <c r="B20" s="25" t="s">
        <v>279</v>
      </c>
      <c r="C20" s="25" t="s">
        <v>184</v>
      </c>
      <c r="D20" s="24"/>
      <c r="E20" s="25"/>
      <c r="F20" s="27">
        <f t="shared" si="6"/>
        <v>11697.3</v>
      </c>
      <c r="G20" s="27">
        <f t="shared" si="6"/>
        <v>-11697.25</v>
      </c>
      <c r="H20" s="148">
        <f t="shared" si="3"/>
        <v>4.9999999999272404E-2</v>
      </c>
      <c r="I20" s="27">
        <f t="shared" si="6"/>
        <v>10527.6</v>
      </c>
      <c r="J20" s="27">
        <f t="shared" si="6"/>
        <v>-10527.6</v>
      </c>
      <c r="K20" s="148">
        <f t="shared" si="4"/>
        <v>0</v>
      </c>
    </row>
    <row r="21" spans="1:11" hidden="1" x14ac:dyDescent="0.3">
      <c r="A21" s="171" t="s">
        <v>273</v>
      </c>
      <c r="B21" s="25" t="s">
        <v>279</v>
      </c>
      <c r="C21" s="25" t="s">
        <v>184</v>
      </c>
      <c r="D21" s="25" t="s">
        <v>61</v>
      </c>
      <c r="E21" s="25"/>
      <c r="F21" s="27">
        <f t="shared" si="6"/>
        <v>11697.3</v>
      </c>
      <c r="G21" s="27">
        <f t="shared" si="6"/>
        <v>-11697.25</v>
      </c>
      <c r="H21" s="148">
        <f t="shared" si="3"/>
        <v>4.9999999999272404E-2</v>
      </c>
      <c r="I21" s="27">
        <f t="shared" si="6"/>
        <v>10527.6</v>
      </c>
      <c r="J21" s="27">
        <f t="shared" si="6"/>
        <v>-10527.6</v>
      </c>
      <c r="K21" s="148">
        <f t="shared" si="4"/>
        <v>0</v>
      </c>
    </row>
    <row r="22" spans="1:11" ht="45" hidden="1" x14ac:dyDescent="0.3">
      <c r="A22" s="171" t="s">
        <v>167</v>
      </c>
      <c r="B22" s="25" t="s">
        <v>279</v>
      </c>
      <c r="C22" s="25" t="s">
        <v>184</v>
      </c>
      <c r="D22" s="25" t="s">
        <v>61</v>
      </c>
      <c r="E22" s="25">
        <v>600</v>
      </c>
      <c r="F22" s="27">
        <f t="shared" si="6"/>
        <v>11697.3</v>
      </c>
      <c r="G22" s="27">
        <f t="shared" si="6"/>
        <v>-11697.25</v>
      </c>
      <c r="H22" s="148">
        <f t="shared" si="3"/>
        <v>4.9999999999272404E-2</v>
      </c>
      <c r="I22" s="27">
        <f t="shared" si="6"/>
        <v>10527.6</v>
      </c>
      <c r="J22" s="27">
        <f t="shared" si="6"/>
        <v>-10527.6</v>
      </c>
      <c r="K22" s="148">
        <f t="shared" si="4"/>
        <v>0</v>
      </c>
    </row>
    <row r="23" spans="1:11" hidden="1" x14ac:dyDescent="0.3">
      <c r="A23" s="171" t="s">
        <v>175</v>
      </c>
      <c r="B23" s="25" t="s">
        <v>279</v>
      </c>
      <c r="C23" s="25" t="s">
        <v>184</v>
      </c>
      <c r="D23" s="25" t="s">
        <v>61</v>
      </c>
      <c r="E23" s="25">
        <v>610</v>
      </c>
      <c r="F23" s="27">
        <v>11697.3</v>
      </c>
      <c r="G23" s="27">
        <v>-11697.25</v>
      </c>
      <c r="H23" s="148">
        <f t="shared" si="3"/>
        <v>4.9999999999272404E-2</v>
      </c>
      <c r="I23" s="27">
        <v>10527.6</v>
      </c>
      <c r="J23" s="27">
        <v>-10527.6</v>
      </c>
      <c r="K23" s="148">
        <f t="shared" si="4"/>
        <v>0</v>
      </c>
    </row>
    <row r="24" spans="1:11" ht="45" x14ac:dyDescent="0.3">
      <c r="A24" s="171" t="s">
        <v>280</v>
      </c>
      <c r="B24" s="25" t="s">
        <v>281</v>
      </c>
      <c r="C24" s="24"/>
      <c r="D24" s="24"/>
      <c r="E24" s="25"/>
      <c r="F24" s="27">
        <f t="shared" ref="F24:J27" si="7">F25</f>
        <v>4019.7</v>
      </c>
      <c r="G24" s="27">
        <f t="shared" si="7"/>
        <v>0</v>
      </c>
      <c r="H24" s="148">
        <f t="shared" si="3"/>
        <v>4019.7</v>
      </c>
      <c r="I24" s="27">
        <f t="shared" si="7"/>
        <v>4172.3999999999996</v>
      </c>
      <c r="J24" s="27">
        <f t="shared" si="7"/>
        <v>0</v>
      </c>
      <c r="K24" s="148">
        <f t="shared" si="4"/>
        <v>4172.3999999999996</v>
      </c>
    </row>
    <row r="25" spans="1:11" x14ac:dyDescent="0.3">
      <c r="A25" s="171" t="s">
        <v>272</v>
      </c>
      <c r="B25" s="25" t="s">
        <v>281</v>
      </c>
      <c r="C25" s="25" t="s">
        <v>184</v>
      </c>
      <c r="D25" s="24"/>
      <c r="E25" s="25"/>
      <c r="F25" s="27">
        <f t="shared" si="7"/>
        <v>4019.7</v>
      </c>
      <c r="G25" s="27">
        <f t="shared" si="7"/>
        <v>0</v>
      </c>
      <c r="H25" s="148">
        <f t="shared" si="3"/>
        <v>4019.7</v>
      </c>
      <c r="I25" s="27">
        <f t="shared" si="7"/>
        <v>4172.3999999999996</v>
      </c>
      <c r="J25" s="27">
        <f t="shared" si="7"/>
        <v>0</v>
      </c>
      <c r="K25" s="148">
        <f t="shared" si="4"/>
        <v>4172.3999999999996</v>
      </c>
    </row>
    <row r="26" spans="1:11" x14ac:dyDescent="0.3">
      <c r="A26" s="171" t="s">
        <v>273</v>
      </c>
      <c r="B26" s="25" t="s">
        <v>281</v>
      </c>
      <c r="C26" s="25" t="s">
        <v>184</v>
      </c>
      <c r="D26" s="25" t="s">
        <v>61</v>
      </c>
      <c r="E26" s="25"/>
      <c r="F26" s="27">
        <f t="shared" si="7"/>
        <v>4019.7</v>
      </c>
      <c r="G26" s="27">
        <f t="shared" si="7"/>
        <v>0</v>
      </c>
      <c r="H26" s="148">
        <f t="shared" si="3"/>
        <v>4019.7</v>
      </c>
      <c r="I26" s="27">
        <f t="shared" si="7"/>
        <v>4172.3999999999996</v>
      </c>
      <c r="J26" s="27">
        <f t="shared" si="7"/>
        <v>0</v>
      </c>
      <c r="K26" s="148">
        <f t="shared" si="4"/>
        <v>4172.3999999999996</v>
      </c>
    </row>
    <row r="27" spans="1:11" ht="45" x14ac:dyDescent="0.3">
      <c r="A27" s="171" t="s">
        <v>167</v>
      </c>
      <c r="B27" s="25" t="s">
        <v>281</v>
      </c>
      <c r="C27" s="25" t="s">
        <v>184</v>
      </c>
      <c r="D27" s="25" t="s">
        <v>61</v>
      </c>
      <c r="E27" s="25">
        <v>600</v>
      </c>
      <c r="F27" s="27">
        <f t="shared" si="7"/>
        <v>4019.7</v>
      </c>
      <c r="G27" s="27">
        <f t="shared" si="7"/>
        <v>0</v>
      </c>
      <c r="H27" s="148">
        <f t="shared" si="3"/>
        <v>4019.7</v>
      </c>
      <c r="I27" s="27">
        <f t="shared" si="7"/>
        <v>4172.3999999999996</v>
      </c>
      <c r="J27" s="27">
        <f t="shared" si="7"/>
        <v>0</v>
      </c>
      <c r="K27" s="148">
        <f t="shared" si="4"/>
        <v>4172.3999999999996</v>
      </c>
    </row>
    <row r="28" spans="1:11" x14ac:dyDescent="0.3">
      <c r="A28" s="171" t="s">
        <v>175</v>
      </c>
      <c r="B28" s="25" t="s">
        <v>281</v>
      </c>
      <c r="C28" s="25" t="s">
        <v>184</v>
      </c>
      <c r="D28" s="25" t="s">
        <v>61</v>
      </c>
      <c r="E28" s="25">
        <v>610</v>
      </c>
      <c r="F28" s="27">
        <v>4019.7</v>
      </c>
      <c r="G28" s="27"/>
      <c r="H28" s="148">
        <f t="shared" si="3"/>
        <v>4019.7</v>
      </c>
      <c r="I28" s="27">
        <v>4172.3999999999996</v>
      </c>
      <c r="J28" s="27"/>
      <c r="K28" s="148">
        <f t="shared" si="4"/>
        <v>4172.3999999999996</v>
      </c>
    </row>
    <row r="29" spans="1:11" ht="45" x14ac:dyDescent="0.3">
      <c r="A29" s="13" t="s">
        <v>278</v>
      </c>
      <c r="B29" s="68" t="s">
        <v>1024</v>
      </c>
      <c r="C29" s="25"/>
      <c r="D29" s="25"/>
      <c r="E29" s="25"/>
      <c r="F29" s="27"/>
      <c r="G29" s="27">
        <f>G30</f>
        <v>11697.34</v>
      </c>
      <c r="H29" s="148">
        <f t="shared" si="3"/>
        <v>11697.34</v>
      </c>
      <c r="I29" s="27"/>
      <c r="J29" s="27">
        <f>J30</f>
        <v>10527.6</v>
      </c>
      <c r="K29" s="148">
        <f t="shared" si="4"/>
        <v>10527.6</v>
      </c>
    </row>
    <row r="30" spans="1:11" x14ac:dyDescent="0.3">
      <c r="A30" s="171" t="s">
        <v>273</v>
      </c>
      <c r="B30" s="68" t="s">
        <v>1024</v>
      </c>
      <c r="C30" s="68" t="s">
        <v>184</v>
      </c>
      <c r="D30" s="68" t="s">
        <v>61</v>
      </c>
      <c r="E30" s="25"/>
      <c r="F30" s="27"/>
      <c r="G30" s="27">
        <f>G31</f>
        <v>11697.34</v>
      </c>
      <c r="H30" s="148">
        <f t="shared" si="3"/>
        <v>11697.34</v>
      </c>
      <c r="I30" s="27"/>
      <c r="J30" s="27">
        <f>J31</f>
        <v>10527.6</v>
      </c>
      <c r="K30" s="148">
        <f t="shared" si="4"/>
        <v>10527.6</v>
      </c>
    </row>
    <row r="31" spans="1:11" ht="45" x14ac:dyDescent="0.3">
      <c r="A31" s="171" t="s">
        <v>167</v>
      </c>
      <c r="B31" s="68" t="s">
        <v>1024</v>
      </c>
      <c r="C31" s="68" t="s">
        <v>184</v>
      </c>
      <c r="D31" s="68" t="s">
        <v>61</v>
      </c>
      <c r="E31" s="68">
        <v>600</v>
      </c>
      <c r="F31" s="27"/>
      <c r="G31" s="27">
        <f>G32</f>
        <v>11697.34</v>
      </c>
      <c r="H31" s="148">
        <f t="shared" si="3"/>
        <v>11697.34</v>
      </c>
      <c r="I31" s="27"/>
      <c r="J31" s="27">
        <f>J32</f>
        <v>10527.6</v>
      </c>
      <c r="K31" s="148">
        <f t="shared" si="4"/>
        <v>10527.6</v>
      </c>
    </row>
    <row r="32" spans="1:11" x14ac:dyDescent="0.3">
      <c r="A32" s="171" t="s">
        <v>175</v>
      </c>
      <c r="B32" s="68" t="s">
        <v>1024</v>
      </c>
      <c r="C32" s="68" t="s">
        <v>184</v>
      </c>
      <c r="D32" s="68" t="s">
        <v>61</v>
      </c>
      <c r="E32" s="68">
        <v>610</v>
      </c>
      <c r="F32" s="27"/>
      <c r="G32" s="27">
        <v>11697.34</v>
      </c>
      <c r="H32" s="148">
        <f t="shared" si="3"/>
        <v>11697.34</v>
      </c>
      <c r="I32" s="27"/>
      <c r="J32" s="27">
        <v>10527.6</v>
      </c>
      <c r="K32" s="148">
        <f t="shared" si="4"/>
        <v>10527.6</v>
      </c>
    </row>
    <row r="33" spans="1:11" ht="43.9" customHeight="1" x14ac:dyDescent="0.3">
      <c r="A33" s="14" t="s">
        <v>823</v>
      </c>
      <c r="B33" s="25" t="s">
        <v>851</v>
      </c>
      <c r="C33" s="25"/>
      <c r="D33" s="25"/>
      <c r="E33" s="25"/>
      <c r="F33" s="27">
        <f t="shared" ref="F33:J36" si="8">F34</f>
        <v>353.9</v>
      </c>
      <c r="G33" s="27">
        <f t="shared" si="8"/>
        <v>0</v>
      </c>
      <c r="H33" s="148">
        <f t="shared" si="3"/>
        <v>353.9</v>
      </c>
      <c r="I33" s="27">
        <f t="shared" si="8"/>
        <v>853.9</v>
      </c>
      <c r="J33" s="27">
        <f t="shared" si="8"/>
        <v>10.4</v>
      </c>
      <c r="K33" s="148">
        <f t="shared" si="4"/>
        <v>864.3</v>
      </c>
    </row>
    <row r="34" spans="1:11" x14ac:dyDescent="0.3">
      <c r="A34" s="171" t="s">
        <v>272</v>
      </c>
      <c r="B34" s="25" t="s">
        <v>851</v>
      </c>
      <c r="C34" s="25" t="s">
        <v>184</v>
      </c>
      <c r="D34" s="24"/>
      <c r="E34" s="25"/>
      <c r="F34" s="27">
        <f t="shared" si="8"/>
        <v>353.9</v>
      </c>
      <c r="G34" s="27">
        <f t="shared" si="8"/>
        <v>0</v>
      </c>
      <c r="H34" s="148">
        <f t="shared" si="3"/>
        <v>353.9</v>
      </c>
      <c r="I34" s="27">
        <f t="shared" si="8"/>
        <v>853.9</v>
      </c>
      <c r="J34" s="27">
        <f t="shared" si="8"/>
        <v>10.4</v>
      </c>
      <c r="K34" s="148">
        <f t="shared" si="4"/>
        <v>864.3</v>
      </c>
    </row>
    <row r="35" spans="1:11" x14ac:dyDescent="0.3">
      <c r="A35" s="171" t="s">
        <v>273</v>
      </c>
      <c r="B35" s="25" t="s">
        <v>851</v>
      </c>
      <c r="C35" s="25" t="s">
        <v>184</v>
      </c>
      <c r="D35" s="25" t="s">
        <v>61</v>
      </c>
      <c r="E35" s="25"/>
      <c r="F35" s="27">
        <f t="shared" si="8"/>
        <v>353.9</v>
      </c>
      <c r="G35" s="27">
        <f t="shared" si="8"/>
        <v>0</v>
      </c>
      <c r="H35" s="148">
        <f t="shared" si="3"/>
        <v>353.9</v>
      </c>
      <c r="I35" s="27">
        <f t="shared" si="8"/>
        <v>853.9</v>
      </c>
      <c r="J35" s="27">
        <f t="shared" si="8"/>
        <v>10.4</v>
      </c>
      <c r="K35" s="148">
        <f t="shared" si="4"/>
        <v>864.3</v>
      </c>
    </row>
    <row r="36" spans="1:11" ht="45" x14ac:dyDescent="0.3">
      <c r="A36" s="171" t="s">
        <v>167</v>
      </c>
      <c r="B36" s="25" t="s">
        <v>851</v>
      </c>
      <c r="C36" s="25" t="s">
        <v>184</v>
      </c>
      <c r="D36" s="25" t="s">
        <v>61</v>
      </c>
      <c r="E36" s="25">
        <v>600</v>
      </c>
      <c r="F36" s="27">
        <f t="shared" si="8"/>
        <v>353.9</v>
      </c>
      <c r="G36" s="27">
        <f t="shared" si="8"/>
        <v>0</v>
      </c>
      <c r="H36" s="148">
        <f t="shared" si="3"/>
        <v>353.9</v>
      </c>
      <c r="I36" s="27">
        <f t="shared" si="8"/>
        <v>853.9</v>
      </c>
      <c r="J36" s="27">
        <f t="shared" si="8"/>
        <v>10.4</v>
      </c>
      <c r="K36" s="148">
        <f t="shared" si="4"/>
        <v>864.3</v>
      </c>
    </row>
    <row r="37" spans="1:11" x14ac:dyDescent="0.3">
      <c r="A37" s="171" t="s">
        <v>175</v>
      </c>
      <c r="B37" s="25" t="s">
        <v>851</v>
      </c>
      <c r="C37" s="25" t="s">
        <v>184</v>
      </c>
      <c r="D37" s="25" t="s">
        <v>61</v>
      </c>
      <c r="E37" s="25">
        <v>610</v>
      </c>
      <c r="F37" s="27">
        <v>353.9</v>
      </c>
      <c r="G37" s="27"/>
      <c r="H37" s="148">
        <f t="shared" si="3"/>
        <v>353.9</v>
      </c>
      <c r="I37" s="27">
        <v>853.9</v>
      </c>
      <c r="J37" s="27">
        <v>10.4</v>
      </c>
      <c r="K37" s="148">
        <f t="shared" si="4"/>
        <v>864.3</v>
      </c>
    </row>
    <row r="38" spans="1:11" ht="45" x14ac:dyDescent="0.3">
      <c r="A38" s="14" t="s">
        <v>792</v>
      </c>
      <c r="B38" s="25" t="s">
        <v>758</v>
      </c>
      <c r="C38" s="25"/>
      <c r="D38" s="25"/>
      <c r="E38" s="25"/>
      <c r="F38" s="27">
        <f t="shared" ref="F38:J41" si="9">F39</f>
        <v>1</v>
      </c>
      <c r="G38" s="27">
        <f t="shared" si="9"/>
        <v>0</v>
      </c>
      <c r="H38" s="148">
        <f t="shared" si="3"/>
        <v>1</v>
      </c>
      <c r="I38" s="27">
        <f t="shared" si="9"/>
        <v>1</v>
      </c>
      <c r="J38" s="27">
        <f t="shared" si="9"/>
        <v>0</v>
      </c>
      <c r="K38" s="148">
        <f t="shared" si="4"/>
        <v>1</v>
      </c>
    </row>
    <row r="39" spans="1:11" x14ac:dyDescent="0.3">
      <c r="A39" s="171" t="s">
        <v>272</v>
      </c>
      <c r="B39" s="25" t="s">
        <v>758</v>
      </c>
      <c r="C39" s="25" t="s">
        <v>184</v>
      </c>
      <c r="D39" s="24"/>
      <c r="E39" s="25"/>
      <c r="F39" s="27">
        <f t="shared" si="9"/>
        <v>1</v>
      </c>
      <c r="G39" s="27">
        <f t="shared" si="9"/>
        <v>0</v>
      </c>
      <c r="H39" s="148">
        <f t="shared" si="3"/>
        <v>1</v>
      </c>
      <c r="I39" s="27">
        <f t="shared" si="9"/>
        <v>1</v>
      </c>
      <c r="J39" s="27">
        <f t="shared" si="9"/>
        <v>0</v>
      </c>
      <c r="K39" s="148">
        <f t="shared" si="4"/>
        <v>1</v>
      </c>
    </row>
    <row r="40" spans="1:11" x14ac:dyDescent="0.3">
      <c r="A40" s="171" t="s">
        <v>273</v>
      </c>
      <c r="B40" s="25" t="s">
        <v>758</v>
      </c>
      <c r="C40" s="25" t="s">
        <v>184</v>
      </c>
      <c r="D40" s="25" t="s">
        <v>61</v>
      </c>
      <c r="E40" s="25"/>
      <c r="F40" s="27">
        <f t="shared" si="9"/>
        <v>1</v>
      </c>
      <c r="G40" s="27">
        <f t="shared" si="9"/>
        <v>0</v>
      </c>
      <c r="H40" s="148">
        <f t="shared" si="3"/>
        <v>1</v>
      </c>
      <c r="I40" s="27">
        <f t="shared" si="9"/>
        <v>1</v>
      </c>
      <c r="J40" s="27">
        <f t="shared" si="9"/>
        <v>0</v>
      </c>
      <c r="K40" s="148">
        <f t="shared" si="4"/>
        <v>1</v>
      </c>
    </row>
    <row r="41" spans="1:11" ht="45" x14ac:dyDescent="0.3">
      <c r="A41" s="171" t="s">
        <v>167</v>
      </c>
      <c r="B41" s="25" t="s">
        <v>758</v>
      </c>
      <c r="C41" s="25" t="s">
        <v>184</v>
      </c>
      <c r="D41" s="25" t="s">
        <v>61</v>
      </c>
      <c r="E41" s="25">
        <v>600</v>
      </c>
      <c r="F41" s="27">
        <f t="shared" si="9"/>
        <v>1</v>
      </c>
      <c r="G41" s="27">
        <f t="shared" si="9"/>
        <v>0</v>
      </c>
      <c r="H41" s="148">
        <f t="shared" si="3"/>
        <v>1</v>
      </c>
      <c r="I41" s="27">
        <f t="shared" si="9"/>
        <v>1</v>
      </c>
      <c r="J41" s="27">
        <f t="shared" si="9"/>
        <v>0</v>
      </c>
      <c r="K41" s="148">
        <f t="shared" si="4"/>
        <v>1</v>
      </c>
    </row>
    <row r="42" spans="1:11" x14ac:dyDescent="0.3">
      <c r="A42" s="171" t="s">
        <v>175</v>
      </c>
      <c r="B42" s="25" t="s">
        <v>758</v>
      </c>
      <c r="C42" s="25" t="s">
        <v>184</v>
      </c>
      <c r="D42" s="25" t="s">
        <v>61</v>
      </c>
      <c r="E42" s="25">
        <v>610</v>
      </c>
      <c r="F42" s="27">
        <v>1</v>
      </c>
      <c r="G42" s="27"/>
      <c r="H42" s="148">
        <f t="shared" si="3"/>
        <v>1</v>
      </c>
      <c r="I42" s="27">
        <v>1</v>
      </c>
      <c r="J42" s="27"/>
      <c r="K42" s="148">
        <f t="shared" si="4"/>
        <v>1</v>
      </c>
    </row>
    <row r="43" spans="1:11" ht="25.5" x14ac:dyDescent="0.3">
      <c r="A43" s="52" t="s">
        <v>398</v>
      </c>
      <c r="B43" s="53" t="s">
        <v>283</v>
      </c>
      <c r="C43" s="24"/>
      <c r="D43" s="24"/>
      <c r="E43" s="25"/>
      <c r="F43" s="54">
        <f>F44+F54+F49</f>
        <v>21515.7</v>
      </c>
      <c r="G43" s="54">
        <f>G44+G54+G49</f>
        <v>0</v>
      </c>
      <c r="H43" s="54">
        <f>H44+H54+H49</f>
        <v>21515.7</v>
      </c>
      <c r="I43" s="54">
        <f>I44+I49</f>
        <v>22256.5</v>
      </c>
      <c r="J43" s="54">
        <f>J44+J49</f>
        <v>0</v>
      </c>
      <c r="K43" s="54">
        <f>K44+K49</f>
        <v>22256.5</v>
      </c>
    </row>
    <row r="44" spans="1:11" ht="45" x14ac:dyDescent="0.3">
      <c r="A44" s="171" t="s">
        <v>284</v>
      </c>
      <c r="B44" s="25" t="s">
        <v>285</v>
      </c>
      <c r="C44" s="24"/>
      <c r="D44" s="24"/>
      <c r="E44" s="25"/>
      <c r="F44" s="27">
        <f t="shared" ref="F44:J47" si="10">F45</f>
        <v>21155.5</v>
      </c>
      <c r="G44" s="27">
        <f t="shared" si="10"/>
        <v>0</v>
      </c>
      <c r="H44" s="148">
        <f t="shared" si="3"/>
        <v>21155.5</v>
      </c>
      <c r="I44" s="27">
        <f t="shared" si="10"/>
        <v>21886.9</v>
      </c>
      <c r="J44" s="27">
        <f t="shared" si="10"/>
        <v>0</v>
      </c>
      <c r="K44" s="148">
        <f t="shared" si="4"/>
        <v>21886.9</v>
      </c>
    </row>
    <row r="45" spans="1:11" x14ac:dyDescent="0.3">
      <c r="A45" s="171" t="s">
        <v>272</v>
      </c>
      <c r="B45" s="25" t="s">
        <v>285</v>
      </c>
      <c r="C45" s="25" t="s">
        <v>184</v>
      </c>
      <c r="D45" s="24"/>
      <c r="E45" s="25"/>
      <c r="F45" s="27">
        <f t="shared" si="10"/>
        <v>21155.5</v>
      </c>
      <c r="G45" s="27">
        <f t="shared" si="10"/>
        <v>0</v>
      </c>
      <c r="H45" s="148">
        <f t="shared" si="3"/>
        <v>21155.5</v>
      </c>
      <c r="I45" s="27">
        <f t="shared" si="10"/>
        <v>21886.9</v>
      </c>
      <c r="J45" s="27">
        <f t="shared" si="10"/>
        <v>0</v>
      </c>
      <c r="K45" s="148">
        <f t="shared" si="4"/>
        <v>21886.9</v>
      </c>
    </row>
    <row r="46" spans="1:11" x14ac:dyDescent="0.3">
      <c r="A46" s="171" t="s">
        <v>273</v>
      </c>
      <c r="B46" s="25" t="s">
        <v>285</v>
      </c>
      <c r="C46" s="25" t="s">
        <v>184</v>
      </c>
      <c r="D46" s="25" t="s">
        <v>61</v>
      </c>
      <c r="E46" s="25"/>
      <c r="F46" s="27">
        <f t="shared" si="10"/>
        <v>21155.5</v>
      </c>
      <c r="G46" s="27">
        <f t="shared" si="10"/>
        <v>0</v>
      </c>
      <c r="H46" s="148">
        <f t="shared" si="3"/>
        <v>21155.5</v>
      </c>
      <c r="I46" s="27">
        <f t="shared" si="10"/>
        <v>21886.9</v>
      </c>
      <c r="J46" s="27">
        <f t="shared" si="10"/>
        <v>0</v>
      </c>
      <c r="K46" s="148">
        <f t="shared" si="4"/>
        <v>21886.9</v>
      </c>
    </row>
    <row r="47" spans="1:11" ht="45" x14ac:dyDescent="0.3">
      <c r="A47" s="171" t="s">
        <v>167</v>
      </c>
      <c r="B47" s="25" t="s">
        <v>285</v>
      </c>
      <c r="C47" s="25" t="s">
        <v>184</v>
      </c>
      <c r="D47" s="25" t="s">
        <v>61</v>
      </c>
      <c r="E47" s="25">
        <v>600</v>
      </c>
      <c r="F47" s="27">
        <f t="shared" si="10"/>
        <v>21155.5</v>
      </c>
      <c r="G47" s="27">
        <f t="shared" si="10"/>
        <v>0</v>
      </c>
      <c r="H47" s="148">
        <f t="shared" si="3"/>
        <v>21155.5</v>
      </c>
      <c r="I47" s="27">
        <f t="shared" si="10"/>
        <v>21886.9</v>
      </c>
      <c r="J47" s="27">
        <f t="shared" si="10"/>
        <v>0</v>
      </c>
      <c r="K47" s="148">
        <f t="shared" si="4"/>
        <v>21886.9</v>
      </c>
    </row>
    <row r="48" spans="1:11" x14ac:dyDescent="0.3">
      <c r="A48" s="171" t="s">
        <v>175</v>
      </c>
      <c r="B48" s="25" t="s">
        <v>285</v>
      </c>
      <c r="C48" s="25" t="s">
        <v>184</v>
      </c>
      <c r="D48" s="25" t="s">
        <v>61</v>
      </c>
      <c r="E48" s="25">
        <v>610</v>
      </c>
      <c r="F48" s="27">
        <v>21155.5</v>
      </c>
      <c r="G48" s="27"/>
      <c r="H48" s="148">
        <f t="shared" si="3"/>
        <v>21155.5</v>
      </c>
      <c r="I48" s="27">
        <v>21886.9</v>
      </c>
      <c r="J48" s="27"/>
      <c r="K48" s="148">
        <f t="shared" si="4"/>
        <v>21886.9</v>
      </c>
    </row>
    <row r="49" spans="1:11" ht="30" x14ac:dyDescent="0.3">
      <c r="A49" s="14" t="s">
        <v>911</v>
      </c>
      <c r="B49" s="25" t="s">
        <v>901</v>
      </c>
      <c r="C49" s="25"/>
      <c r="D49" s="25"/>
      <c r="E49" s="25"/>
      <c r="F49" s="27">
        <f t="shared" ref="F49:J52" si="11">F50</f>
        <v>360.2</v>
      </c>
      <c r="G49" s="27">
        <f t="shared" si="11"/>
        <v>0</v>
      </c>
      <c r="H49" s="148">
        <f t="shared" si="3"/>
        <v>360.2</v>
      </c>
      <c r="I49" s="27">
        <f t="shared" si="11"/>
        <v>369.6</v>
      </c>
      <c r="J49" s="27">
        <f t="shared" si="11"/>
        <v>0</v>
      </c>
      <c r="K49" s="148">
        <f t="shared" si="4"/>
        <v>369.6</v>
      </c>
    </row>
    <row r="50" spans="1:11" x14ac:dyDescent="0.3">
      <c r="A50" s="171" t="s">
        <v>272</v>
      </c>
      <c r="B50" s="25" t="s">
        <v>901</v>
      </c>
      <c r="C50" s="25" t="s">
        <v>184</v>
      </c>
      <c r="D50" s="24"/>
      <c r="E50" s="25"/>
      <c r="F50" s="27">
        <f t="shared" si="11"/>
        <v>360.2</v>
      </c>
      <c r="G50" s="27">
        <f t="shared" si="11"/>
        <v>0</v>
      </c>
      <c r="H50" s="148">
        <f t="shared" si="3"/>
        <v>360.2</v>
      </c>
      <c r="I50" s="27">
        <f t="shared" si="11"/>
        <v>369.6</v>
      </c>
      <c r="J50" s="27">
        <f t="shared" si="11"/>
        <v>0</v>
      </c>
      <c r="K50" s="148">
        <f t="shared" si="4"/>
        <v>369.6</v>
      </c>
    </row>
    <row r="51" spans="1:11" x14ac:dyDescent="0.3">
      <c r="A51" s="171" t="s">
        <v>273</v>
      </c>
      <c r="B51" s="25" t="s">
        <v>901</v>
      </c>
      <c r="C51" s="25" t="s">
        <v>184</v>
      </c>
      <c r="D51" s="25" t="s">
        <v>61</v>
      </c>
      <c r="E51" s="25"/>
      <c r="F51" s="27">
        <f t="shared" si="11"/>
        <v>360.2</v>
      </c>
      <c r="G51" s="27">
        <f t="shared" si="11"/>
        <v>0</v>
      </c>
      <c r="H51" s="148">
        <f t="shared" si="3"/>
        <v>360.2</v>
      </c>
      <c r="I51" s="27">
        <f t="shared" si="11"/>
        <v>369.6</v>
      </c>
      <c r="J51" s="27">
        <f t="shared" si="11"/>
        <v>0</v>
      </c>
      <c r="K51" s="148">
        <f t="shared" si="4"/>
        <v>369.6</v>
      </c>
    </row>
    <row r="52" spans="1:11" ht="45" x14ac:dyDescent="0.3">
      <c r="A52" s="171" t="s">
        <v>167</v>
      </c>
      <c r="B52" s="25" t="s">
        <v>901</v>
      </c>
      <c r="C52" s="25" t="s">
        <v>184</v>
      </c>
      <c r="D52" s="25" t="s">
        <v>61</v>
      </c>
      <c r="E52" s="25">
        <v>600</v>
      </c>
      <c r="F52" s="27">
        <f t="shared" si="11"/>
        <v>360.2</v>
      </c>
      <c r="G52" s="27">
        <f t="shared" si="11"/>
        <v>0</v>
      </c>
      <c r="H52" s="148">
        <f t="shared" si="3"/>
        <v>360.2</v>
      </c>
      <c r="I52" s="27">
        <f t="shared" si="11"/>
        <v>369.6</v>
      </c>
      <c r="J52" s="27">
        <f t="shared" si="11"/>
        <v>0</v>
      </c>
      <c r="K52" s="148">
        <f t="shared" si="4"/>
        <v>369.6</v>
      </c>
    </row>
    <row r="53" spans="1:11" x14ac:dyDescent="0.3">
      <c r="A53" s="171" t="s">
        <v>175</v>
      </c>
      <c r="B53" s="25" t="s">
        <v>901</v>
      </c>
      <c r="C53" s="25" t="s">
        <v>184</v>
      </c>
      <c r="D53" s="25" t="s">
        <v>61</v>
      </c>
      <c r="E53" s="25">
        <v>610</v>
      </c>
      <c r="F53" s="27">
        <v>360.2</v>
      </c>
      <c r="G53" s="27"/>
      <c r="H53" s="148">
        <f t="shared" si="3"/>
        <v>360.2</v>
      </c>
      <c r="I53" s="27">
        <v>369.6</v>
      </c>
      <c r="J53" s="27"/>
      <c r="K53" s="148">
        <f t="shared" si="4"/>
        <v>369.6</v>
      </c>
    </row>
    <row r="54" spans="1:11" ht="30" hidden="1" x14ac:dyDescent="0.3">
      <c r="A54" s="14" t="s">
        <v>651</v>
      </c>
      <c r="B54" s="25" t="s">
        <v>652</v>
      </c>
      <c r="C54" s="25"/>
      <c r="D54" s="25"/>
      <c r="E54" s="25"/>
      <c r="F54" s="27">
        <f t="shared" ref="F54:J56" si="12">F55</f>
        <v>0</v>
      </c>
      <c r="G54" s="27">
        <f t="shared" si="12"/>
        <v>0</v>
      </c>
      <c r="H54" s="148">
        <f t="shared" si="3"/>
        <v>0</v>
      </c>
      <c r="I54" s="27">
        <f t="shared" si="12"/>
        <v>0</v>
      </c>
      <c r="J54" s="27">
        <f t="shared" si="12"/>
        <v>0</v>
      </c>
      <c r="K54" s="148">
        <f t="shared" si="4"/>
        <v>0</v>
      </c>
    </row>
    <row r="55" spans="1:11" hidden="1" x14ac:dyDescent="0.3">
      <c r="A55" s="171" t="s">
        <v>272</v>
      </c>
      <c r="B55" s="25" t="s">
        <v>652</v>
      </c>
      <c r="C55" s="25" t="s">
        <v>184</v>
      </c>
      <c r="D55" s="24"/>
      <c r="E55" s="25"/>
      <c r="F55" s="27">
        <f t="shared" si="12"/>
        <v>0</v>
      </c>
      <c r="G55" s="27">
        <f t="shared" si="12"/>
        <v>0</v>
      </c>
      <c r="H55" s="148">
        <f t="shared" si="3"/>
        <v>0</v>
      </c>
      <c r="I55" s="27">
        <f t="shared" si="12"/>
        <v>0</v>
      </c>
      <c r="J55" s="27">
        <f t="shared" si="12"/>
        <v>0</v>
      </c>
      <c r="K55" s="148">
        <f t="shared" si="4"/>
        <v>0</v>
      </c>
    </row>
    <row r="56" spans="1:11" hidden="1" x14ac:dyDescent="0.3">
      <c r="A56" s="171" t="s">
        <v>273</v>
      </c>
      <c r="B56" s="25" t="s">
        <v>652</v>
      </c>
      <c r="C56" s="25" t="s">
        <v>184</v>
      </c>
      <c r="D56" s="25" t="s">
        <v>61</v>
      </c>
      <c r="E56" s="25"/>
      <c r="F56" s="27">
        <f t="shared" si="12"/>
        <v>0</v>
      </c>
      <c r="G56" s="27">
        <f t="shared" si="12"/>
        <v>0</v>
      </c>
      <c r="H56" s="148">
        <f t="shared" si="3"/>
        <v>0</v>
      </c>
      <c r="I56" s="27">
        <f t="shared" si="12"/>
        <v>0</v>
      </c>
      <c r="J56" s="27">
        <f t="shared" si="12"/>
        <v>0</v>
      </c>
      <c r="K56" s="148">
        <f t="shared" si="4"/>
        <v>0</v>
      </c>
    </row>
    <row r="57" spans="1:11" ht="45" hidden="1" x14ac:dyDescent="0.3">
      <c r="A57" s="171" t="s">
        <v>167</v>
      </c>
      <c r="B57" s="25" t="s">
        <v>652</v>
      </c>
      <c r="C57" s="25" t="s">
        <v>184</v>
      </c>
      <c r="D57" s="25" t="s">
        <v>61</v>
      </c>
      <c r="E57" s="25">
        <v>600</v>
      </c>
      <c r="F57" s="27">
        <f>F58</f>
        <v>0</v>
      </c>
      <c r="G57" s="27">
        <f>G58</f>
        <v>0</v>
      </c>
      <c r="H57" s="148">
        <f t="shared" si="3"/>
        <v>0</v>
      </c>
      <c r="I57" s="27">
        <f>I58</f>
        <v>0</v>
      </c>
      <c r="J57" s="27">
        <f>J58</f>
        <v>0</v>
      </c>
      <c r="K57" s="148">
        <f t="shared" si="4"/>
        <v>0</v>
      </c>
    </row>
    <row r="58" spans="1:11" hidden="1" x14ac:dyDescent="0.3">
      <c r="A58" s="171" t="s">
        <v>175</v>
      </c>
      <c r="B58" s="25" t="s">
        <v>652</v>
      </c>
      <c r="C58" s="25" t="s">
        <v>184</v>
      </c>
      <c r="D58" s="25" t="s">
        <v>61</v>
      </c>
      <c r="E58" s="25">
        <v>610</v>
      </c>
      <c r="F58" s="27"/>
      <c r="G58" s="27"/>
      <c r="H58" s="148">
        <f t="shared" si="3"/>
        <v>0</v>
      </c>
      <c r="I58" s="27">
        <v>0</v>
      </c>
      <c r="J58" s="27">
        <v>0</v>
      </c>
      <c r="K58" s="148">
        <f>I58+J58</f>
        <v>0</v>
      </c>
    </row>
    <row r="59" spans="1:11" ht="60" hidden="1" x14ac:dyDescent="0.3">
      <c r="A59" s="55" t="s">
        <v>824</v>
      </c>
      <c r="B59" s="25" t="s">
        <v>825</v>
      </c>
      <c r="C59" s="25"/>
      <c r="D59" s="25"/>
      <c r="E59" s="25"/>
      <c r="F59" s="27"/>
      <c r="G59" s="27"/>
      <c r="H59" s="148">
        <f t="shared" si="3"/>
        <v>0</v>
      </c>
      <c r="I59" s="27"/>
      <c r="J59" s="27"/>
      <c r="K59" s="148">
        <f t="shared" si="4"/>
        <v>0</v>
      </c>
    </row>
    <row r="60" spans="1:11" hidden="1" x14ac:dyDescent="0.3">
      <c r="A60" s="171" t="s">
        <v>272</v>
      </c>
      <c r="B60" s="25" t="s">
        <v>825</v>
      </c>
      <c r="C60" s="25" t="s">
        <v>184</v>
      </c>
      <c r="D60" s="24"/>
      <c r="E60" s="25"/>
      <c r="F60" s="27"/>
      <c r="G60" s="27"/>
      <c r="H60" s="148">
        <f t="shared" si="3"/>
        <v>0</v>
      </c>
      <c r="I60" s="27"/>
      <c r="J60" s="27"/>
      <c r="K60" s="148">
        <f t="shared" si="4"/>
        <v>0</v>
      </c>
    </row>
    <row r="61" spans="1:11" hidden="1" x14ac:dyDescent="0.3">
      <c r="A61" s="171" t="s">
        <v>273</v>
      </c>
      <c r="B61" s="25" t="s">
        <v>825</v>
      </c>
      <c r="C61" s="25" t="s">
        <v>184</v>
      </c>
      <c r="D61" s="25" t="s">
        <v>61</v>
      </c>
      <c r="E61" s="25"/>
      <c r="F61" s="27"/>
      <c r="G61" s="27"/>
      <c r="H61" s="148">
        <f t="shared" si="3"/>
        <v>0</v>
      </c>
      <c r="I61" s="27"/>
      <c r="J61" s="27"/>
      <c r="K61" s="148">
        <f t="shared" si="4"/>
        <v>0</v>
      </c>
    </row>
    <row r="62" spans="1:11" ht="45" hidden="1" x14ac:dyDescent="0.3">
      <c r="A62" s="171" t="s">
        <v>167</v>
      </c>
      <c r="B62" s="25" t="s">
        <v>825</v>
      </c>
      <c r="C62" s="25" t="s">
        <v>184</v>
      </c>
      <c r="D62" s="25" t="s">
        <v>61</v>
      </c>
      <c r="E62" s="25">
        <v>600</v>
      </c>
      <c r="F62" s="27"/>
      <c r="G62" s="27"/>
      <c r="H62" s="148">
        <f t="shared" si="3"/>
        <v>0</v>
      </c>
      <c r="I62" s="27"/>
      <c r="J62" s="27"/>
      <c r="K62" s="148">
        <f t="shared" si="4"/>
        <v>0</v>
      </c>
    </row>
    <row r="63" spans="1:11" hidden="1" x14ac:dyDescent="0.3">
      <c r="A63" s="171" t="s">
        <v>175</v>
      </c>
      <c r="B63" s="25" t="s">
        <v>825</v>
      </c>
      <c r="C63" s="25" t="s">
        <v>184</v>
      </c>
      <c r="D63" s="25" t="s">
        <v>61</v>
      </c>
      <c r="E63" s="25">
        <v>610</v>
      </c>
      <c r="F63" s="27"/>
      <c r="G63" s="27"/>
      <c r="H63" s="148">
        <f t="shared" si="3"/>
        <v>0</v>
      </c>
      <c r="I63" s="27"/>
      <c r="J63" s="27"/>
      <c r="K63" s="148">
        <f t="shared" si="4"/>
        <v>0</v>
      </c>
    </row>
    <row r="64" spans="1:11" ht="40.15" customHeight="1" x14ac:dyDescent="0.3">
      <c r="A64" s="52" t="s">
        <v>686</v>
      </c>
      <c r="B64" s="42" t="s">
        <v>286</v>
      </c>
      <c r="C64" s="24"/>
      <c r="D64" s="24"/>
      <c r="E64" s="25"/>
      <c r="F64" s="34">
        <f t="shared" ref="F64:K64" si="13">F65</f>
        <v>7004</v>
      </c>
      <c r="G64" s="34">
        <f t="shared" si="13"/>
        <v>0</v>
      </c>
      <c r="H64" s="34">
        <f t="shared" si="13"/>
        <v>7004</v>
      </c>
      <c r="I64" s="34">
        <f t="shared" si="13"/>
        <v>7453.1</v>
      </c>
      <c r="J64" s="34">
        <f t="shared" si="13"/>
        <v>0</v>
      </c>
      <c r="K64" s="34">
        <f t="shared" si="13"/>
        <v>7453.1</v>
      </c>
    </row>
    <row r="65" spans="1:11" ht="53.45" customHeight="1" x14ac:dyDescent="0.3">
      <c r="A65" s="52" t="s">
        <v>432</v>
      </c>
      <c r="B65" s="53" t="s">
        <v>288</v>
      </c>
      <c r="C65" s="24"/>
      <c r="D65" s="24"/>
      <c r="E65" s="25"/>
      <c r="F65" s="54">
        <f t="shared" ref="F65:J65" si="14">F66+F71+F74+F83</f>
        <v>7004</v>
      </c>
      <c r="G65" s="54">
        <f t="shared" si="14"/>
        <v>0</v>
      </c>
      <c r="H65" s="54">
        <f t="shared" ref="H65" si="15">H66+H71+H74+H83</f>
        <v>7004</v>
      </c>
      <c r="I65" s="54">
        <f t="shared" si="14"/>
        <v>7453.1</v>
      </c>
      <c r="J65" s="54">
        <f t="shared" si="14"/>
        <v>0</v>
      </c>
      <c r="K65" s="54">
        <f t="shared" ref="K65" si="16">K66+K71+K74+K83</f>
        <v>7453.1</v>
      </c>
    </row>
    <row r="66" spans="1:11" ht="30" x14ac:dyDescent="0.3">
      <c r="A66" s="171" t="s">
        <v>100</v>
      </c>
      <c r="B66" s="25" t="s">
        <v>295</v>
      </c>
      <c r="C66" s="24"/>
      <c r="D66" s="24"/>
      <c r="E66" s="25"/>
      <c r="F66" s="27">
        <f t="shared" ref="F66:J69" si="17">F67</f>
        <v>2316.3000000000002</v>
      </c>
      <c r="G66" s="27">
        <f t="shared" si="17"/>
        <v>0</v>
      </c>
      <c r="H66" s="148">
        <f t="shared" si="3"/>
        <v>2316.3000000000002</v>
      </c>
      <c r="I66" s="27">
        <f t="shared" si="17"/>
        <v>2478.4</v>
      </c>
      <c r="J66" s="27">
        <f t="shared" si="17"/>
        <v>0</v>
      </c>
      <c r="K66" s="148">
        <f t="shared" si="4"/>
        <v>2478.4</v>
      </c>
    </row>
    <row r="67" spans="1:11" x14ac:dyDescent="0.3">
      <c r="A67" s="171" t="s">
        <v>272</v>
      </c>
      <c r="B67" s="25" t="s">
        <v>295</v>
      </c>
      <c r="C67" s="25" t="s">
        <v>184</v>
      </c>
      <c r="D67" s="24"/>
      <c r="E67" s="25"/>
      <c r="F67" s="27">
        <f t="shared" si="17"/>
        <v>2316.3000000000002</v>
      </c>
      <c r="G67" s="27">
        <f t="shared" si="17"/>
        <v>0</v>
      </c>
      <c r="H67" s="148">
        <f t="shared" si="3"/>
        <v>2316.3000000000002</v>
      </c>
      <c r="I67" s="27">
        <f t="shared" si="17"/>
        <v>2478.4</v>
      </c>
      <c r="J67" s="27">
        <f t="shared" si="17"/>
        <v>0</v>
      </c>
      <c r="K67" s="148">
        <f t="shared" si="4"/>
        <v>2478.4</v>
      </c>
    </row>
    <row r="68" spans="1:11" ht="30" x14ac:dyDescent="0.3">
      <c r="A68" s="171" t="s">
        <v>292</v>
      </c>
      <c r="B68" s="25" t="s">
        <v>295</v>
      </c>
      <c r="C68" s="25" t="s">
        <v>184</v>
      </c>
      <c r="D68" s="25" t="s">
        <v>90</v>
      </c>
      <c r="E68" s="25"/>
      <c r="F68" s="27">
        <f t="shared" si="17"/>
        <v>2316.3000000000002</v>
      </c>
      <c r="G68" s="27">
        <f t="shared" si="17"/>
        <v>0</v>
      </c>
      <c r="H68" s="148">
        <f t="shared" si="3"/>
        <v>2316.3000000000002</v>
      </c>
      <c r="I68" s="27">
        <f t="shared" si="17"/>
        <v>2478.4</v>
      </c>
      <c r="J68" s="27">
        <f t="shared" si="17"/>
        <v>0</v>
      </c>
      <c r="K68" s="148">
        <f t="shared" si="4"/>
        <v>2478.4</v>
      </c>
    </row>
    <row r="69" spans="1:11" ht="88.5" customHeight="1" x14ac:dyDescent="0.3">
      <c r="A69" s="171" t="s">
        <v>73</v>
      </c>
      <c r="B69" s="25" t="s">
        <v>295</v>
      </c>
      <c r="C69" s="25" t="s">
        <v>184</v>
      </c>
      <c r="D69" s="25" t="s">
        <v>90</v>
      </c>
      <c r="E69" s="25">
        <v>100</v>
      </c>
      <c r="F69" s="27">
        <f t="shared" si="17"/>
        <v>2316.3000000000002</v>
      </c>
      <c r="G69" s="27">
        <f t="shared" si="17"/>
        <v>0</v>
      </c>
      <c r="H69" s="148">
        <f t="shared" si="3"/>
        <v>2316.3000000000002</v>
      </c>
      <c r="I69" s="27">
        <f t="shared" si="17"/>
        <v>2478.4</v>
      </c>
      <c r="J69" s="27">
        <f t="shared" si="17"/>
        <v>0</v>
      </c>
      <c r="K69" s="148">
        <f t="shared" si="4"/>
        <v>2478.4</v>
      </c>
    </row>
    <row r="70" spans="1:11" ht="30" x14ac:dyDescent="0.3">
      <c r="A70" s="171" t="s">
        <v>74</v>
      </c>
      <c r="B70" s="25" t="s">
        <v>295</v>
      </c>
      <c r="C70" s="25" t="s">
        <v>184</v>
      </c>
      <c r="D70" s="25" t="s">
        <v>90</v>
      </c>
      <c r="E70" s="25">
        <v>120</v>
      </c>
      <c r="F70" s="27">
        <v>2316.3000000000002</v>
      </c>
      <c r="G70" s="27"/>
      <c r="H70" s="148">
        <f t="shared" si="3"/>
        <v>2316.3000000000002</v>
      </c>
      <c r="I70" s="27">
        <v>2478.4</v>
      </c>
      <c r="J70" s="27"/>
      <c r="K70" s="148">
        <f t="shared" si="4"/>
        <v>2478.4</v>
      </c>
    </row>
    <row r="71" spans="1:11" ht="30" hidden="1" x14ac:dyDescent="0.3">
      <c r="A71" s="171" t="s">
        <v>75</v>
      </c>
      <c r="B71" s="25" t="s">
        <v>296</v>
      </c>
      <c r="C71" s="24"/>
      <c r="D71" s="24"/>
      <c r="E71" s="25"/>
      <c r="F71" s="27">
        <f>F72</f>
        <v>0</v>
      </c>
      <c r="G71" s="27">
        <f>G72</f>
        <v>0</v>
      </c>
      <c r="H71" s="148">
        <f t="shared" si="3"/>
        <v>0</v>
      </c>
      <c r="I71" s="27">
        <f>I72</f>
        <v>0</v>
      </c>
      <c r="J71" s="27">
        <f>J72</f>
        <v>0</v>
      </c>
      <c r="K71" s="148">
        <f t="shared" si="4"/>
        <v>0</v>
      </c>
    </row>
    <row r="72" spans="1:11" ht="30" hidden="1" x14ac:dyDescent="0.3">
      <c r="A72" s="171" t="s">
        <v>85</v>
      </c>
      <c r="B72" s="25" t="s">
        <v>296</v>
      </c>
      <c r="C72" s="25" t="s">
        <v>184</v>
      </c>
      <c r="D72" s="25" t="s">
        <v>90</v>
      </c>
      <c r="E72" s="25">
        <v>200</v>
      </c>
      <c r="F72" s="27">
        <f>F73</f>
        <v>0</v>
      </c>
      <c r="G72" s="27">
        <f>G73</f>
        <v>0</v>
      </c>
      <c r="H72" s="148">
        <f t="shared" si="3"/>
        <v>0</v>
      </c>
      <c r="I72" s="27">
        <f>I73</f>
        <v>0</v>
      </c>
      <c r="J72" s="27">
        <f>J73</f>
        <v>0</v>
      </c>
      <c r="K72" s="148">
        <f t="shared" si="4"/>
        <v>0</v>
      </c>
    </row>
    <row r="73" spans="1:11" ht="45" hidden="1" x14ac:dyDescent="0.3">
      <c r="A73" s="171" t="s">
        <v>86</v>
      </c>
      <c r="B73" s="25" t="s">
        <v>296</v>
      </c>
      <c r="C73" s="25" t="s">
        <v>184</v>
      </c>
      <c r="D73" s="25" t="s">
        <v>90</v>
      </c>
      <c r="E73" s="25">
        <v>240</v>
      </c>
      <c r="F73" s="27"/>
      <c r="G73" s="27"/>
      <c r="H73" s="148">
        <f t="shared" si="3"/>
        <v>0</v>
      </c>
      <c r="I73" s="27"/>
      <c r="J73" s="27"/>
      <c r="K73" s="148">
        <f t="shared" si="4"/>
        <v>0</v>
      </c>
    </row>
    <row r="74" spans="1:11" ht="30" x14ac:dyDescent="0.3">
      <c r="A74" s="171" t="s">
        <v>433</v>
      </c>
      <c r="B74" s="25" t="s">
        <v>298</v>
      </c>
      <c r="C74" s="24"/>
      <c r="D74" s="24"/>
      <c r="E74" s="25"/>
      <c r="F74" s="27">
        <f>F75</f>
        <v>4687.7</v>
      </c>
      <c r="G74" s="27">
        <f>G75</f>
        <v>0</v>
      </c>
      <c r="H74" s="148">
        <f t="shared" si="3"/>
        <v>4687.7</v>
      </c>
      <c r="I74" s="27">
        <f>I75</f>
        <v>4974.7</v>
      </c>
      <c r="J74" s="27">
        <f>J75</f>
        <v>0</v>
      </c>
      <c r="K74" s="148">
        <f t="shared" si="4"/>
        <v>4974.7</v>
      </c>
    </row>
    <row r="75" spans="1:11" x14ac:dyDescent="0.3">
      <c r="A75" s="171" t="s">
        <v>272</v>
      </c>
      <c r="B75" s="25" t="s">
        <v>298</v>
      </c>
      <c r="C75" s="25" t="s">
        <v>184</v>
      </c>
      <c r="D75" s="24"/>
      <c r="E75" s="25"/>
      <c r="F75" s="27">
        <f>F76</f>
        <v>4687.7</v>
      </c>
      <c r="G75" s="27">
        <f>G76</f>
        <v>0</v>
      </c>
      <c r="H75" s="148">
        <f t="shared" si="3"/>
        <v>4687.7</v>
      </c>
      <c r="I75" s="27">
        <f>I76</f>
        <v>4974.7</v>
      </c>
      <c r="J75" s="27">
        <f>J76</f>
        <v>0</v>
      </c>
      <c r="K75" s="148">
        <f t="shared" si="4"/>
        <v>4974.7</v>
      </c>
    </row>
    <row r="76" spans="1:11" ht="30" x14ac:dyDescent="0.3">
      <c r="A76" s="171" t="s">
        <v>292</v>
      </c>
      <c r="B76" s="25" t="s">
        <v>298</v>
      </c>
      <c r="C76" s="25" t="s">
        <v>184</v>
      </c>
      <c r="D76" s="25" t="s">
        <v>90</v>
      </c>
      <c r="E76" s="25"/>
      <c r="F76" s="27">
        <f>F77+F79+F81</f>
        <v>4687.7</v>
      </c>
      <c r="G76" s="27">
        <f>G77+G79+G81</f>
        <v>0</v>
      </c>
      <c r="H76" s="148">
        <f t="shared" ref="H76:H144" si="18">F76+G76</f>
        <v>4687.7</v>
      </c>
      <c r="I76" s="27">
        <f>I77+I79+I81</f>
        <v>4974.7</v>
      </c>
      <c r="J76" s="27">
        <f>J77+J79+J81</f>
        <v>0</v>
      </c>
      <c r="K76" s="148">
        <f t="shared" ref="K76:K144" si="19">I76+J76</f>
        <v>4974.7</v>
      </c>
    </row>
    <row r="77" spans="1:11" ht="90" x14ac:dyDescent="0.3">
      <c r="A77" s="171" t="s">
        <v>73</v>
      </c>
      <c r="B77" s="25" t="s">
        <v>298</v>
      </c>
      <c r="C77" s="25" t="s">
        <v>184</v>
      </c>
      <c r="D77" s="25" t="s">
        <v>90</v>
      </c>
      <c r="E77" s="25">
        <v>100</v>
      </c>
      <c r="F77" s="27">
        <f>F78</f>
        <v>3302.7</v>
      </c>
      <c r="G77" s="27">
        <f>G78</f>
        <v>0</v>
      </c>
      <c r="H77" s="148">
        <f t="shared" si="18"/>
        <v>3302.7</v>
      </c>
      <c r="I77" s="27">
        <f>I78</f>
        <v>3533.9</v>
      </c>
      <c r="J77" s="27">
        <f>J78</f>
        <v>0</v>
      </c>
      <c r="K77" s="148">
        <f t="shared" si="19"/>
        <v>3533.9</v>
      </c>
    </row>
    <row r="78" spans="1:11" ht="30" x14ac:dyDescent="0.3">
      <c r="A78" s="171" t="s">
        <v>130</v>
      </c>
      <c r="B78" s="25" t="s">
        <v>298</v>
      </c>
      <c r="C78" s="25" t="s">
        <v>184</v>
      </c>
      <c r="D78" s="25" t="s">
        <v>90</v>
      </c>
      <c r="E78" s="25">
        <v>110</v>
      </c>
      <c r="F78" s="27">
        <v>3302.7</v>
      </c>
      <c r="G78" s="27"/>
      <c r="H78" s="148">
        <f t="shared" si="18"/>
        <v>3302.7</v>
      </c>
      <c r="I78" s="27">
        <v>3533.9</v>
      </c>
      <c r="J78" s="27"/>
      <c r="K78" s="148">
        <f t="shared" si="19"/>
        <v>3533.9</v>
      </c>
    </row>
    <row r="79" spans="1:11" ht="29.25" customHeight="1" x14ac:dyDescent="0.3">
      <c r="A79" s="171" t="s">
        <v>85</v>
      </c>
      <c r="B79" s="25" t="s">
        <v>298</v>
      </c>
      <c r="C79" s="25" t="s">
        <v>184</v>
      </c>
      <c r="D79" s="25" t="s">
        <v>90</v>
      </c>
      <c r="E79" s="25">
        <v>200</v>
      </c>
      <c r="F79" s="27">
        <f>F80</f>
        <v>1381</v>
      </c>
      <c r="G79" s="27">
        <f>G80</f>
        <v>0</v>
      </c>
      <c r="H79" s="148">
        <f t="shared" si="18"/>
        <v>1381</v>
      </c>
      <c r="I79" s="27">
        <f>I80</f>
        <v>1436.8</v>
      </c>
      <c r="J79" s="27">
        <f>J80</f>
        <v>0</v>
      </c>
      <c r="K79" s="148">
        <f t="shared" si="19"/>
        <v>1436.8</v>
      </c>
    </row>
    <row r="80" spans="1:11" ht="45" x14ac:dyDescent="0.3">
      <c r="A80" s="171" t="s">
        <v>86</v>
      </c>
      <c r="B80" s="25" t="s">
        <v>298</v>
      </c>
      <c r="C80" s="25" t="s">
        <v>184</v>
      </c>
      <c r="D80" s="25" t="s">
        <v>90</v>
      </c>
      <c r="E80" s="25">
        <v>240</v>
      </c>
      <c r="F80" s="27">
        <v>1381</v>
      </c>
      <c r="G80" s="27"/>
      <c r="H80" s="148">
        <f t="shared" si="18"/>
        <v>1381</v>
      </c>
      <c r="I80" s="27">
        <v>1436.8</v>
      </c>
      <c r="J80" s="27"/>
      <c r="K80" s="148">
        <f t="shared" si="19"/>
        <v>1436.8</v>
      </c>
    </row>
    <row r="81" spans="1:11" x14ac:dyDescent="0.3">
      <c r="A81" s="171" t="s">
        <v>87</v>
      </c>
      <c r="B81" s="25" t="s">
        <v>298</v>
      </c>
      <c r="C81" s="25" t="s">
        <v>184</v>
      </c>
      <c r="D81" s="25" t="s">
        <v>90</v>
      </c>
      <c r="E81" s="25">
        <v>800</v>
      </c>
      <c r="F81" s="27">
        <f>F82</f>
        <v>4</v>
      </c>
      <c r="G81" s="27">
        <f>G82</f>
        <v>0</v>
      </c>
      <c r="H81" s="148">
        <f t="shared" si="18"/>
        <v>4</v>
      </c>
      <c r="I81" s="27">
        <f>I82</f>
        <v>4</v>
      </c>
      <c r="J81" s="27">
        <f>J82</f>
        <v>0</v>
      </c>
      <c r="K81" s="148">
        <f t="shared" si="19"/>
        <v>4</v>
      </c>
    </row>
    <row r="82" spans="1:11" x14ac:dyDescent="0.3">
      <c r="A82" s="171" t="s">
        <v>88</v>
      </c>
      <c r="B82" s="25" t="s">
        <v>298</v>
      </c>
      <c r="C82" s="25" t="s">
        <v>184</v>
      </c>
      <c r="D82" s="25" t="s">
        <v>90</v>
      </c>
      <c r="E82" s="25">
        <v>850</v>
      </c>
      <c r="F82" s="27">
        <v>4</v>
      </c>
      <c r="G82" s="27"/>
      <c r="H82" s="148">
        <f t="shared" si="18"/>
        <v>4</v>
      </c>
      <c r="I82" s="27">
        <v>4</v>
      </c>
      <c r="J82" s="27"/>
      <c r="K82" s="148">
        <f t="shared" si="19"/>
        <v>4</v>
      </c>
    </row>
    <row r="83" spans="1:11" ht="30" hidden="1" x14ac:dyDescent="0.3">
      <c r="A83" s="171" t="s">
        <v>289</v>
      </c>
      <c r="B83" s="25" t="s">
        <v>290</v>
      </c>
      <c r="C83" s="24"/>
      <c r="D83" s="24"/>
      <c r="E83" s="25"/>
      <c r="F83" s="27">
        <f>F84</f>
        <v>0</v>
      </c>
      <c r="G83" s="27">
        <f>G84</f>
        <v>0</v>
      </c>
      <c r="H83" s="148">
        <f t="shared" si="18"/>
        <v>0</v>
      </c>
      <c r="I83" s="27">
        <f>I84</f>
        <v>0</v>
      </c>
      <c r="J83" s="27">
        <f>J84</f>
        <v>0</v>
      </c>
      <c r="K83" s="148">
        <f t="shared" si="19"/>
        <v>0</v>
      </c>
    </row>
    <row r="84" spans="1:11" hidden="1" x14ac:dyDescent="0.3">
      <c r="A84" s="171" t="s">
        <v>272</v>
      </c>
      <c r="B84" s="25" t="s">
        <v>290</v>
      </c>
      <c r="C84" s="25" t="s">
        <v>184</v>
      </c>
      <c r="D84" s="24"/>
      <c r="E84" s="25"/>
      <c r="F84" s="27">
        <f>F85</f>
        <v>0</v>
      </c>
      <c r="G84" s="27">
        <f>G85</f>
        <v>0</v>
      </c>
      <c r="H84" s="148">
        <f t="shared" si="18"/>
        <v>0</v>
      </c>
      <c r="I84" s="27">
        <f>I85</f>
        <v>0</v>
      </c>
      <c r="J84" s="27">
        <f>J85</f>
        <v>0</v>
      </c>
      <c r="K84" s="148">
        <f t="shared" si="19"/>
        <v>0</v>
      </c>
    </row>
    <row r="85" spans="1:11" hidden="1" x14ac:dyDescent="0.3">
      <c r="A85" s="171" t="s">
        <v>273</v>
      </c>
      <c r="B85" s="25" t="s">
        <v>290</v>
      </c>
      <c r="C85" s="25" t="s">
        <v>184</v>
      </c>
      <c r="D85" s="25" t="s">
        <v>61</v>
      </c>
      <c r="E85" s="25"/>
      <c r="F85" s="27">
        <f>F86+F88</f>
        <v>0</v>
      </c>
      <c r="G85" s="27">
        <f>G86+G88</f>
        <v>0</v>
      </c>
      <c r="H85" s="148">
        <f t="shared" si="18"/>
        <v>0</v>
      </c>
      <c r="I85" s="27">
        <f>I86+I88</f>
        <v>0</v>
      </c>
      <c r="J85" s="27">
        <f>J86+J88</f>
        <v>0</v>
      </c>
      <c r="K85" s="148">
        <f t="shared" si="19"/>
        <v>0</v>
      </c>
    </row>
    <row r="86" spans="1:11" ht="30" hidden="1" x14ac:dyDescent="0.3">
      <c r="A86" s="171" t="s">
        <v>85</v>
      </c>
      <c r="B86" s="25" t="s">
        <v>290</v>
      </c>
      <c r="C86" s="25" t="s">
        <v>184</v>
      </c>
      <c r="D86" s="25" t="s">
        <v>61</v>
      </c>
      <c r="E86" s="25">
        <v>200</v>
      </c>
      <c r="F86" s="27">
        <f>F87</f>
        <v>0</v>
      </c>
      <c r="G86" s="27">
        <f>G87</f>
        <v>0</v>
      </c>
      <c r="H86" s="148">
        <f t="shared" si="18"/>
        <v>0</v>
      </c>
      <c r="I86" s="27">
        <f>I87</f>
        <v>0</v>
      </c>
      <c r="J86" s="27">
        <f>J87</f>
        <v>0</v>
      </c>
      <c r="K86" s="148">
        <f t="shared" si="19"/>
        <v>0</v>
      </c>
    </row>
    <row r="87" spans="1:11" ht="45" hidden="1" x14ac:dyDescent="0.3">
      <c r="A87" s="171" t="s">
        <v>86</v>
      </c>
      <c r="B87" s="25" t="s">
        <v>290</v>
      </c>
      <c r="C87" s="25" t="s">
        <v>184</v>
      </c>
      <c r="D87" s="25" t="s">
        <v>61</v>
      </c>
      <c r="E87" s="25">
        <v>240</v>
      </c>
      <c r="F87" s="27"/>
      <c r="G87" s="27"/>
      <c r="H87" s="148">
        <f t="shared" si="18"/>
        <v>0</v>
      </c>
      <c r="I87" s="27"/>
      <c r="J87" s="27"/>
      <c r="K87" s="148">
        <f t="shared" si="19"/>
        <v>0</v>
      </c>
    </row>
    <row r="88" spans="1:11" hidden="1" x14ac:dyDescent="0.3">
      <c r="A88" s="171" t="s">
        <v>87</v>
      </c>
      <c r="B88" s="25" t="s">
        <v>290</v>
      </c>
      <c r="C88" s="25" t="s">
        <v>184</v>
      </c>
      <c r="D88" s="25" t="s">
        <v>61</v>
      </c>
      <c r="E88" s="25">
        <v>800</v>
      </c>
      <c r="F88" s="27">
        <f>F89</f>
        <v>0</v>
      </c>
      <c r="G88" s="27">
        <f>G89</f>
        <v>0</v>
      </c>
      <c r="H88" s="148">
        <f t="shared" si="18"/>
        <v>0</v>
      </c>
      <c r="I88" s="27">
        <f>I89</f>
        <v>0</v>
      </c>
      <c r="J88" s="27">
        <f>J89</f>
        <v>0</v>
      </c>
      <c r="K88" s="148">
        <f t="shared" si="19"/>
        <v>0</v>
      </c>
    </row>
    <row r="89" spans="1:11" hidden="1" x14ac:dyDescent="0.3">
      <c r="A89" s="171" t="s">
        <v>88</v>
      </c>
      <c r="B89" s="25" t="s">
        <v>290</v>
      </c>
      <c r="C89" s="25" t="s">
        <v>184</v>
      </c>
      <c r="D89" s="25" t="s">
        <v>61</v>
      </c>
      <c r="E89" s="25">
        <v>850</v>
      </c>
      <c r="F89" s="27"/>
      <c r="G89" s="27"/>
      <c r="H89" s="148">
        <f t="shared" si="18"/>
        <v>0</v>
      </c>
      <c r="I89" s="27"/>
      <c r="J89" s="27"/>
      <c r="K89" s="148">
        <f t="shared" si="19"/>
        <v>0</v>
      </c>
    </row>
    <row r="90" spans="1:11" ht="44.25" customHeight="1" x14ac:dyDescent="0.3">
      <c r="A90" s="52" t="s">
        <v>687</v>
      </c>
      <c r="B90" s="42" t="s">
        <v>160</v>
      </c>
      <c r="C90" s="24"/>
      <c r="D90" s="24"/>
      <c r="E90" s="25"/>
      <c r="F90" s="34">
        <f t="shared" ref="F90:J90" si="20">F91+F98</f>
        <v>2934.2</v>
      </c>
      <c r="G90" s="34">
        <f t="shared" si="20"/>
        <v>0</v>
      </c>
      <c r="H90" s="34">
        <f t="shared" ref="H90" si="21">H91+H98</f>
        <v>2934.2</v>
      </c>
      <c r="I90" s="34">
        <f t="shared" si="20"/>
        <v>1349.4</v>
      </c>
      <c r="J90" s="34">
        <f t="shared" si="20"/>
        <v>0</v>
      </c>
      <c r="K90" s="34">
        <f t="shared" ref="K90" si="22">K91+K98</f>
        <v>1349.4</v>
      </c>
    </row>
    <row r="91" spans="1:11" ht="53.45" customHeight="1" x14ac:dyDescent="0.3">
      <c r="A91" s="52" t="s">
        <v>434</v>
      </c>
      <c r="B91" s="42" t="s">
        <v>162</v>
      </c>
      <c r="C91" s="24"/>
      <c r="D91" s="24"/>
      <c r="E91" s="25"/>
      <c r="F91" s="34">
        <f t="shared" ref="F91:K96" si="23">F92</f>
        <v>2914.2</v>
      </c>
      <c r="G91" s="34">
        <f t="shared" si="23"/>
        <v>0</v>
      </c>
      <c r="H91" s="34">
        <f t="shared" si="23"/>
        <v>2914.2</v>
      </c>
      <c r="I91" s="34">
        <f t="shared" si="23"/>
        <v>1329.4</v>
      </c>
      <c r="J91" s="34">
        <f t="shared" si="23"/>
        <v>0</v>
      </c>
      <c r="K91" s="34">
        <f t="shared" si="23"/>
        <v>1329.4</v>
      </c>
    </row>
    <row r="92" spans="1:11" ht="60" x14ac:dyDescent="0.3">
      <c r="A92" s="171" t="s">
        <v>163</v>
      </c>
      <c r="B92" s="25" t="s">
        <v>435</v>
      </c>
      <c r="C92" s="24"/>
      <c r="D92" s="24"/>
      <c r="E92" s="25"/>
      <c r="F92" s="27">
        <f t="shared" si="23"/>
        <v>2914.2</v>
      </c>
      <c r="G92" s="27">
        <f t="shared" si="23"/>
        <v>0</v>
      </c>
      <c r="H92" s="148">
        <f t="shared" si="18"/>
        <v>2914.2</v>
      </c>
      <c r="I92" s="27">
        <f t="shared" si="23"/>
        <v>1329.4</v>
      </c>
      <c r="J92" s="27">
        <f t="shared" si="23"/>
        <v>0</v>
      </c>
      <c r="K92" s="148">
        <f t="shared" si="19"/>
        <v>1329.4</v>
      </c>
    </row>
    <row r="93" spans="1:11" ht="60" customHeight="1" x14ac:dyDescent="0.3">
      <c r="A93" s="171" t="s">
        <v>165</v>
      </c>
      <c r="B93" s="25" t="s">
        <v>166</v>
      </c>
      <c r="C93" s="24"/>
      <c r="D93" s="24"/>
      <c r="E93" s="25"/>
      <c r="F93" s="27">
        <f t="shared" si="23"/>
        <v>2914.2</v>
      </c>
      <c r="G93" s="27">
        <f t="shared" si="23"/>
        <v>0</v>
      </c>
      <c r="H93" s="148">
        <f t="shared" si="18"/>
        <v>2914.2</v>
      </c>
      <c r="I93" s="27">
        <f t="shared" si="23"/>
        <v>1329.4</v>
      </c>
      <c r="J93" s="27">
        <f t="shared" si="23"/>
        <v>0</v>
      </c>
      <c r="K93" s="148">
        <f t="shared" si="19"/>
        <v>1329.4</v>
      </c>
    </row>
    <row r="94" spans="1:11" ht="28.15" customHeight="1" x14ac:dyDescent="0.3">
      <c r="A94" s="171" t="s">
        <v>139</v>
      </c>
      <c r="B94" s="25" t="s">
        <v>166</v>
      </c>
      <c r="C94" s="25" t="s">
        <v>78</v>
      </c>
      <c r="D94" s="24"/>
      <c r="E94" s="25"/>
      <c r="F94" s="27">
        <f t="shared" si="23"/>
        <v>2914.2</v>
      </c>
      <c r="G94" s="27">
        <f t="shared" si="23"/>
        <v>0</v>
      </c>
      <c r="H94" s="148">
        <f t="shared" si="18"/>
        <v>2914.2</v>
      </c>
      <c r="I94" s="27">
        <f t="shared" si="23"/>
        <v>1329.4</v>
      </c>
      <c r="J94" s="27">
        <f t="shared" si="23"/>
        <v>0</v>
      </c>
      <c r="K94" s="148">
        <f t="shared" si="19"/>
        <v>1329.4</v>
      </c>
    </row>
    <row r="95" spans="1:11" ht="30.6" customHeight="1" x14ac:dyDescent="0.3">
      <c r="A95" s="171" t="s">
        <v>158</v>
      </c>
      <c r="B95" s="25" t="s">
        <v>166</v>
      </c>
      <c r="C95" s="25" t="s">
        <v>78</v>
      </c>
      <c r="D95" s="25">
        <v>14</v>
      </c>
      <c r="E95" s="25"/>
      <c r="F95" s="27">
        <f t="shared" si="23"/>
        <v>2914.2</v>
      </c>
      <c r="G95" s="27">
        <f t="shared" si="23"/>
        <v>0</v>
      </c>
      <c r="H95" s="148">
        <f t="shared" si="18"/>
        <v>2914.2</v>
      </c>
      <c r="I95" s="27">
        <f t="shared" si="23"/>
        <v>1329.4</v>
      </c>
      <c r="J95" s="27">
        <f t="shared" si="23"/>
        <v>0</v>
      </c>
      <c r="K95" s="148">
        <f t="shared" si="19"/>
        <v>1329.4</v>
      </c>
    </row>
    <row r="96" spans="1:11" ht="45" x14ac:dyDescent="0.3">
      <c r="A96" s="171" t="s">
        <v>167</v>
      </c>
      <c r="B96" s="25" t="s">
        <v>166</v>
      </c>
      <c r="C96" s="25" t="s">
        <v>78</v>
      </c>
      <c r="D96" s="25">
        <v>14</v>
      </c>
      <c r="E96" s="25">
        <v>600</v>
      </c>
      <c r="F96" s="27">
        <f t="shared" si="23"/>
        <v>2914.2</v>
      </c>
      <c r="G96" s="27">
        <f t="shared" si="23"/>
        <v>0</v>
      </c>
      <c r="H96" s="148">
        <f t="shared" si="18"/>
        <v>2914.2</v>
      </c>
      <c r="I96" s="27">
        <f t="shared" si="23"/>
        <v>1329.4</v>
      </c>
      <c r="J96" s="27">
        <f t="shared" si="23"/>
        <v>0</v>
      </c>
      <c r="K96" s="148">
        <f t="shared" si="19"/>
        <v>1329.4</v>
      </c>
    </row>
    <row r="97" spans="1:11" x14ac:dyDescent="0.3">
      <c r="A97" s="171" t="s">
        <v>175</v>
      </c>
      <c r="B97" s="25" t="s">
        <v>166</v>
      </c>
      <c r="C97" s="25" t="s">
        <v>78</v>
      </c>
      <c r="D97" s="25">
        <v>14</v>
      </c>
      <c r="E97" s="25">
        <v>610</v>
      </c>
      <c r="F97" s="27">
        <v>2914.2</v>
      </c>
      <c r="G97" s="27"/>
      <c r="H97" s="148">
        <f t="shared" si="18"/>
        <v>2914.2</v>
      </c>
      <c r="I97" s="27">
        <v>1329.4</v>
      </c>
      <c r="J97" s="27"/>
      <c r="K97" s="148">
        <f t="shared" si="19"/>
        <v>1329.4</v>
      </c>
    </row>
    <row r="98" spans="1:11" ht="51" x14ac:dyDescent="0.3">
      <c r="A98" s="52" t="s">
        <v>747</v>
      </c>
      <c r="B98" s="42" t="s">
        <v>476</v>
      </c>
      <c r="C98" s="24"/>
      <c r="D98" s="24"/>
      <c r="E98" s="25"/>
      <c r="F98" s="27">
        <f t="shared" ref="F98:J103" si="24">F99</f>
        <v>20</v>
      </c>
      <c r="G98" s="27">
        <f t="shared" si="24"/>
        <v>0</v>
      </c>
      <c r="H98" s="148">
        <f t="shared" si="18"/>
        <v>20</v>
      </c>
      <c r="I98" s="27">
        <f t="shared" si="24"/>
        <v>20</v>
      </c>
      <c r="J98" s="27">
        <f t="shared" si="24"/>
        <v>0</v>
      </c>
      <c r="K98" s="148">
        <f t="shared" si="19"/>
        <v>20</v>
      </c>
    </row>
    <row r="99" spans="1:11" ht="30" x14ac:dyDescent="0.3">
      <c r="A99" s="171" t="s">
        <v>473</v>
      </c>
      <c r="B99" s="25" t="s">
        <v>491</v>
      </c>
      <c r="C99" s="24"/>
      <c r="D99" s="24"/>
      <c r="E99" s="25"/>
      <c r="F99" s="27">
        <f t="shared" si="24"/>
        <v>20</v>
      </c>
      <c r="G99" s="27">
        <f t="shared" si="24"/>
        <v>0</v>
      </c>
      <c r="H99" s="148">
        <f t="shared" si="18"/>
        <v>20</v>
      </c>
      <c r="I99" s="27">
        <f t="shared" si="24"/>
        <v>20</v>
      </c>
      <c r="J99" s="27">
        <f t="shared" si="24"/>
        <v>0</v>
      </c>
      <c r="K99" s="148">
        <f t="shared" si="19"/>
        <v>20</v>
      </c>
    </row>
    <row r="100" spans="1:11" ht="45" x14ac:dyDescent="0.3">
      <c r="A100" s="171" t="s">
        <v>492</v>
      </c>
      <c r="B100" s="25" t="s">
        <v>478</v>
      </c>
      <c r="C100" s="24"/>
      <c r="D100" s="24"/>
      <c r="E100" s="25"/>
      <c r="F100" s="27">
        <f t="shared" si="24"/>
        <v>20</v>
      </c>
      <c r="G100" s="27">
        <f t="shared" si="24"/>
        <v>0</v>
      </c>
      <c r="H100" s="148">
        <f t="shared" si="18"/>
        <v>20</v>
      </c>
      <c r="I100" s="27">
        <f t="shared" si="24"/>
        <v>20</v>
      </c>
      <c r="J100" s="27">
        <f t="shared" si="24"/>
        <v>0</v>
      </c>
      <c r="K100" s="148">
        <f t="shared" si="19"/>
        <v>20</v>
      </c>
    </row>
    <row r="101" spans="1:11" ht="30" x14ac:dyDescent="0.3">
      <c r="A101" s="171" t="s">
        <v>139</v>
      </c>
      <c r="B101" s="25" t="s">
        <v>478</v>
      </c>
      <c r="C101" s="25" t="s">
        <v>78</v>
      </c>
      <c r="D101" s="24"/>
      <c r="E101" s="25"/>
      <c r="F101" s="27">
        <f t="shared" si="24"/>
        <v>20</v>
      </c>
      <c r="G101" s="27">
        <f t="shared" si="24"/>
        <v>0</v>
      </c>
      <c r="H101" s="148">
        <f t="shared" si="18"/>
        <v>20</v>
      </c>
      <c r="I101" s="27">
        <f t="shared" si="24"/>
        <v>20</v>
      </c>
      <c r="J101" s="27">
        <f t="shared" si="24"/>
        <v>0</v>
      </c>
      <c r="K101" s="148">
        <f t="shared" si="19"/>
        <v>20</v>
      </c>
    </row>
    <row r="102" spans="1:11" ht="30.6" customHeight="1" x14ac:dyDescent="0.3">
      <c r="A102" s="171" t="s">
        <v>158</v>
      </c>
      <c r="B102" s="25" t="s">
        <v>478</v>
      </c>
      <c r="C102" s="25" t="s">
        <v>78</v>
      </c>
      <c r="D102" s="25">
        <v>14</v>
      </c>
      <c r="E102" s="25"/>
      <c r="F102" s="27">
        <f t="shared" si="24"/>
        <v>20</v>
      </c>
      <c r="G102" s="27">
        <f t="shared" si="24"/>
        <v>0</v>
      </c>
      <c r="H102" s="148">
        <f t="shared" si="18"/>
        <v>20</v>
      </c>
      <c r="I102" s="27">
        <f t="shared" si="24"/>
        <v>20</v>
      </c>
      <c r="J102" s="27">
        <f t="shared" si="24"/>
        <v>0</v>
      </c>
      <c r="K102" s="148">
        <f t="shared" si="19"/>
        <v>20</v>
      </c>
    </row>
    <row r="103" spans="1:11" ht="30" x14ac:dyDescent="0.3">
      <c r="A103" s="171" t="s">
        <v>85</v>
      </c>
      <c r="B103" s="25" t="s">
        <v>478</v>
      </c>
      <c r="C103" s="25" t="s">
        <v>78</v>
      </c>
      <c r="D103" s="25">
        <v>14</v>
      </c>
      <c r="E103" s="25" t="s">
        <v>475</v>
      </c>
      <c r="F103" s="27">
        <f t="shared" si="24"/>
        <v>20</v>
      </c>
      <c r="G103" s="27">
        <f t="shared" si="24"/>
        <v>0</v>
      </c>
      <c r="H103" s="148">
        <f t="shared" si="18"/>
        <v>20</v>
      </c>
      <c r="I103" s="27">
        <f t="shared" si="24"/>
        <v>20</v>
      </c>
      <c r="J103" s="27">
        <f t="shared" si="24"/>
        <v>0</v>
      </c>
      <c r="K103" s="148">
        <f t="shared" si="19"/>
        <v>20</v>
      </c>
    </row>
    <row r="104" spans="1:11" ht="45" x14ac:dyDescent="0.3">
      <c r="A104" s="171" t="s">
        <v>86</v>
      </c>
      <c r="B104" s="25" t="s">
        <v>478</v>
      </c>
      <c r="C104" s="25" t="s">
        <v>78</v>
      </c>
      <c r="D104" s="25">
        <v>14</v>
      </c>
      <c r="E104" s="25" t="s">
        <v>471</v>
      </c>
      <c r="F104" s="27">
        <v>20</v>
      </c>
      <c r="G104" s="27"/>
      <c r="H104" s="148">
        <f t="shared" si="18"/>
        <v>20</v>
      </c>
      <c r="I104" s="27">
        <v>20</v>
      </c>
      <c r="J104" s="27"/>
      <c r="K104" s="148">
        <f t="shared" si="19"/>
        <v>20</v>
      </c>
    </row>
    <row r="105" spans="1:11" ht="38.25" x14ac:dyDescent="0.3">
      <c r="A105" s="52" t="s">
        <v>679</v>
      </c>
      <c r="B105" s="42" t="s">
        <v>211</v>
      </c>
      <c r="C105" s="24"/>
      <c r="D105" s="24"/>
      <c r="E105" s="25"/>
      <c r="F105" s="34">
        <f t="shared" ref="F105:J105" si="25">F106+F123+F190+F198+F216+F248+F260+F267+F284</f>
        <v>1351687.9</v>
      </c>
      <c r="G105" s="34">
        <f t="shared" si="25"/>
        <v>-41179.900000000023</v>
      </c>
      <c r="H105" s="34">
        <f t="shared" ref="H105" si="26">H106+H123+H190+H198+H216+H248+H260+H267+H284</f>
        <v>1310507.9999999998</v>
      </c>
      <c r="I105" s="34">
        <f t="shared" si="25"/>
        <v>1302937.2</v>
      </c>
      <c r="J105" s="34">
        <f t="shared" si="25"/>
        <v>-894.60000000001128</v>
      </c>
      <c r="K105" s="34">
        <f t="shared" ref="K105" si="27">K106+K123+K190+K198+K216+K248+K260+K267+K284</f>
        <v>1302042.6000000001</v>
      </c>
    </row>
    <row r="106" spans="1:11" ht="25.5" x14ac:dyDescent="0.3">
      <c r="A106" s="52" t="s">
        <v>405</v>
      </c>
      <c r="B106" s="42" t="s">
        <v>222</v>
      </c>
      <c r="C106" s="24"/>
      <c r="D106" s="24"/>
      <c r="E106" s="25"/>
      <c r="F106" s="34">
        <f t="shared" ref="F106:K106" si="28">F107</f>
        <v>379392.8</v>
      </c>
      <c r="G106" s="34">
        <f>G107+G118</f>
        <v>0</v>
      </c>
      <c r="H106" s="34">
        <f>H107+H118</f>
        <v>379392.8</v>
      </c>
      <c r="I106" s="34">
        <f t="shared" si="28"/>
        <v>368818.3</v>
      </c>
      <c r="J106" s="34">
        <f t="shared" si="28"/>
        <v>0</v>
      </c>
      <c r="K106" s="34">
        <f t="shared" si="28"/>
        <v>368818.3</v>
      </c>
    </row>
    <row r="107" spans="1:11" ht="73.5" customHeight="1" x14ac:dyDescent="0.3">
      <c r="A107" s="171" t="s">
        <v>223</v>
      </c>
      <c r="B107" s="25" t="s">
        <v>224</v>
      </c>
      <c r="C107" s="24"/>
      <c r="D107" s="24"/>
      <c r="E107" s="25"/>
      <c r="F107" s="27">
        <f>F108+F113</f>
        <v>379392.8</v>
      </c>
      <c r="G107" s="27">
        <f>G108+G113</f>
        <v>-240537</v>
      </c>
      <c r="H107" s="148">
        <f t="shared" si="18"/>
        <v>138855.79999999999</v>
      </c>
      <c r="I107" s="27">
        <f>I108+I113</f>
        <v>368818.3</v>
      </c>
      <c r="J107" s="27">
        <f>J108+J113+J118</f>
        <v>0</v>
      </c>
      <c r="K107" s="148">
        <f t="shared" si="19"/>
        <v>368818.3</v>
      </c>
    </row>
    <row r="108" spans="1:11" ht="60" hidden="1" x14ac:dyDescent="0.3">
      <c r="A108" s="171" t="s">
        <v>436</v>
      </c>
      <c r="B108" s="25" t="s">
        <v>226</v>
      </c>
      <c r="C108" s="24"/>
      <c r="D108" s="24"/>
      <c r="E108" s="25"/>
      <c r="F108" s="27">
        <f t="shared" ref="F108:J111" si="29">F109</f>
        <v>240537</v>
      </c>
      <c r="G108" s="27">
        <f t="shared" si="29"/>
        <v>-240537</v>
      </c>
      <c r="H108" s="148">
        <f t="shared" si="18"/>
        <v>0</v>
      </c>
      <c r="I108" s="27">
        <f t="shared" si="29"/>
        <v>228360.5</v>
      </c>
      <c r="J108" s="27">
        <f t="shared" si="29"/>
        <v>-228360.5</v>
      </c>
      <c r="K108" s="148">
        <f t="shared" si="19"/>
        <v>0</v>
      </c>
    </row>
    <row r="109" spans="1:11" hidden="1" x14ac:dyDescent="0.3">
      <c r="A109" s="171" t="s">
        <v>219</v>
      </c>
      <c r="B109" s="25" t="s">
        <v>226</v>
      </c>
      <c r="C109" s="25" t="s">
        <v>108</v>
      </c>
      <c r="D109" s="24"/>
      <c r="E109" s="25"/>
      <c r="F109" s="27">
        <f t="shared" si="29"/>
        <v>240537</v>
      </c>
      <c r="G109" s="27">
        <f t="shared" si="29"/>
        <v>-240537</v>
      </c>
      <c r="H109" s="148">
        <f t="shared" si="18"/>
        <v>0</v>
      </c>
      <c r="I109" s="27">
        <f t="shared" si="29"/>
        <v>228360.5</v>
      </c>
      <c r="J109" s="27">
        <f t="shared" si="29"/>
        <v>-228360.5</v>
      </c>
      <c r="K109" s="148">
        <f t="shared" si="19"/>
        <v>0</v>
      </c>
    </row>
    <row r="110" spans="1:11" hidden="1" x14ac:dyDescent="0.3">
      <c r="A110" s="171" t="s">
        <v>220</v>
      </c>
      <c r="B110" s="25" t="s">
        <v>226</v>
      </c>
      <c r="C110" s="25" t="s">
        <v>108</v>
      </c>
      <c r="D110" s="25" t="s">
        <v>61</v>
      </c>
      <c r="E110" s="25"/>
      <c r="F110" s="27">
        <f t="shared" si="29"/>
        <v>240537</v>
      </c>
      <c r="G110" s="27">
        <f t="shared" si="29"/>
        <v>-240537</v>
      </c>
      <c r="H110" s="148">
        <f t="shared" si="18"/>
        <v>0</v>
      </c>
      <c r="I110" s="27">
        <f t="shared" si="29"/>
        <v>228360.5</v>
      </c>
      <c r="J110" s="27">
        <f t="shared" si="29"/>
        <v>-228360.5</v>
      </c>
      <c r="K110" s="148">
        <f t="shared" si="19"/>
        <v>0</v>
      </c>
    </row>
    <row r="111" spans="1:11" ht="45" hidden="1" x14ac:dyDescent="0.3">
      <c r="A111" s="171" t="s">
        <v>167</v>
      </c>
      <c r="B111" s="25" t="s">
        <v>226</v>
      </c>
      <c r="C111" s="25" t="s">
        <v>108</v>
      </c>
      <c r="D111" s="25" t="s">
        <v>61</v>
      </c>
      <c r="E111" s="25">
        <v>600</v>
      </c>
      <c r="F111" s="27">
        <f t="shared" si="29"/>
        <v>240537</v>
      </c>
      <c r="G111" s="27">
        <f t="shared" si="29"/>
        <v>-240537</v>
      </c>
      <c r="H111" s="148">
        <f t="shared" si="18"/>
        <v>0</v>
      </c>
      <c r="I111" s="27">
        <f t="shared" si="29"/>
        <v>228360.5</v>
      </c>
      <c r="J111" s="27">
        <f t="shared" si="29"/>
        <v>-228360.5</v>
      </c>
      <c r="K111" s="148">
        <f t="shared" si="19"/>
        <v>0</v>
      </c>
    </row>
    <row r="112" spans="1:11" hidden="1" x14ac:dyDescent="0.3">
      <c r="A112" s="171" t="s">
        <v>175</v>
      </c>
      <c r="B112" s="25" t="s">
        <v>226</v>
      </c>
      <c r="C112" s="25" t="s">
        <v>108</v>
      </c>
      <c r="D112" s="25" t="s">
        <v>61</v>
      </c>
      <c r="E112" s="25">
        <v>610</v>
      </c>
      <c r="F112" s="27">
        <v>240537</v>
      </c>
      <c r="G112" s="27">
        <v>-240537</v>
      </c>
      <c r="H112" s="148">
        <f t="shared" si="18"/>
        <v>0</v>
      </c>
      <c r="I112" s="27">
        <v>228360.5</v>
      </c>
      <c r="J112" s="27">
        <v>-228360.5</v>
      </c>
      <c r="K112" s="148">
        <f t="shared" si="19"/>
        <v>0</v>
      </c>
    </row>
    <row r="113" spans="1:11" ht="45" x14ac:dyDescent="0.3">
      <c r="A113" s="171" t="s">
        <v>437</v>
      </c>
      <c r="B113" s="25" t="s">
        <v>228</v>
      </c>
      <c r="C113" s="24"/>
      <c r="D113" s="24"/>
      <c r="E113" s="25"/>
      <c r="F113" s="27">
        <f t="shared" ref="F113:J116" si="30">F114</f>
        <v>138855.79999999999</v>
      </c>
      <c r="G113" s="27">
        <f t="shared" si="30"/>
        <v>0</v>
      </c>
      <c r="H113" s="148">
        <f t="shared" si="18"/>
        <v>138855.79999999999</v>
      </c>
      <c r="I113" s="27">
        <f t="shared" si="30"/>
        <v>140457.79999999999</v>
      </c>
      <c r="J113" s="27">
        <f t="shared" si="30"/>
        <v>0</v>
      </c>
      <c r="K113" s="148">
        <f t="shared" si="19"/>
        <v>140457.79999999999</v>
      </c>
    </row>
    <row r="114" spans="1:11" x14ac:dyDescent="0.3">
      <c r="A114" s="171" t="s">
        <v>219</v>
      </c>
      <c r="B114" s="25" t="s">
        <v>228</v>
      </c>
      <c r="C114" s="25" t="s">
        <v>108</v>
      </c>
      <c r="D114" s="24"/>
      <c r="E114" s="25"/>
      <c r="F114" s="27">
        <f t="shared" si="30"/>
        <v>138855.79999999999</v>
      </c>
      <c r="G114" s="27">
        <f t="shared" si="30"/>
        <v>0</v>
      </c>
      <c r="H114" s="148">
        <f t="shared" si="18"/>
        <v>138855.79999999999</v>
      </c>
      <c r="I114" s="27">
        <f t="shared" si="30"/>
        <v>140457.79999999999</v>
      </c>
      <c r="J114" s="27">
        <f t="shared" si="30"/>
        <v>0</v>
      </c>
      <c r="K114" s="148">
        <f t="shared" si="19"/>
        <v>140457.79999999999</v>
      </c>
    </row>
    <row r="115" spans="1:11" x14ac:dyDescent="0.3">
      <c r="A115" s="171" t="s">
        <v>220</v>
      </c>
      <c r="B115" s="25" t="s">
        <v>228</v>
      </c>
      <c r="C115" s="25" t="s">
        <v>108</v>
      </c>
      <c r="D115" s="25" t="s">
        <v>61</v>
      </c>
      <c r="E115" s="25"/>
      <c r="F115" s="27">
        <f t="shared" si="30"/>
        <v>138855.79999999999</v>
      </c>
      <c r="G115" s="27">
        <f t="shared" si="30"/>
        <v>0</v>
      </c>
      <c r="H115" s="148">
        <f t="shared" si="18"/>
        <v>138855.79999999999</v>
      </c>
      <c r="I115" s="27">
        <f t="shared" si="30"/>
        <v>140457.79999999999</v>
      </c>
      <c r="J115" s="27">
        <f t="shared" si="30"/>
        <v>0</v>
      </c>
      <c r="K115" s="148">
        <f t="shared" si="19"/>
        <v>140457.79999999999</v>
      </c>
    </row>
    <row r="116" spans="1:11" ht="45" x14ac:dyDescent="0.3">
      <c r="A116" s="171" t="s">
        <v>167</v>
      </c>
      <c r="B116" s="25" t="s">
        <v>228</v>
      </c>
      <c r="C116" s="25" t="s">
        <v>108</v>
      </c>
      <c r="D116" s="25" t="s">
        <v>61</v>
      </c>
      <c r="E116" s="25">
        <v>600</v>
      </c>
      <c r="F116" s="27">
        <f t="shared" si="30"/>
        <v>138855.79999999999</v>
      </c>
      <c r="G116" s="27">
        <f t="shared" si="30"/>
        <v>0</v>
      </c>
      <c r="H116" s="148">
        <f t="shared" si="18"/>
        <v>138855.79999999999</v>
      </c>
      <c r="I116" s="27">
        <f t="shared" si="30"/>
        <v>140457.79999999999</v>
      </c>
      <c r="J116" s="27">
        <f t="shared" si="30"/>
        <v>0</v>
      </c>
      <c r="K116" s="148">
        <f t="shared" si="19"/>
        <v>140457.79999999999</v>
      </c>
    </row>
    <row r="117" spans="1:11" x14ac:dyDescent="0.3">
      <c r="A117" s="171" t="s">
        <v>175</v>
      </c>
      <c r="B117" s="25" t="s">
        <v>228</v>
      </c>
      <c r="C117" s="25" t="s">
        <v>108</v>
      </c>
      <c r="D117" s="25" t="s">
        <v>61</v>
      </c>
      <c r="E117" s="25">
        <v>610</v>
      </c>
      <c r="F117" s="27">
        <v>138855.79999999999</v>
      </c>
      <c r="G117" s="27"/>
      <c r="H117" s="148">
        <f t="shared" si="18"/>
        <v>138855.79999999999</v>
      </c>
      <c r="I117" s="27">
        <v>140457.79999999999</v>
      </c>
      <c r="J117" s="27"/>
      <c r="K117" s="148">
        <f t="shared" si="19"/>
        <v>140457.79999999999</v>
      </c>
    </row>
    <row r="118" spans="1:11" ht="60" x14ac:dyDescent="0.3">
      <c r="A118" s="171" t="s">
        <v>436</v>
      </c>
      <c r="B118" s="68" t="s">
        <v>1029</v>
      </c>
      <c r="C118" s="24"/>
      <c r="D118" s="24"/>
      <c r="E118" s="25"/>
      <c r="F118" s="27"/>
      <c r="G118" s="27">
        <f>G119</f>
        <v>240537</v>
      </c>
      <c r="H118" s="148">
        <f t="shared" si="18"/>
        <v>240537</v>
      </c>
      <c r="I118" s="27"/>
      <c r="J118" s="27">
        <f>J119</f>
        <v>228360.5</v>
      </c>
      <c r="K118" s="148">
        <f t="shared" si="19"/>
        <v>228360.5</v>
      </c>
    </row>
    <row r="119" spans="1:11" x14ac:dyDescent="0.3">
      <c r="A119" s="171" t="s">
        <v>219</v>
      </c>
      <c r="B119" s="68" t="s">
        <v>1029</v>
      </c>
      <c r="C119" s="25" t="s">
        <v>108</v>
      </c>
      <c r="D119" s="24"/>
      <c r="E119" s="25"/>
      <c r="F119" s="27"/>
      <c r="G119" s="27">
        <f>G120</f>
        <v>240537</v>
      </c>
      <c r="H119" s="148">
        <f t="shared" si="18"/>
        <v>240537</v>
      </c>
      <c r="I119" s="27"/>
      <c r="J119" s="27">
        <f>J120</f>
        <v>228360.5</v>
      </c>
      <c r="K119" s="148">
        <f t="shared" si="19"/>
        <v>228360.5</v>
      </c>
    </row>
    <row r="120" spans="1:11" x14ac:dyDescent="0.3">
      <c r="A120" s="171" t="s">
        <v>220</v>
      </c>
      <c r="B120" s="68" t="s">
        <v>1029</v>
      </c>
      <c r="C120" s="25" t="s">
        <v>108</v>
      </c>
      <c r="D120" s="25" t="s">
        <v>61</v>
      </c>
      <c r="E120" s="25"/>
      <c r="F120" s="27"/>
      <c r="G120" s="27">
        <f>G121</f>
        <v>240537</v>
      </c>
      <c r="H120" s="148">
        <f t="shared" si="18"/>
        <v>240537</v>
      </c>
      <c r="I120" s="27"/>
      <c r="J120" s="27">
        <f>J121</f>
        <v>228360.5</v>
      </c>
      <c r="K120" s="148">
        <f t="shared" si="19"/>
        <v>228360.5</v>
      </c>
    </row>
    <row r="121" spans="1:11" ht="45" x14ac:dyDescent="0.3">
      <c r="A121" s="171" t="s">
        <v>167</v>
      </c>
      <c r="B121" s="68" t="s">
        <v>1029</v>
      </c>
      <c r="C121" s="25" t="s">
        <v>108</v>
      </c>
      <c r="D121" s="25" t="s">
        <v>61</v>
      </c>
      <c r="E121" s="25">
        <v>600</v>
      </c>
      <c r="F121" s="27"/>
      <c r="G121" s="27">
        <f>G122</f>
        <v>240537</v>
      </c>
      <c r="H121" s="148">
        <f t="shared" si="18"/>
        <v>240537</v>
      </c>
      <c r="I121" s="27"/>
      <c r="J121" s="27">
        <f>J122</f>
        <v>228360.5</v>
      </c>
      <c r="K121" s="148">
        <f t="shared" si="19"/>
        <v>228360.5</v>
      </c>
    </row>
    <row r="122" spans="1:11" x14ac:dyDescent="0.3">
      <c r="A122" s="171" t="s">
        <v>175</v>
      </c>
      <c r="B122" s="68" t="s">
        <v>1029</v>
      </c>
      <c r="C122" s="25" t="s">
        <v>108</v>
      </c>
      <c r="D122" s="25" t="s">
        <v>61</v>
      </c>
      <c r="E122" s="25">
        <v>610</v>
      </c>
      <c r="F122" s="27"/>
      <c r="G122" s="27">
        <v>240537</v>
      </c>
      <c r="H122" s="148">
        <f t="shared" si="18"/>
        <v>240537</v>
      </c>
      <c r="I122" s="27"/>
      <c r="J122" s="27">
        <v>228360.5</v>
      </c>
      <c r="K122" s="148">
        <f t="shared" si="19"/>
        <v>228360.5</v>
      </c>
    </row>
    <row r="123" spans="1:11" ht="25.5" x14ac:dyDescent="0.3">
      <c r="A123" s="52" t="s">
        <v>725</v>
      </c>
      <c r="B123" s="42" t="s">
        <v>244</v>
      </c>
      <c r="C123" s="24"/>
      <c r="D123" s="24"/>
      <c r="E123" s="25"/>
      <c r="F123" s="34">
        <f t="shared" ref="F123:I123" si="31">F124</f>
        <v>687578.9</v>
      </c>
      <c r="G123" s="34">
        <f>G124+G185</f>
        <v>-41318.000000000022</v>
      </c>
      <c r="H123" s="34">
        <f>H124+H185</f>
        <v>646260.9</v>
      </c>
      <c r="I123" s="34">
        <f t="shared" si="31"/>
        <v>655653.50000000012</v>
      </c>
      <c r="J123" s="34">
        <f>J124+J185</f>
        <v>9.9999999989449861E-2</v>
      </c>
      <c r="K123" s="34">
        <f>K124+K185</f>
        <v>655653.60000000009</v>
      </c>
    </row>
    <row r="124" spans="1:11" ht="105" customHeight="1" x14ac:dyDescent="0.3">
      <c r="A124" s="171" t="s">
        <v>438</v>
      </c>
      <c r="B124" s="25" t="s">
        <v>246</v>
      </c>
      <c r="C124" s="24"/>
      <c r="D124" s="24"/>
      <c r="E124" s="25"/>
      <c r="F124" s="27">
        <f>F130+F150+F155+F160+F149+F125+F140+F170</f>
        <v>687578.9</v>
      </c>
      <c r="G124" s="27">
        <f>G130+G150+G155+G160+G149+G125+G140+G170+G165+G175+G180</f>
        <v>-45223.000000000022</v>
      </c>
      <c r="H124" s="148">
        <f t="shared" si="18"/>
        <v>642355.9</v>
      </c>
      <c r="I124" s="27">
        <f>I130+I150+I155+I160+I149+I125+I140+I170</f>
        <v>655653.50000000012</v>
      </c>
      <c r="J124" s="27">
        <f>J130+J150+J155+J160+J149+J125+J140+J170+J165+J175+J180</f>
        <v>-4444.8000000000102</v>
      </c>
      <c r="K124" s="148">
        <f t="shared" si="19"/>
        <v>651208.70000000007</v>
      </c>
    </row>
    <row r="125" spans="1:11" ht="90" hidden="1" x14ac:dyDescent="0.3">
      <c r="A125" s="13" t="s">
        <v>927</v>
      </c>
      <c r="B125" s="68" t="s">
        <v>926</v>
      </c>
      <c r="C125" s="25"/>
      <c r="D125" s="25"/>
      <c r="E125" s="25"/>
      <c r="F125" s="27">
        <f t="shared" ref="F125:J128" si="32">F126</f>
        <v>388</v>
      </c>
      <c r="G125" s="27">
        <f t="shared" si="32"/>
        <v>-388</v>
      </c>
      <c r="H125" s="148">
        <f t="shared" si="18"/>
        <v>0</v>
      </c>
      <c r="I125" s="27">
        <f t="shared" si="32"/>
        <v>388</v>
      </c>
      <c r="J125" s="27">
        <f t="shared" si="32"/>
        <v>-388</v>
      </c>
      <c r="K125" s="148">
        <f t="shared" si="19"/>
        <v>0</v>
      </c>
    </row>
    <row r="126" spans="1:11" hidden="1" x14ac:dyDescent="0.3">
      <c r="A126" s="171" t="s">
        <v>219</v>
      </c>
      <c r="B126" s="68" t="s">
        <v>926</v>
      </c>
      <c r="C126" s="25" t="s">
        <v>108</v>
      </c>
      <c r="D126" s="24"/>
      <c r="E126" s="25"/>
      <c r="F126" s="27">
        <f t="shared" si="32"/>
        <v>388</v>
      </c>
      <c r="G126" s="27">
        <f t="shared" si="32"/>
        <v>-388</v>
      </c>
      <c r="H126" s="148">
        <f t="shared" si="18"/>
        <v>0</v>
      </c>
      <c r="I126" s="27">
        <f t="shared" si="32"/>
        <v>388</v>
      </c>
      <c r="J126" s="27">
        <f t="shared" si="32"/>
        <v>-388</v>
      </c>
      <c r="K126" s="148">
        <f t="shared" si="19"/>
        <v>0</v>
      </c>
    </row>
    <row r="127" spans="1:11" hidden="1" x14ac:dyDescent="0.3">
      <c r="A127" s="171" t="s">
        <v>243</v>
      </c>
      <c r="B127" s="68" t="s">
        <v>926</v>
      </c>
      <c r="C127" s="25" t="s">
        <v>108</v>
      </c>
      <c r="D127" s="25" t="s">
        <v>66</v>
      </c>
      <c r="E127" s="25"/>
      <c r="F127" s="27">
        <f t="shared" si="32"/>
        <v>388</v>
      </c>
      <c r="G127" s="27">
        <f t="shared" si="32"/>
        <v>-388</v>
      </c>
      <c r="H127" s="148">
        <f t="shared" si="18"/>
        <v>0</v>
      </c>
      <c r="I127" s="27">
        <f t="shared" si="32"/>
        <v>388</v>
      </c>
      <c r="J127" s="27">
        <f t="shared" si="32"/>
        <v>-388</v>
      </c>
      <c r="K127" s="148">
        <f t="shared" si="19"/>
        <v>0</v>
      </c>
    </row>
    <row r="128" spans="1:11" ht="45" hidden="1" x14ac:dyDescent="0.3">
      <c r="A128" s="13" t="s">
        <v>167</v>
      </c>
      <c r="B128" s="68" t="s">
        <v>926</v>
      </c>
      <c r="C128" s="25" t="s">
        <v>108</v>
      </c>
      <c r="D128" s="25" t="s">
        <v>66</v>
      </c>
      <c r="E128" s="25">
        <v>600</v>
      </c>
      <c r="F128" s="27">
        <f t="shared" si="32"/>
        <v>388</v>
      </c>
      <c r="G128" s="27">
        <f t="shared" si="32"/>
        <v>-388</v>
      </c>
      <c r="H128" s="148">
        <f t="shared" si="18"/>
        <v>0</v>
      </c>
      <c r="I128" s="27">
        <f t="shared" si="32"/>
        <v>388</v>
      </c>
      <c r="J128" s="27">
        <f t="shared" si="32"/>
        <v>-388</v>
      </c>
      <c r="K128" s="148">
        <f t="shared" si="19"/>
        <v>0</v>
      </c>
    </row>
    <row r="129" spans="1:11" hidden="1" x14ac:dyDescent="0.3">
      <c r="A129" s="13" t="s">
        <v>175</v>
      </c>
      <c r="B129" s="68" t="s">
        <v>926</v>
      </c>
      <c r="C129" s="25" t="s">
        <v>108</v>
      </c>
      <c r="D129" s="25" t="s">
        <v>66</v>
      </c>
      <c r="E129" s="25">
        <v>610</v>
      </c>
      <c r="F129" s="27">
        <v>388</v>
      </c>
      <c r="G129" s="27">
        <v>-388</v>
      </c>
      <c r="H129" s="148">
        <f t="shared" si="18"/>
        <v>0</v>
      </c>
      <c r="I129" s="27">
        <v>388</v>
      </c>
      <c r="J129" s="27">
        <v>-388</v>
      </c>
      <c r="K129" s="148">
        <f t="shared" si="19"/>
        <v>0</v>
      </c>
    </row>
    <row r="130" spans="1:11" ht="45" hidden="1" x14ac:dyDescent="0.3">
      <c r="A130" s="171" t="s">
        <v>247</v>
      </c>
      <c r="B130" s="25" t="s">
        <v>248</v>
      </c>
      <c r="C130" s="24"/>
      <c r="D130" s="24"/>
      <c r="E130" s="25"/>
      <c r="F130" s="27">
        <f t="shared" ref="F130:J133" si="33">F131</f>
        <v>449022</v>
      </c>
      <c r="G130" s="27">
        <f t="shared" si="33"/>
        <v>-449022</v>
      </c>
      <c r="H130" s="148">
        <f t="shared" si="18"/>
        <v>0</v>
      </c>
      <c r="I130" s="27">
        <f t="shared" si="33"/>
        <v>431981</v>
      </c>
      <c r="J130" s="27">
        <f t="shared" si="33"/>
        <v>-431981</v>
      </c>
      <c r="K130" s="148">
        <f t="shared" si="19"/>
        <v>0</v>
      </c>
    </row>
    <row r="131" spans="1:11" hidden="1" x14ac:dyDescent="0.3">
      <c r="A131" s="171" t="s">
        <v>219</v>
      </c>
      <c r="B131" s="25" t="s">
        <v>248</v>
      </c>
      <c r="C131" s="25" t="s">
        <v>108</v>
      </c>
      <c r="D131" s="24"/>
      <c r="E131" s="25"/>
      <c r="F131" s="27">
        <f t="shared" si="33"/>
        <v>449022</v>
      </c>
      <c r="G131" s="27">
        <f t="shared" si="33"/>
        <v>-449022</v>
      </c>
      <c r="H131" s="148">
        <f t="shared" si="18"/>
        <v>0</v>
      </c>
      <c r="I131" s="27">
        <f t="shared" si="33"/>
        <v>431981</v>
      </c>
      <c r="J131" s="27">
        <f t="shared" si="33"/>
        <v>-431981</v>
      </c>
      <c r="K131" s="148">
        <f t="shared" si="19"/>
        <v>0</v>
      </c>
    </row>
    <row r="132" spans="1:11" hidden="1" x14ac:dyDescent="0.3">
      <c r="A132" s="171" t="s">
        <v>243</v>
      </c>
      <c r="B132" s="25" t="s">
        <v>248</v>
      </c>
      <c r="C132" s="25" t="s">
        <v>108</v>
      </c>
      <c r="D132" s="25" t="s">
        <v>66</v>
      </c>
      <c r="E132" s="25"/>
      <c r="F132" s="27">
        <f t="shared" si="33"/>
        <v>449022</v>
      </c>
      <c r="G132" s="27">
        <f t="shared" si="33"/>
        <v>-449022</v>
      </c>
      <c r="H132" s="148">
        <f t="shared" si="18"/>
        <v>0</v>
      </c>
      <c r="I132" s="27">
        <f t="shared" si="33"/>
        <v>431981</v>
      </c>
      <c r="J132" s="27">
        <f t="shared" si="33"/>
        <v>-431981</v>
      </c>
      <c r="K132" s="148">
        <f t="shared" si="19"/>
        <v>0</v>
      </c>
    </row>
    <row r="133" spans="1:11" ht="45" hidden="1" x14ac:dyDescent="0.3">
      <c r="A133" s="171" t="s">
        <v>167</v>
      </c>
      <c r="B133" s="25" t="s">
        <v>248</v>
      </c>
      <c r="C133" s="25" t="s">
        <v>108</v>
      </c>
      <c r="D133" s="25" t="s">
        <v>66</v>
      </c>
      <c r="E133" s="25">
        <v>600</v>
      </c>
      <c r="F133" s="27">
        <f t="shared" si="33"/>
        <v>449022</v>
      </c>
      <c r="G133" s="27">
        <f t="shared" si="33"/>
        <v>-449022</v>
      </c>
      <c r="H133" s="148">
        <f t="shared" si="18"/>
        <v>0</v>
      </c>
      <c r="I133" s="27">
        <f t="shared" si="33"/>
        <v>431981</v>
      </c>
      <c r="J133" s="27">
        <f t="shared" si="33"/>
        <v>-431981</v>
      </c>
      <c r="K133" s="148">
        <f t="shared" si="19"/>
        <v>0</v>
      </c>
    </row>
    <row r="134" spans="1:11" hidden="1" x14ac:dyDescent="0.3">
      <c r="A134" s="171" t="s">
        <v>175</v>
      </c>
      <c r="B134" s="25" t="s">
        <v>248</v>
      </c>
      <c r="C134" s="25" t="s">
        <v>108</v>
      </c>
      <c r="D134" s="25" t="s">
        <v>66</v>
      </c>
      <c r="E134" s="25">
        <v>610</v>
      </c>
      <c r="F134" s="27">
        <v>449022</v>
      </c>
      <c r="G134" s="27">
        <v>-449022</v>
      </c>
      <c r="H134" s="148">
        <f t="shared" si="18"/>
        <v>0</v>
      </c>
      <c r="I134" s="27">
        <v>431981</v>
      </c>
      <c r="J134" s="27">
        <v>-431981</v>
      </c>
      <c r="K134" s="148">
        <f t="shared" si="19"/>
        <v>0</v>
      </c>
    </row>
    <row r="135" spans="1:11" ht="139.15" hidden="1" customHeight="1" x14ac:dyDescent="0.3">
      <c r="A135" s="171" t="s">
        <v>969</v>
      </c>
      <c r="B135" s="68" t="s">
        <v>970</v>
      </c>
      <c r="C135" s="24"/>
      <c r="D135" s="24"/>
      <c r="E135" s="25"/>
      <c r="F135" s="27"/>
      <c r="G135" s="27"/>
      <c r="H135" s="148">
        <f t="shared" si="18"/>
        <v>0</v>
      </c>
      <c r="I135" s="27"/>
      <c r="J135" s="27"/>
      <c r="K135" s="148">
        <f t="shared" si="19"/>
        <v>0</v>
      </c>
    </row>
    <row r="136" spans="1:11" hidden="1" x14ac:dyDescent="0.3">
      <c r="A136" s="171" t="s">
        <v>219</v>
      </c>
      <c r="B136" s="68" t="s">
        <v>970</v>
      </c>
      <c r="C136" s="25" t="s">
        <v>108</v>
      </c>
      <c r="D136" s="24"/>
      <c r="E136" s="25"/>
      <c r="F136" s="27"/>
      <c r="G136" s="27"/>
      <c r="H136" s="148">
        <f t="shared" si="18"/>
        <v>0</v>
      </c>
      <c r="I136" s="27"/>
      <c r="J136" s="27"/>
      <c r="K136" s="148">
        <f t="shared" si="19"/>
        <v>0</v>
      </c>
    </row>
    <row r="137" spans="1:11" hidden="1" x14ac:dyDescent="0.3">
      <c r="A137" s="171" t="s">
        <v>243</v>
      </c>
      <c r="B137" s="68" t="s">
        <v>970</v>
      </c>
      <c r="C137" s="25" t="s">
        <v>108</v>
      </c>
      <c r="D137" s="25" t="s">
        <v>66</v>
      </c>
      <c r="E137" s="25"/>
      <c r="F137" s="27"/>
      <c r="G137" s="27"/>
      <c r="H137" s="148">
        <f t="shared" si="18"/>
        <v>0</v>
      </c>
      <c r="I137" s="27"/>
      <c r="J137" s="27"/>
      <c r="K137" s="148">
        <f t="shared" si="19"/>
        <v>0</v>
      </c>
    </row>
    <row r="138" spans="1:11" ht="45" hidden="1" x14ac:dyDescent="0.3">
      <c r="A138" s="171" t="s">
        <v>167</v>
      </c>
      <c r="B138" s="68" t="s">
        <v>970</v>
      </c>
      <c r="C138" s="25" t="s">
        <v>108</v>
      </c>
      <c r="D138" s="25" t="s">
        <v>66</v>
      </c>
      <c r="E138" s="25">
        <v>600</v>
      </c>
      <c r="F138" s="27"/>
      <c r="G138" s="27"/>
      <c r="H138" s="148">
        <f t="shared" si="18"/>
        <v>0</v>
      </c>
      <c r="I138" s="27"/>
      <c r="J138" s="27"/>
      <c r="K138" s="148">
        <f t="shared" si="19"/>
        <v>0</v>
      </c>
    </row>
    <row r="139" spans="1:11" hidden="1" x14ac:dyDescent="0.3">
      <c r="A139" s="171" t="s">
        <v>175</v>
      </c>
      <c r="B139" s="25" t="s">
        <v>970</v>
      </c>
      <c r="C139" s="25" t="s">
        <v>108</v>
      </c>
      <c r="D139" s="25" t="s">
        <v>66</v>
      </c>
      <c r="E139" s="25">
        <v>610</v>
      </c>
      <c r="F139" s="27"/>
      <c r="G139" s="27"/>
      <c r="H139" s="148">
        <f t="shared" si="18"/>
        <v>0</v>
      </c>
      <c r="I139" s="27"/>
      <c r="J139" s="27"/>
      <c r="K139" s="148">
        <f t="shared" si="19"/>
        <v>0</v>
      </c>
    </row>
    <row r="140" spans="1:11" ht="94.5" hidden="1" customHeight="1" x14ac:dyDescent="0.3">
      <c r="A140" s="13" t="s">
        <v>929</v>
      </c>
      <c r="B140" s="68" t="s">
        <v>928</v>
      </c>
      <c r="C140" s="25"/>
      <c r="D140" s="25"/>
      <c r="E140" s="25"/>
      <c r="F140" s="27">
        <f t="shared" ref="F140:J143" si="34">F141</f>
        <v>3905</v>
      </c>
      <c r="G140" s="27">
        <f t="shared" si="34"/>
        <v>-3905</v>
      </c>
      <c r="H140" s="148">
        <f t="shared" si="18"/>
        <v>0</v>
      </c>
      <c r="I140" s="27">
        <f t="shared" si="34"/>
        <v>4444.8</v>
      </c>
      <c r="J140" s="27">
        <f t="shared" si="34"/>
        <v>-4444.8</v>
      </c>
      <c r="K140" s="148">
        <f t="shared" si="19"/>
        <v>0</v>
      </c>
    </row>
    <row r="141" spans="1:11" hidden="1" x14ac:dyDescent="0.3">
      <c r="A141" s="171" t="s">
        <v>219</v>
      </c>
      <c r="B141" s="68" t="s">
        <v>928</v>
      </c>
      <c r="C141" s="25" t="s">
        <v>108</v>
      </c>
      <c r="D141" s="24"/>
      <c r="E141" s="25"/>
      <c r="F141" s="27">
        <f t="shared" si="34"/>
        <v>3905</v>
      </c>
      <c r="G141" s="27">
        <f t="shared" si="34"/>
        <v>-3905</v>
      </c>
      <c r="H141" s="148">
        <f t="shared" si="18"/>
        <v>0</v>
      </c>
      <c r="I141" s="27">
        <f t="shared" si="34"/>
        <v>4444.8</v>
      </c>
      <c r="J141" s="27">
        <f t="shared" si="34"/>
        <v>-4444.8</v>
      </c>
      <c r="K141" s="148">
        <f t="shared" si="19"/>
        <v>0</v>
      </c>
    </row>
    <row r="142" spans="1:11" hidden="1" x14ac:dyDescent="0.3">
      <c r="A142" s="171" t="s">
        <v>243</v>
      </c>
      <c r="B142" s="68" t="s">
        <v>928</v>
      </c>
      <c r="C142" s="25" t="s">
        <v>108</v>
      </c>
      <c r="D142" s="25" t="s">
        <v>66</v>
      </c>
      <c r="E142" s="25"/>
      <c r="F142" s="27">
        <f t="shared" si="34"/>
        <v>3905</v>
      </c>
      <c r="G142" s="27">
        <f t="shared" si="34"/>
        <v>-3905</v>
      </c>
      <c r="H142" s="148">
        <f t="shared" si="18"/>
        <v>0</v>
      </c>
      <c r="I142" s="27">
        <f t="shared" si="34"/>
        <v>4444.8</v>
      </c>
      <c r="J142" s="27">
        <f t="shared" si="34"/>
        <v>-4444.8</v>
      </c>
      <c r="K142" s="148">
        <f t="shared" si="19"/>
        <v>0</v>
      </c>
    </row>
    <row r="143" spans="1:11" ht="45" hidden="1" x14ac:dyDescent="0.3">
      <c r="A143" s="171" t="s">
        <v>167</v>
      </c>
      <c r="B143" s="68" t="s">
        <v>928</v>
      </c>
      <c r="C143" s="25" t="s">
        <v>108</v>
      </c>
      <c r="D143" s="25" t="s">
        <v>66</v>
      </c>
      <c r="E143" s="25">
        <v>600</v>
      </c>
      <c r="F143" s="27">
        <f t="shared" si="34"/>
        <v>3905</v>
      </c>
      <c r="G143" s="27">
        <f t="shared" si="34"/>
        <v>-3905</v>
      </c>
      <c r="H143" s="148">
        <f t="shared" si="18"/>
        <v>0</v>
      </c>
      <c r="I143" s="27">
        <f t="shared" si="34"/>
        <v>4444.8</v>
      </c>
      <c r="J143" s="27">
        <f t="shared" si="34"/>
        <v>-4444.8</v>
      </c>
      <c r="K143" s="148">
        <f t="shared" si="19"/>
        <v>0</v>
      </c>
    </row>
    <row r="144" spans="1:11" hidden="1" x14ac:dyDescent="0.3">
      <c r="A144" s="171" t="s">
        <v>175</v>
      </c>
      <c r="B144" s="68" t="s">
        <v>928</v>
      </c>
      <c r="C144" s="25" t="s">
        <v>108</v>
      </c>
      <c r="D144" s="25" t="s">
        <v>66</v>
      </c>
      <c r="E144" s="25">
        <v>610</v>
      </c>
      <c r="F144" s="27">
        <v>3905</v>
      </c>
      <c r="G144" s="27">
        <v>-3905</v>
      </c>
      <c r="H144" s="148">
        <f t="shared" si="18"/>
        <v>0</v>
      </c>
      <c r="I144" s="27">
        <v>4444.8</v>
      </c>
      <c r="J144" s="27">
        <v>-4444.8</v>
      </c>
      <c r="K144" s="148">
        <f t="shared" si="19"/>
        <v>0</v>
      </c>
    </row>
    <row r="145" spans="1:11" ht="150" hidden="1" customHeight="1" x14ac:dyDescent="0.3">
      <c r="A145" s="14" t="s">
        <v>887</v>
      </c>
      <c r="B145" s="25" t="s">
        <v>827</v>
      </c>
      <c r="C145" s="5"/>
      <c r="D145" s="5"/>
      <c r="E145" s="5"/>
      <c r="F145" s="27">
        <f t="shared" ref="F145:J148" si="35">F146</f>
        <v>44528.4</v>
      </c>
      <c r="G145" s="27">
        <f t="shared" si="35"/>
        <v>-44528.4</v>
      </c>
      <c r="H145" s="148">
        <f t="shared" ref="H145:H228" si="36">F145+G145</f>
        <v>0</v>
      </c>
      <c r="I145" s="27">
        <f t="shared" si="35"/>
        <v>44528.4</v>
      </c>
      <c r="J145" s="27">
        <f t="shared" si="35"/>
        <v>-44528.4</v>
      </c>
      <c r="K145" s="148">
        <f t="shared" ref="K145:K197" si="37">I145+J145</f>
        <v>0</v>
      </c>
    </row>
    <row r="146" spans="1:11" hidden="1" x14ac:dyDescent="0.3">
      <c r="A146" s="171" t="s">
        <v>219</v>
      </c>
      <c r="B146" s="25" t="s">
        <v>827</v>
      </c>
      <c r="C146" s="25" t="s">
        <v>108</v>
      </c>
      <c r="D146" s="25"/>
      <c r="E146" s="25"/>
      <c r="F146" s="27">
        <f t="shared" si="35"/>
        <v>44528.4</v>
      </c>
      <c r="G146" s="27">
        <f t="shared" si="35"/>
        <v>-44528.4</v>
      </c>
      <c r="H146" s="148">
        <f t="shared" si="36"/>
        <v>0</v>
      </c>
      <c r="I146" s="27">
        <f t="shared" si="35"/>
        <v>44528.4</v>
      </c>
      <c r="J146" s="27">
        <f t="shared" si="35"/>
        <v>-44528.4</v>
      </c>
      <c r="K146" s="148">
        <f t="shared" si="37"/>
        <v>0</v>
      </c>
    </row>
    <row r="147" spans="1:11" hidden="1" x14ac:dyDescent="0.3">
      <c r="A147" s="171" t="s">
        <v>243</v>
      </c>
      <c r="B147" s="25" t="s">
        <v>827</v>
      </c>
      <c r="C147" s="25" t="s">
        <v>108</v>
      </c>
      <c r="D147" s="25" t="s">
        <v>66</v>
      </c>
      <c r="E147" s="25"/>
      <c r="F147" s="27">
        <f t="shared" si="35"/>
        <v>44528.4</v>
      </c>
      <c r="G147" s="27">
        <f t="shared" si="35"/>
        <v>-44528.4</v>
      </c>
      <c r="H147" s="148">
        <f t="shared" si="36"/>
        <v>0</v>
      </c>
      <c r="I147" s="27">
        <f t="shared" si="35"/>
        <v>44528.4</v>
      </c>
      <c r="J147" s="27">
        <f t="shared" si="35"/>
        <v>-44528.4</v>
      </c>
      <c r="K147" s="148">
        <f t="shared" si="37"/>
        <v>0</v>
      </c>
    </row>
    <row r="148" spans="1:11" ht="45" hidden="1" x14ac:dyDescent="0.3">
      <c r="A148" s="171" t="s">
        <v>167</v>
      </c>
      <c r="B148" s="25" t="s">
        <v>827</v>
      </c>
      <c r="C148" s="25" t="s">
        <v>108</v>
      </c>
      <c r="D148" s="25" t="s">
        <v>66</v>
      </c>
      <c r="E148" s="25" t="s">
        <v>488</v>
      </c>
      <c r="F148" s="27">
        <f t="shared" si="35"/>
        <v>44528.4</v>
      </c>
      <c r="G148" s="27">
        <f t="shared" si="35"/>
        <v>-44528.4</v>
      </c>
      <c r="H148" s="148">
        <f t="shared" si="36"/>
        <v>0</v>
      </c>
      <c r="I148" s="27">
        <f t="shared" si="35"/>
        <v>44528.4</v>
      </c>
      <c r="J148" s="27">
        <f t="shared" si="35"/>
        <v>-44528.4</v>
      </c>
      <c r="K148" s="148">
        <f t="shared" si="37"/>
        <v>0</v>
      </c>
    </row>
    <row r="149" spans="1:11" hidden="1" x14ac:dyDescent="0.3">
      <c r="A149" s="171" t="s">
        <v>175</v>
      </c>
      <c r="B149" s="25" t="s">
        <v>827</v>
      </c>
      <c r="C149" s="25" t="s">
        <v>108</v>
      </c>
      <c r="D149" s="25" t="s">
        <v>66</v>
      </c>
      <c r="E149" s="25" t="s">
        <v>489</v>
      </c>
      <c r="F149" s="27">
        <v>44528.4</v>
      </c>
      <c r="G149" s="27">
        <v>-44528.4</v>
      </c>
      <c r="H149" s="148">
        <f t="shared" si="36"/>
        <v>0</v>
      </c>
      <c r="I149" s="27">
        <v>44528.4</v>
      </c>
      <c r="J149" s="27">
        <v>-44528.4</v>
      </c>
      <c r="K149" s="148">
        <f t="shared" si="37"/>
        <v>0</v>
      </c>
    </row>
    <row r="150" spans="1:11" ht="45" x14ac:dyDescent="0.3">
      <c r="A150" s="171" t="s">
        <v>249</v>
      </c>
      <c r="B150" s="25" t="s">
        <v>250</v>
      </c>
      <c r="C150" s="24"/>
      <c r="D150" s="24"/>
      <c r="E150" s="25"/>
      <c r="F150" s="27">
        <f t="shared" ref="F150:J153" si="38">F151</f>
        <v>171532.7</v>
      </c>
      <c r="G150" s="27">
        <f t="shared" si="38"/>
        <v>0</v>
      </c>
      <c r="H150" s="148">
        <f t="shared" si="36"/>
        <v>171532.7</v>
      </c>
      <c r="I150" s="27">
        <f t="shared" si="38"/>
        <v>156000.9</v>
      </c>
      <c r="J150" s="27">
        <f t="shared" si="38"/>
        <v>0</v>
      </c>
      <c r="K150" s="148">
        <f t="shared" si="37"/>
        <v>156000.9</v>
      </c>
    </row>
    <row r="151" spans="1:11" x14ac:dyDescent="0.3">
      <c r="A151" s="171" t="s">
        <v>219</v>
      </c>
      <c r="B151" s="25" t="s">
        <v>250</v>
      </c>
      <c r="C151" s="25" t="s">
        <v>108</v>
      </c>
      <c r="D151" s="24"/>
      <c r="E151" s="25"/>
      <c r="F151" s="27">
        <f t="shared" si="38"/>
        <v>171532.7</v>
      </c>
      <c r="G151" s="27">
        <f t="shared" si="38"/>
        <v>0</v>
      </c>
      <c r="H151" s="148">
        <f t="shared" si="36"/>
        <v>171532.7</v>
      </c>
      <c r="I151" s="27">
        <f t="shared" si="38"/>
        <v>156000.9</v>
      </c>
      <c r="J151" s="27">
        <f t="shared" si="38"/>
        <v>0</v>
      </c>
      <c r="K151" s="148">
        <f t="shared" si="37"/>
        <v>156000.9</v>
      </c>
    </row>
    <row r="152" spans="1:11" x14ac:dyDescent="0.3">
      <c r="A152" s="171" t="s">
        <v>243</v>
      </c>
      <c r="B152" s="25" t="s">
        <v>250</v>
      </c>
      <c r="C152" s="25" t="s">
        <v>108</v>
      </c>
      <c r="D152" s="25" t="s">
        <v>66</v>
      </c>
      <c r="E152" s="25"/>
      <c r="F152" s="27">
        <f t="shared" si="38"/>
        <v>171532.7</v>
      </c>
      <c r="G152" s="27">
        <f t="shared" si="38"/>
        <v>0</v>
      </c>
      <c r="H152" s="148">
        <f t="shared" si="36"/>
        <v>171532.7</v>
      </c>
      <c r="I152" s="27">
        <f t="shared" si="38"/>
        <v>156000.9</v>
      </c>
      <c r="J152" s="27">
        <f t="shared" si="38"/>
        <v>0</v>
      </c>
      <c r="K152" s="148">
        <f t="shared" si="37"/>
        <v>156000.9</v>
      </c>
    </row>
    <row r="153" spans="1:11" ht="45" x14ac:dyDescent="0.3">
      <c r="A153" s="171" t="s">
        <v>167</v>
      </c>
      <c r="B153" s="25" t="s">
        <v>250</v>
      </c>
      <c r="C153" s="25" t="s">
        <v>108</v>
      </c>
      <c r="D153" s="25" t="s">
        <v>66</v>
      </c>
      <c r="E153" s="25">
        <v>600</v>
      </c>
      <c r="F153" s="27">
        <f t="shared" si="38"/>
        <v>171532.7</v>
      </c>
      <c r="G153" s="27">
        <f t="shared" si="38"/>
        <v>0</v>
      </c>
      <c r="H153" s="148">
        <f t="shared" si="36"/>
        <v>171532.7</v>
      </c>
      <c r="I153" s="27">
        <f t="shared" si="38"/>
        <v>156000.9</v>
      </c>
      <c r="J153" s="27">
        <f t="shared" si="38"/>
        <v>0</v>
      </c>
      <c r="K153" s="148">
        <f t="shared" si="37"/>
        <v>156000.9</v>
      </c>
    </row>
    <row r="154" spans="1:11" x14ac:dyDescent="0.3">
      <c r="A154" s="171" t="s">
        <v>175</v>
      </c>
      <c r="B154" s="25" t="s">
        <v>250</v>
      </c>
      <c r="C154" s="25" t="s">
        <v>108</v>
      </c>
      <c r="D154" s="25" t="s">
        <v>66</v>
      </c>
      <c r="E154" s="25">
        <v>610</v>
      </c>
      <c r="F154" s="27">
        <v>171532.7</v>
      </c>
      <c r="G154" s="27"/>
      <c r="H154" s="148">
        <f t="shared" si="36"/>
        <v>171532.7</v>
      </c>
      <c r="I154" s="27">
        <v>156000.9</v>
      </c>
      <c r="J154" s="27"/>
      <c r="K154" s="148">
        <f t="shared" si="37"/>
        <v>156000.9</v>
      </c>
    </row>
    <row r="155" spans="1:11" ht="30" x14ac:dyDescent="0.3">
      <c r="A155" s="171" t="s">
        <v>439</v>
      </c>
      <c r="B155" s="25" t="s">
        <v>251</v>
      </c>
      <c r="C155" s="24"/>
      <c r="D155" s="24"/>
      <c r="E155" s="25"/>
      <c r="F155" s="27">
        <f t="shared" ref="F155:J158" si="39">F156</f>
        <v>8394.7999999999993</v>
      </c>
      <c r="G155" s="27">
        <f t="shared" si="39"/>
        <v>0</v>
      </c>
      <c r="H155" s="148">
        <f t="shared" si="36"/>
        <v>8394.7999999999993</v>
      </c>
      <c r="I155" s="27">
        <f t="shared" si="39"/>
        <v>8502.4</v>
      </c>
      <c r="J155" s="27">
        <f t="shared" si="39"/>
        <v>0</v>
      </c>
      <c r="K155" s="148">
        <f t="shared" si="37"/>
        <v>8502.4</v>
      </c>
    </row>
    <row r="156" spans="1:11" x14ac:dyDescent="0.3">
      <c r="A156" s="171" t="s">
        <v>219</v>
      </c>
      <c r="B156" s="25" t="s">
        <v>251</v>
      </c>
      <c r="C156" s="25" t="s">
        <v>108</v>
      </c>
      <c r="D156" s="24"/>
      <c r="E156" s="25"/>
      <c r="F156" s="27">
        <f t="shared" si="39"/>
        <v>8394.7999999999993</v>
      </c>
      <c r="G156" s="27">
        <f t="shared" si="39"/>
        <v>0</v>
      </c>
      <c r="H156" s="148">
        <f t="shared" si="36"/>
        <v>8394.7999999999993</v>
      </c>
      <c r="I156" s="27">
        <f t="shared" si="39"/>
        <v>8502.4</v>
      </c>
      <c r="J156" s="27">
        <f t="shared" si="39"/>
        <v>0</v>
      </c>
      <c r="K156" s="148">
        <f t="shared" si="37"/>
        <v>8502.4</v>
      </c>
    </row>
    <row r="157" spans="1:11" x14ac:dyDescent="0.3">
      <c r="A157" s="171" t="s">
        <v>243</v>
      </c>
      <c r="B157" s="25" t="s">
        <v>251</v>
      </c>
      <c r="C157" s="25" t="s">
        <v>108</v>
      </c>
      <c r="D157" s="25" t="s">
        <v>66</v>
      </c>
      <c r="E157" s="25"/>
      <c r="F157" s="27">
        <f t="shared" si="39"/>
        <v>8394.7999999999993</v>
      </c>
      <c r="G157" s="27">
        <f t="shared" si="39"/>
        <v>0</v>
      </c>
      <c r="H157" s="148">
        <f t="shared" si="36"/>
        <v>8394.7999999999993</v>
      </c>
      <c r="I157" s="27">
        <f t="shared" si="39"/>
        <v>8502.4</v>
      </c>
      <c r="J157" s="27">
        <f t="shared" si="39"/>
        <v>0</v>
      </c>
      <c r="K157" s="148">
        <f t="shared" si="37"/>
        <v>8502.4</v>
      </c>
    </row>
    <row r="158" spans="1:11" ht="45" x14ac:dyDescent="0.3">
      <c r="A158" s="171" t="s">
        <v>167</v>
      </c>
      <c r="B158" s="25" t="s">
        <v>251</v>
      </c>
      <c r="C158" s="25" t="s">
        <v>108</v>
      </c>
      <c r="D158" s="25" t="s">
        <v>66</v>
      </c>
      <c r="E158" s="25">
        <v>600</v>
      </c>
      <c r="F158" s="27">
        <f t="shared" si="39"/>
        <v>8394.7999999999993</v>
      </c>
      <c r="G158" s="27">
        <f t="shared" si="39"/>
        <v>0</v>
      </c>
      <c r="H158" s="148">
        <f t="shared" si="36"/>
        <v>8394.7999999999993</v>
      </c>
      <c r="I158" s="27">
        <f t="shared" si="39"/>
        <v>8502.4</v>
      </c>
      <c r="J158" s="27">
        <f t="shared" si="39"/>
        <v>0</v>
      </c>
      <c r="K158" s="148">
        <f t="shared" si="37"/>
        <v>8502.4</v>
      </c>
    </row>
    <row r="159" spans="1:11" x14ac:dyDescent="0.3">
      <c r="A159" s="171" t="s">
        <v>175</v>
      </c>
      <c r="B159" s="25" t="s">
        <v>251</v>
      </c>
      <c r="C159" s="25" t="s">
        <v>108</v>
      </c>
      <c r="D159" s="25" t="s">
        <v>66</v>
      </c>
      <c r="E159" s="25">
        <v>610</v>
      </c>
      <c r="F159" s="27">
        <v>8394.7999999999993</v>
      </c>
      <c r="G159" s="27"/>
      <c r="H159" s="148">
        <f t="shared" si="36"/>
        <v>8394.7999999999993</v>
      </c>
      <c r="I159" s="27">
        <v>8502.4</v>
      </c>
      <c r="J159" s="27"/>
      <c r="K159" s="148">
        <f t="shared" si="37"/>
        <v>8502.4</v>
      </c>
    </row>
    <row r="160" spans="1:11" ht="150" hidden="1" x14ac:dyDescent="0.3">
      <c r="A160" s="56" t="s">
        <v>826</v>
      </c>
      <c r="B160" s="25" t="s">
        <v>827</v>
      </c>
      <c r="C160" s="25"/>
      <c r="D160" s="25"/>
      <c r="E160" s="25"/>
      <c r="F160" s="27">
        <f t="shared" ref="F160:J163" si="40">F161</f>
        <v>0</v>
      </c>
      <c r="G160" s="27">
        <f t="shared" si="40"/>
        <v>0</v>
      </c>
      <c r="H160" s="148">
        <f t="shared" si="36"/>
        <v>0</v>
      </c>
      <c r="I160" s="27">
        <f t="shared" si="40"/>
        <v>0</v>
      </c>
      <c r="J160" s="27">
        <f t="shared" si="40"/>
        <v>0</v>
      </c>
      <c r="K160" s="148">
        <f t="shared" si="37"/>
        <v>0</v>
      </c>
    </row>
    <row r="161" spans="1:11" hidden="1" x14ac:dyDescent="0.3">
      <c r="A161" s="171" t="s">
        <v>219</v>
      </c>
      <c r="B161" s="25" t="s">
        <v>827</v>
      </c>
      <c r="C161" s="25" t="s">
        <v>108</v>
      </c>
      <c r="D161" s="24"/>
      <c r="E161" s="25"/>
      <c r="F161" s="27">
        <f t="shared" si="40"/>
        <v>0</v>
      </c>
      <c r="G161" s="27">
        <f t="shared" si="40"/>
        <v>0</v>
      </c>
      <c r="H161" s="148">
        <f t="shared" si="36"/>
        <v>0</v>
      </c>
      <c r="I161" s="27">
        <f t="shared" si="40"/>
        <v>0</v>
      </c>
      <c r="J161" s="27">
        <f t="shared" si="40"/>
        <v>0</v>
      </c>
      <c r="K161" s="148">
        <f t="shared" si="37"/>
        <v>0</v>
      </c>
    </row>
    <row r="162" spans="1:11" hidden="1" x14ac:dyDescent="0.3">
      <c r="A162" s="171" t="s">
        <v>243</v>
      </c>
      <c r="B162" s="25" t="s">
        <v>827</v>
      </c>
      <c r="C162" s="25" t="s">
        <v>108</v>
      </c>
      <c r="D162" s="25" t="s">
        <v>66</v>
      </c>
      <c r="E162" s="25"/>
      <c r="F162" s="27">
        <f t="shared" si="40"/>
        <v>0</v>
      </c>
      <c r="G162" s="27">
        <f t="shared" si="40"/>
        <v>0</v>
      </c>
      <c r="H162" s="148">
        <f t="shared" si="36"/>
        <v>0</v>
      </c>
      <c r="I162" s="27">
        <f t="shared" si="40"/>
        <v>0</v>
      </c>
      <c r="J162" s="27">
        <f t="shared" si="40"/>
        <v>0</v>
      </c>
      <c r="K162" s="148">
        <f t="shared" si="37"/>
        <v>0</v>
      </c>
    </row>
    <row r="163" spans="1:11" ht="45" hidden="1" x14ac:dyDescent="0.3">
      <c r="A163" s="171" t="s">
        <v>167</v>
      </c>
      <c r="B163" s="25" t="s">
        <v>827</v>
      </c>
      <c r="C163" s="25" t="s">
        <v>108</v>
      </c>
      <c r="D163" s="25" t="s">
        <v>66</v>
      </c>
      <c r="E163" s="25">
        <v>600</v>
      </c>
      <c r="F163" s="27">
        <f t="shared" si="40"/>
        <v>0</v>
      </c>
      <c r="G163" s="27">
        <f t="shared" si="40"/>
        <v>0</v>
      </c>
      <c r="H163" s="148">
        <f t="shared" si="36"/>
        <v>0</v>
      </c>
      <c r="I163" s="27">
        <f t="shared" si="40"/>
        <v>0</v>
      </c>
      <c r="J163" s="27">
        <f t="shared" si="40"/>
        <v>0</v>
      </c>
      <c r="K163" s="148">
        <f t="shared" si="37"/>
        <v>0</v>
      </c>
    </row>
    <row r="164" spans="1:11" hidden="1" x14ac:dyDescent="0.3">
      <c r="A164" s="171" t="s">
        <v>175</v>
      </c>
      <c r="B164" s="25" t="s">
        <v>827</v>
      </c>
      <c r="C164" s="25" t="s">
        <v>108</v>
      </c>
      <c r="D164" s="25" t="s">
        <v>66</v>
      </c>
      <c r="E164" s="25">
        <v>610</v>
      </c>
      <c r="F164" s="27"/>
      <c r="G164" s="27"/>
      <c r="H164" s="148">
        <f t="shared" si="36"/>
        <v>0</v>
      </c>
      <c r="I164" s="27"/>
      <c r="J164" s="27"/>
      <c r="K164" s="148">
        <f t="shared" si="37"/>
        <v>0</v>
      </c>
    </row>
    <row r="165" spans="1:11" ht="45" x14ac:dyDescent="0.3">
      <c r="A165" s="13" t="s">
        <v>247</v>
      </c>
      <c r="B165" s="68" t="s">
        <v>1030</v>
      </c>
      <c r="C165" s="25"/>
      <c r="D165" s="25"/>
      <c r="E165" s="25"/>
      <c r="F165" s="27"/>
      <c r="G165" s="27">
        <f>G166</f>
        <v>417512</v>
      </c>
      <c r="H165" s="148">
        <f t="shared" si="36"/>
        <v>417512</v>
      </c>
      <c r="I165" s="27"/>
      <c r="J165" s="27">
        <f>J166</f>
        <v>441789</v>
      </c>
      <c r="K165" s="148">
        <f t="shared" si="37"/>
        <v>441789</v>
      </c>
    </row>
    <row r="166" spans="1:11" x14ac:dyDescent="0.3">
      <c r="A166" s="171" t="s">
        <v>219</v>
      </c>
      <c r="B166" s="68" t="s">
        <v>1030</v>
      </c>
      <c r="C166" s="25" t="s">
        <v>108</v>
      </c>
      <c r="D166" s="24"/>
      <c r="E166" s="25"/>
      <c r="F166" s="27"/>
      <c r="G166" s="27">
        <f>G167</f>
        <v>417512</v>
      </c>
      <c r="H166" s="148">
        <f t="shared" si="36"/>
        <v>417512</v>
      </c>
      <c r="I166" s="27"/>
      <c r="J166" s="27">
        <f>J167</f>
        <v>441789</v>
      </c>
      <c r="K166" s="148">
        <f t="shared" si="37"/>
        <v>441789</v>
      </c>
    </row>
    <row r="167" spans="1:11" x14ac:dyDescent="0.3">
      <c r="A167" s="171" t="s">
        <v>243</v>
      </c>
      <c r="B167" s="68" t="s">
        <v>1030</v>
      </c>
      <c r="C167" s="25" t="s">
        <v>108</v>
      </c>
      <c r="D167" s="25" t="s">
        <v>66</v>
      </c>
      <c r="E167" s="25"/>
      <c r="F167" s="27"/>
      <c r="G167" s="27">
        <f>G168</f>
        <v>417512</v>
      </c>
      <c r="H167" s="148">
        <f t="shared" si="36"/>
        <v>417512</v>
      </c>
      <c r="I167" s="27"/>
      <c r="J167" s="27">
        <f>J168</f>
        <v>441789</v>
      </c>
      <c r="K167" s="148">
        <f t="shared" si="37"/>
        <v>441789</v>
      </c>
    </row>
    <row r="168" spans="1:11" ht="45" x14ac:dyDescent="0.3">
      <c r="A168" s="171" t="s">
        <v>167</v>
      </c>
      <c r="B168" s="25" t="s">
        <v>1030</v>
      </c>
      <c r="C168" s="25" t="s">
        <v>108</v>
      </c>
      <c r="D168" s="25" t="s">
        <v>66</v>
      </c>
      <c r="E168" s="25">
        <v>600</v>
      </c>
      <c r="F168" s="27"/>
      <c r="G168" s="27">
        <f>G169</f>
        <v>417512</v>
      </c>
      <c r="H168" s="148">
        <f t="shared" si="36"/>
        <v>417512</v>
      </c>
      <c r="I168" s="27"/>
      <c r="J168" s="27">
        <f>J169</f>
        <v>441789</v>
      </c>
      <c r="K168" s="148">
        <f t="shared" si="37"/>
        <v>441789</v>
      </c>
    </row>
    <row r="169" spans="1:11" x14ac:dyDescent="0.3">
      <c r="A169" s="171" t="s">
        <v>175</v>
      </c>
      <c r="B169" s="25" t="s">
        <v>1030</v>
      </c>
      <c r="C169" s="25" t="s">
        <v>108</v>
      </c>
      <c r="D169" s="25" t="s">
        <v>66</v>
      </c>
      <c r="E169" s="25">
        <v>610</v>
      </c>
      <c r="F169" s="27"/>
      <c r="G169" s="27">
        <v>417512</v>
      </c>
      <c r="H169" s="148">
        <f t="shared" si="36"/>
        <v>417512</v>
      </c>
      <c r="I169" s="27"/>
      <c r="J169" s="27">
        <v>441789</v>
      </c>
      <c r="K169" s="148">
        <f t="shared" si="37"/>
        <v>441789</v>
      </c>
    </row>
    <row r="170" spans="1:11" ht="90" hidden="1" x14ac:dyDescent="0.3">
      <c r="A170" s="171" t="s">
        <v>1002</v>
      </c>
      <c r="B170" s="25" t="s">
        <v>1001</v>
      </c>
      <c r="C170" s="25"/>
      <c r="D170" s="25"/>
      <c r="E170" s="25"/>
      <c r="F170" s="27">
        <f t="shared" ref="F170:J173" si="41">F171</f>
        <v>9808</v>
      </c>
      <c r="G170" s="27">
        <f t="shared" si="41"/>
        <v>-9808</v>
      </c>
      <c r="H170" s="148">
        <f t="shared" si="36"/>
        <v>0</v>
      </c>
      <c r="I170" s="27">
        <f t="shared" si="41"/>
        <v>9808</v>
      </c>
      <c r="J170" s="27">
        <f t="shared" si="41"/>
        <v>-9808</v>
      </c>
      <c r="K170" s="148">
        <f t="shared" si="37"/>
        <v>0</v>
      </c>
    </row>
    <row r="171" spans="1:11" hidden="1" x14ac:dyDescent="0.3">
      <c r="A171" s="171" t="s">
        <v>219</v>
      </c>
      <c r="B171" s="25" t="s">
        <v>1001</v>
      </c>
      <c r="C171" s="25" t="s">
        <v>108</v>
      </c>
      <c r="D171" s="25"/>
      <c r="E171" s="25"/>
      <c r="F171" s="27">
        <f t="shared" si="41"/>
        <v>9808</v>
      </c>
      <c r="G171" s="27">
        <f t="shared" si="41"/>
        <v>-9808</v>
      </c>
      <c r="H171" s="148">
        <f t="shared" si="36"/>
        <v>0</v>
      </c>
      <c r="I171" s="27">
        <f t="shared" si="41"/>
        <v>9808</v>
      </c>
      <c r="J171" s="27">
        <f t="shared" si="41"/>
        <v>-9808</v>
      </c>
      <c r="K171" s="148">
        <f t="shared" si="37"/>
        <v>0</v>
      </c>
    </row>
    <row r="172" spans="1:11" hidden="1" x14ac:dyDescent="0.3">
      <c r="A172" s="171" t="s">
        <v>243</v>
      </c>
      <c r="B172" s="25" t="s">
        <v>1001</v>
      </c>
      <c r="C172" s="25" t="s">
        <v>108</v>
      </c>
      <c r="D172" s="25" t="s">
        <v>66</v>
      </c>
      <c r="E172" s="25"/>
      <c r="F172" s="27">
        <f t="shared" si="41"/>
        <v>9808</v>
      </c>
      <c r="G172" s="27">
        <f t="shared" si="41"/>
        <v>-9808</v>
      </c>
      <c r="H172" s="148">
        <f t="shared" si="36"/>
        <v>0</v>
      </c>
      <c r="I172" s="27">
        <f t="shared" si="41"/>
        <v>9808</v>
      </c>
      <c r="J172" s="27">
        <f t="shared" si="41"/>
        <v>-9808</v>
      </c>
      <c r="K172" s="148">
        <f t="shared" si="37"/>
        <v>0</v>
      </c>
    </row>
    <row r="173" spans="1:11" ht="45" hidden="1" x14ac:dyDescent="0.3">
      <c r="A173" s="171" t="s">
        <v>167</v>
      </c>
      <c r="B173" s="25" t="s">
        <v>1001</v>
      </c>
      <c r="C173" s="25" t="s">
        <v>108</v>
      </c>
      <c r="D173" s="25" t="s">
        <v>66</v>
      </c>
      <c r="E173" s="25" t="s">
        <v>488</v>
      </c>
      <c r="F173" s="27">
        <f t="shared" si="41"/>
        <v>9808</v>
      </c>
      <c r="G173" s="27">
        <f t="shared" si="41"/>
        <v>-9808</v>
      </c>
      <c r="H173" s="148">
        <f t="shared" si="36"/>
        <v>0</v>
      </c>
      <c r="I173" s="27">
        <f t="shared" si="41"/>
        <v>9808</v>
      </c>
      <c r="J173" s="27">
        <f t="shared" si="41"/>
        <v>-9808</v>
      </c>
      <c r="K173" s="148">
        <f t="shared" si="37"/>
        <v>0</v>
      </c>
    </row>
    <row r="174" spans="1:11" hidden="1" x14ac:dyDescent="0.3">
      <c r="A174" s="171" t="s">
        <v>175</v>
      </c>
      <c r="B174" s="25" t="s">
        <v>1001</v>
      </c>
      <c r="C174" s="25" t="s">
        <v>108</v>
      </c>
      <c r="D174" s="25" t="s">
        <v>66</v>
      </c>
      <c r="E174" s="25" t="s">
        <v>489</v>
      </c>
      <c r="F174" s="27">
        <v>9808</v>
      </c>
      <c r="G174" s="27">
        <v>-9808</v>
      </c>
      <c r="H174" s="148">
        <f t="shared" si="36"/>
        <v>0</v>
      </c>
      <c r="I174" s="27">
        <v>9808</v>
      </c>
      <c r="J174" s="27">
        <v>-9808</v>
      </c>
      <c r="K174" s="148">
        <f t="shared" si="37"/>
        <v>0</v>
      </c>
    </row>
    <row r="175" spans="1:11" ht="90" x14ac:dyDescent="0.3">
      <c r="A175" s="13" t="s">
        <v>927</v>
      </c>
      <c r="B175" s="68" t="s">
        <v>1031</v>
      </c>
      <c r="C175" s="25"/>
      <c r="D175" s="25"/>
      <c r="E175" s="25"/>
      <c r="F175" s="27"/>
      <c r="G175" s="27">
        <f>G176</f>
        <v>388</v>
      </c>
      <c r="H175" s="148">
        <f t="shared" si="36"/>
        <v>388</v>
      </c>
      <c r="I175" s="27"/>
      <c r="J175" s="27">
        <f>J176</f>
        <v>388</v>
      </c>
      <c r="K175" s="148">
        <f t="shared" si="37"/>
        <v>388</v>
      </c>
    </row>
    <row r="176" spans="1:11" x14ac:dyDescent="0.3">
      <c r="A176" s="171" t="s">
        <v>219</v>
      </c>
      <c r="B176" s="68" t="s">
        <v>1031</v>
      </c>
      <c r="C176" s="25" t="s">
        <v>108</v>
      </c>
      <c r="D176" s="24"/>
      <c r="E176" s="25"/>
      <c r="F176" s="27"/>
      <c r="G176" s="27">
        <f>G177</f>
        <v>388</v>
      </c>
      <c r="H176" s="148">
        <f t="shared" si="36"/>
        <v>388</v>
      </c>
      <c r="I176" s="27"/>
      <c r="J176" s="27">
        <f>J177</f>
        <v>388</v>
      </c>
      <c r="K176" s="148">
        <f t="shared" si="37"/>
        <v>388</v>
      </c>
    </row>
    <row r="177" spans="1:11" x14ac:dyDescent="0.3">
      <c r="A177" s="171" t="s">
        <v>243</v>
      </c>
      <c r="B177" s="68" t="s">
        <v>1031</v>
      </c>
      <c r="C177" s="25" t="s">
        <v>108</v>
      </c>
      <c r="D177" s="25" t="s">
        <v>66</v>
      </c>
      <c r="E177" s="25"/>
      <c r="F177" s="27"/>
      <c r="G177" s="27">
        <f>G178</f>
        <v>388</v>
      </c>
      <c r="H177" s="148">
        <f t="shared" si="36"/>
        <v>388</v>
      </c>
      <c r="I177" s="27"/>
      <c r="J177" s="27">
        <f>J178</f>
        <v>388</v>
      </c>
      <c r="K177" s="148">
        <f t="shared" si="37"/>
        <v>388</v>
      </c>
    </row>
    <row r="178" spans="1:11" ht="45" x14ac:dyDescent="0.3">
      <c r="A178" s="171" t="s">
        <v>167</v>
      </c>
      <c r="B178" s="68" t="s">
        <v>1031</v>
      </c>
      <c r="C178" s="25" t="s">
        <v>108</v>
      </c>
      <c r="D178" s="25" t="s">
        <v>66</v>
      </c>
      <c r="E178" s="25">
        <v>600</v>
      </c>
      <c r="F178" s="27"/>
      <c r="G178" s="27">
        <f>G179</f>
        <v>388</v>
      </c>
      <c r="H178" s="148">
        <f t="shared" si="36"/>
        <v>388</v>
      </c>
      <c r="I178" s="27"/>
      <c r="J178" s="27">
        <f>J179</f>
        <v>388</v>
      </c>
      <c r="K178" s="148">
        <f t="shared" si="37"/>
        <v>388</v>
      </c>
    </row>
    <row r="179" spans="1:11" x14ac:dyDescent="0.3">
      <c r="A179" s="171" t="s">
        <v>175</v>
      </c>
      <c r="B179" s="68" t="s">
        <v>1031</v>
      </c>
      <c r="C179" s="25" t="s">
        <v>108</v>
      </c>
      <c r="D179" s="25" t="s">
        <v>66</v>
      </c>
      <c r="E179" s="25">
        <v>610</v>
      </c>
      <c r="F179" s="27"/>
      <c r="G179" s="27">
        <v>388</v>
      </c>
      <c r="H179" s="148">
        <f t="shared" si="36"/>
        <v>388</v>
      </c>
      <c r="I179" s="27"/>
      <c r="J179" s="27">
        <v>388</v>
      </c>
      <c r="K179" s="148">
        <f t="shared" si="37"/>
        <v>388</v>
      </c>
    </row>
    <row r="180" spans="1:11" ht="150" x14ac:dyDescent="0.3">
      <c r="A180" s="79" t="s">
        <v>826</v>
      </c>
      <c r="B180" s="68" t="s">
        <v>1032</v>
      </c>
      <c r="C180" s="25"/>
      <c r="D180" s="25"/>
      <c r="E180" s="25"/>
      <c r="F180" s="27"/>
      <c r="G180" s="27">
        <f>G181</f>
        <v>44528.4</v>
      </c>
      <c r="H180" s="148">
        <f t="shared" si="36"/>
        <v>44528.4</v>
      </c>
      <c r="I180" s="27"/>
      <c r="J180" s="27">
        <f>J181</f>
        <v>44528.4</v>
      </c>
      <c r="K180" s="148">
        <f t="shared" si="37"/>
        <v>44528.4</v>
      </c>
    </row>
    <row r="181" spans="1:11" x14ac:dyDescent="0.3">
      <c r="A181" s="171" t="s">
        <v>219</v>
      </c>
      <c r="B181" s="68" t="s">
        <v>1032</v>
      </c>
      <c r="C181" s="25" t="s">
        <v>108</v>
      </c>
      <c r="D181" s="24"/>
      <c r="E181" s="25"/>
      <c r="F181" s="27"/>
      <c r="G181" s="27">
        <f>G182</f>
        <v>44528.4</v>
      </c>
      <c r="H181" s="148">
        <f t="shared" si="36"/>
        <v>44528.4</v>
      </c>
      <c r="I181" s="27"/>
      <c r="J181" s="27">
        <f>J182</f>
        <v>44528.4</v>
      </c>
      <c r="K181" s="148">
        <f t="shared" si="37"/>
        <v>44528.4</v>
      </c>
    </row>
    <row r="182" spans="1:11" x14ac:dyDescent="0.3">
      <c r="A182" s="171" t="s">
        <v>243</v>
      </c>
      <c r="B182" s="68" t="s">
        <v>1032</v>
      </c>
      <c r="C182" s="25" t="s">
        <v>108</v>
      </c>
      <c r="D182" s="25" t="s">
        <v>66</v>
      </c>
      <c r="E182" s="25"/>
      <c r="F182" s="27"/>
      <c r="G182" s="27">
        <f>G183</f>
        <v>44528.4</v>
      </c>
      <c r="H182" s="148">
        <f t="shared" si="36"/>
        <v>44528.4</v>
      </c>
      <c r="I182" s="27"/>
      <c r="J182" s="27">
        <f>J183</f>
        <v>44528.4</v>
      </c>
      <c r="K182" s="148">
        <f t="shared" si="37"/>
        <v>44528.4</v>
      </c>
    </row>
    <row r="183" spans="1:11" ht="45" x14ac:dyDescent="0.3">
      <c r="A183" s="171" t="s">
        <v>167</v>
      </c>
      <c r="B183" s="68" t="s">
        <v>1032</v>
      </c>
      <c r="C183" s="25" t="s">
        <v>108</v>
      </c>
      <c r="D183" s="25" t="s">
        <v>66</v>
      </c>
      <c r="E183" s="25">
        <v>600</v>
      </c>
      <c r="F183" s="27"/>
      <c r="G183" s="27">
        <f>G184</f>
        <v>44528.4</v>
      </c>
      <c r="H183" s="148">
        <f t="shared" si="36"/>
        <v>44528.4</v>
      </c>
      <c r="I183" s="27"/>
      <c r="J183" s="27">
        <f>J184</f>
        <v>44528.4</v>
      </c>
      <c r="K183" s="148">
        <f t="shared" si="37"/>
        <v>44528.4</v>
      </c>
    </row>
    <row r="184" spans="1:11" x14ac:dyDescent="0.3">
      <c r="A184" s="171" t="s">
        <v>175</v>
      </c>
      <c r="B184" s="68" t="s">
        <v>1032</v>
      </c>
      <c r="C184" s="25" t="s">
        <v>108</v>
      </c>
      <c r="D184" s="25" t="s">
        <v>66</v>
      </c>
      <c r="E184" s="25">
        <v>610</v>
      </c>
      <c r="F184" s="27"/>
      <c r="G184" s="27">
        <v>44528.4</v>
      </c>
      <c r="H184" s="148">
        <f t="shared" si="36"/>
        <v>44528.4</v>
      </c>
      <c r="I184" s="27"/>
      <c r="J184" s="27">
        <v>44528.4</v>
      </c>
      <c r="K184" s="148">
        <f t="shared" si="37"/>
        <v>44528.4</v>
      </c>
    </row>
    <row r="185" spans="1:11" ht="90" x14ac:dyDescent="0.3">
      <c r="A185" s="13" t="s">
        <v>929</v>
      </c>
      <c r="B185" s="68" t="s">
        <v>1033</v>
      </c>
      <c r="C185" s="25"/>
      <c r="D185" s="25"/>
      <c r="E185" s="25"/>
      <c r="F185" s="27"/>
      <c r="G185" s="27">
        <f>G186</f>
        <v>3905</v>
      </c>
      <c r="H185" s="148">
        <f t="shared" si="36"/>
        <v>3905</v>
      </c>
      <c r="I185" s="27"/>
      <c r="J185" s="27">
        <f>J186</f>
        <v>4444.8999999999996</v>
      </c>
      <c r="K185" s="148">
        <f t="shared" si="37"/>
        <v>4444.8999999999996</v>
      </c>
    </row>
    <row r="186" spans="1:11" x14ac:dyDescent="0.3">
      <c r="A186" s="171" t="s">
        <v>219</v>
      </c>
      <c r="B186" s="68" t="s">
        <v>1033</v>
      </c>
      <c r="C186" s="25" t="s">
        <v>108</v>
      </c>
      <c r="D186" s="24"/>
      <c r="E186" s="25"/>
      <c r="F186" s="27"/>
      <c r="G186" s="27">
        <f>G187</f>
        <v>3905</v>
      </c>
      <c r="H186" s="148">
        <f t="shared" si="36"/>
        <v>3905</v>
      </c>
      <c r="I186" s="27"/>
      <c r="J186" s="27">
        <f>J187</f>
        <v>4444.8999999999996</v>
      </c>
      <c r="K186" s="148">
        <f t="shared" si="37"/>
        <v>4444.8999999999996</v>
      </c>
    </row>
    <row r="187" spans="1:11" x14ac:dyDescent="0.3">
      <c r="A187" s="171" t="s">
        <v>243</v>
      </c>
      <c r="B187" s="68" t="s">
        <v>1033</v>
      </c>
      <c r="C187" s="25" t="s">
        <v>108</v>
      </c>
      <c r="D187" s="25" t="s">
        <v>66</v>
      </c>
      <c r="E187" s="25"/>
      <c r="F187" s="27"/>
      <c r="G187" s="27">
        <f>G188</f>
        <v>3905</v>
      </c>
      <c r="H187" s="148">
        <f t="shared" si="36"/>
        <v>3905</v>
      </c>
      <c r="I187" s="27"/>
      <c r="J187" s="27">
        <f>J188</f>
        <v>4444.8999999999996</v>
      </c>
      <c r="K187" s="148">
        <f t="shared" si="37"/>
        <v>4444.8999999999996</v>
      </c>
    </row>
    <row r="188" spans="1:11" ht="45" x14ac:dyDescent="0.3">
      <c r="A188" s="171" t="s">
        <v>167</v>
      </c>
      <c r="B188" s="68" t="s">
        <v>1033</v>
      </c>
      <c r="C188" s="25" t="s">
        <v>108</v>
      </c>
      <c r="D188" s="25" t="s">
        <v>66</v>
      </c>
      <c r="E188" s="25">
        <v>600</v>
      </c>
      <c r="F188" s="27"/>
      <c r="G188" s="27">
        <f>G189</f>
        <v>3905</v>
      </c>
      <c r="H188" s="148">
        <f t="shared" si="36"/>
        <v>3905</v>
      </c>
      <c r="I188" s="27"/>
      <c r="J188" s="27">
        <f>J189</f>
        <v>4444.8999999999996</v>
      </c>
      <c r="K188" s="148">
        <f t="shared" si="37"/>
        <v>4444.8999999999996</v>
      </c>
    </row>
    <row r="189" spans="1:11" x14ac:dyDescent="0.3">
      <c r="A189" s="171" t="s">
        <v>175</v>
      </c>
      <c r="B189" s="68" t="s">
        <v>1033</v>
      </c>
      <c r="C189" s="25" t="s">
        <v>108</v>
      </c>
      <c r="D189" s="25" t="s">
        <v>66</v>
      </c>
      <c r="E189" s="25">
        <v>610</v>
      </c>
      <c r="F189" s="27"/>
      <c r="G189" s="27">
        <v>3905</v>
      </c>
      <c r="H189" s="148">
        <f t="shared" si="36"/>
        <v>3905</v>
      </c>
      <c r="I189" s="27"/>
      <c r="J189" s="27">
        <v>4444.8999999999996</v>
      </c>
      <c r="K189" s="148">
        <f t="shared" si="37"/>
        <v>4444.8999999999996</v>
      </c>
    </row>
    <row r="190" spans="1:11" ht="25.5" x14ac:dyDescent="0.3">
      <c r="A190" s="52" t="s">
        <v>583</v>
      </c>
      <c r="B190" s="42" t="s">
        <v>230</v>
      </c>
      <c r="C190" s="24"/>
      <c r="D190" s="24"/>
      <c r="E190" s="25"/>
      <c r="F190" s="34">
        <f t="shared" ref="F190:K194" si="42">F191</f>
        <v>41242.9</v>
      </c>
      <c r="G190" s="34">
        <f t="shared" si="42"/>
        <v>0</v>
      </c>
      <c r="H190" s="34">
        <f t="shared" si="42"/>
        <v>41242.9</v>
      </c>
      <c r="I190" s="34">
        <f t="shared" si="42"/>
        <v>42900.200000000004</v>
      </c>
      <c r="J190" s="34">
        <f t="shared" si="42"/>
        <v>0</v>
      </c>
      <c r="K190" s="34">
        <f t="shared" si="42"/>
        <v>42900.200000000004</v>
      </c>
    </row>
    <row r="191" spans="1:11" ht="61.5" customHeight="1" x14ac:dyDescent="0.3">
      <c r="A191" s="171" t="s">
        <v>265</v>
      </c>
      <c r="B191" s="25" t="s">
        <v>232</v>
      </c>
      <c r="C191" s="24"/>
      <c r="D191" s="24"/>
      <c r="E191" s="25"/>
      <c r="F191" s="27">
        <f t="shared" si="42"/>
        <v>41242.9</v>
      </c>
      <c r="G191" s="27">
        <f t="shared" si="42"/>
        <v>0</v>
      </c>
      <c r="H191" s="148">
        <f t="shared" si="36"/>
        <v>41242.9</v>
      </c>
      <c r="I191" s="27">
        <f t="shared" si="42"/>
        <v>42900.200000000004</v>
      </c>
      <c r="J191" s="27">
        <f t="shared" si="42"/>
        <v>0</v>
      </c>
      <c r="K191" s="148">
        <f t="shared" si="37"/>
        <v>42900.200000000004</v>
      </c>
    </row>
    <row r="192" spans="1:11" ht="45" x14ac:dyDescent="0.3">
      <c r="A192" s="171" t="s">
        <v>445</v>
      </c>
      <c r="B192" s="25" t="s">
        <v>771</v>
      </c>
      <c r="C192" s="24"/>
      <c r="D192" s="24"/>
      <c r="E192" s="25"/>
      <c r="F192" s="27">
        <f t="shared" si="42"/>
        <v>41242.9</v>
      </c>
      <c r="G192" s="27">
        <f t="shared" si="42"/>
        <v>0</v>
      </c>
      <c r="H192" s="148">
        <f t="shared" si="36"/>
        <v>41242.9</v>
      </c>
      <c r="I192" s="27">
        <f t="shared" si="42"/>
        <v>42900.200000000004</v>
      </c>
      <c r="J192" s="27">
        <f t="shared" si="42"/>
        <v>0</v>
      </c>
      <c r="K192" s="148">
        <f t="shared" si="37"/>
        <v>42900.200000000004</v>
      </c>
    </row>
    <row r="193" spans="1:11" x14ac:dyDescent="0.3">
      <c r="A193" s="171" t="s">
        <v>219</v>
      </c>
      <c r="B193" s="25" t="s">
        <v>771</v>
      </c>
      <c r="C193" s="25" t="s">
        <v>108</v>
      </c>
      <c r="D193" s="24"/>
      <c r="E193" s="25"/>
      <c r="F193" s="27">
        <f t="shared" si="42"/>
        <v>41242.9</v>
      </c>
      <c r="G193" s="27">
        <f t="shared" si="42"/>
        <v>0</v>
      </c>
      <c r="H193" s="148">
        <f t="shared" si="36"/>
        <v>41242.9</v>
      </c>
      <c r="I193" s="27">
        <f t="shared" si="42"/>
        <v>42900.200000000004</v>
      </c>
      <c r="J193" s="27">
        <f t="shared" si="42"/>
        <v>0</v>
      </c>
      <c r="K193" s="148">
        <f t="shared" si="37"/>
        <v>42900.200000000004</v>
      </c>
    </row>
    <row r="194" spans="1:11" x14ac:dyDescent="0.3">
      <c r="A194" s="14" t="s">
        <v>256</v>
      </c>
      <c r="B194" s="25" t="s">
        <v>771</v>
      </c>
      <c r="C194" s="25" t="s">
        <v>108</v>
      </c>
      <c r="D194" s="25" t="s">
        <v>78</v>
      </c>
      <c r="E194" s="25"/>
      <c r="F194" s="27">
        <f t="shared" si="42"/>
        <v>41242.9</v>
      </c>
      <c r="G194" s="27">
        <f t="shared" si="42"/>
        <v>0</v>
      </c>
      <c r="H194" s="148">
        <f t="shared" si="36"/>
        <v>41242.9</v>
      </c>
      <c r="I194" s="27">
        <f t="shared" si="42"/>
        <v>42900.200000000004</v>
      </c>
      <c r="J194" s="27">
        <f t="shared" si="42"/>
        <v>0</v>
      </c>
      <c r="K194" s="148">
        <f t="shared" si="37"/>
        <v>42900.200000000004</v>
      </c>
    </row>
    <row r="195" spans="1:11" ht="45" x14ac:dyDescent="0.3">
      <c r="A195" s="171" t="s">
        <v>167</v>
      </c>
      <c r="B195" s="25" t="s">
        <v>771</v>
      </c>
      <c r="C195" s="25" t="s">
        <v>108</v>
      </c>
      <c r="D195" s="25" t="s">
        <v>78</v>
      </c>
      <c r="E195" s="25">
        <v>600</v>
      </c>
      <c r="F195" s="27">
        <f>F196+F197</f>
        <v>41242.9</v>
      </c>
      <c r="G195" s="27">
        <f>G196+G197</f>
        <v>0</v>
      </c>
      <c r="H195" s="148">
        <f t="shared" si="36"/>
        <v>41242.9</v>
      </c>
      <c r="I195" s="27">
        <f>I196+I197</f>
        <v>42900.200000000004</v>
      </c>
      <c r="J195" s="27">
        <f>J196+J197</f>
        <v>0</v>
      </c>
      <c r="K195" s="148">
        <f t="shared" si="37"/>
        <v>42900.200000000004</v>
      </c>
    </row>
    <row r="196" spans="1:11" x14ac:dyDescent="0.3">
      <c r="A196" s="171" t="s">
        <v>175</v>
      </c>
      <c r="B196" s="25" t="s">
        <v>771</v>
      </c>
      <c r="C196" s="25" t="s">
        <v>108</v>
      </c>
      <c r="D196" s="25" t="s">
        <v>78</v>
      </c>
      <c r="E196" s="25">
        <v>610</v>
      </c>
      <c r="F196" s="27">
        <v>41062</v>
      </c>
      <c r="G196" s="27"/>
      <c r="H196" s="148">
        <f t="shared" si="36"/>
        <v>41062</v>
      </c>
      <c r="I196" s="27">
        <v>42719.3</v>
      </c>
      <c r="J196" s="27"/>
      <c r="K196" s="148">
        <f t="shared" si="37"/>
        <v>42719.3</v>
      </c>
    </row>
    <row r="197" spans="1:11" ht="45" x14ac:dyDescent="0.3">
      <c r="A197" s="171" t="s">
        <v>322</v>
      </c>
      <c r="B197" s="25" t="s">
        <v>771</v>
      </c>
      <c r="C197" s="25" t="s">
        <v>108</v>
      </c>
      <c r="D197" s="25" t="s">
        <v>78</v>
      </c>
      <c r="E197" s="25" t="s">
        <v>903</v>
      </c>
      <c r="F197" s="27">
        <v>180.9</v>
      </c>
      <c r="G197" s="27"/>
      <c r="H197" s="148">
        <f t="shared" si="36"/>
        <v>180.9</v>
      </c>
      <c r="I197" s="27">
        <v>180.9</v>
      </c>
      <c r="J197" s="27"/>
      <c r="K197" s="148">
        <f t="shared" si="37"/>
        <v>180.9</v>
      </c>
    </row>
    <row r="198" spans="1:11" x14ac:dyDescent="0.3">
      <c r="A198" s="52" t="s">
        <v>229</v>
      </c>
      <c r="B198" s="42" t="s">
        <v>235</v>
      </c>
      <c r="C198" s="24"/>
      <c r="D198" s="24"/>
      <c r="E198" s="25"/>
      <c r="F198" s="34">
        <f t="shared" ref="F198:K198" si="43">F199</f>
        <v>815</v>
      </c>
      <c r="G198" s="34">
        <f t="shared" si="43"/>
        <v>0</v>
      </c>
      <c r="H198" s="34">
        <f t="shared" si="43"/>
        <v>815</v>
      </c>
      <c r="I198" s="34">
        <f t="shared" si="43"/>
        <v>840.4</v>
      </c>
      <c r="J198" s="34">
        <f t="shared" si="43"/>
        <v>0</v>
      </c>
      <c r="K198" s="34">
        <f t="shared" si="43"/>
        <v>840.4</v>
      </c>
    </row>
    <row r="199" spans="1:11" ht="30" x14ac:dyDescent="0.3">
      <c r="A199" s="171" t="s">
        <v>231</v>
      </c>
      <c r="B199" s="25" t="s">
        <v>237</v>
      </c>
      <c r="C199" s="24"/>
      <c r="D199" s="24"/>
      <c r="E199" s="25"/>
      <c r="F199" s="27">
        <f>F201+F205+F211</f>
        <v>815</v>
      </c>
      <c r="G199" s="27">
        <f>G201+G205+G211</f>
        <v>0</v>
      </c>
      <c r="H199" s="148">
        <f t="shared" si="36"/>
        <v>815</v>
      </c>
      <c r="I199" s="27">
        <f>I201+I205+I211</f>
        <v>840.4</v>
      </c>
      <c r="J199" s="27">
        <f>J201+J205+J211</f>
        <v>0</v>
      </c>
      <c r="K199" s="148">
        <f t="shared" ref="K199:K207" si="44">I199+J199</f>
        <v>840.4</v>
      </c>
    </row>
    <row r="200" spans="1:11" ht="30" x14ac:dyDescent="0.3">
      <c r="A200" s="171" t="s">
        <v>233</v>
      </c>
      <c r="B200" s="25" t="s">
        <v>761</v>
      </c>
      <c r="C200" s="24"/>
      <c r="D200" s="24"/>
      <c r="E200" s="25"/>
      <c r="F200" s="27">
        <f t="shared" ref="F200:J203" si="45">F201</f>
        <v>40</v>
      </c>
      <c r="G200" s="27">
        <f t="shared" si="45"/>
        <v>0</v>
      </c>
      <c r="H200" s="148">
        <f t="shared" si="36"/>
        <v>40</v>
      </c>
      <c r="I200" s="27">
        <f t="shared" si="45"/>
        <v>40</v>
      </c>
      <c r="J200" s="27">
        <f t="shared" si="45"/>
        <v>0</v>
      </c>
      <c r="K200" s="148">
        <f t="shared" si="44"/>
        <v>40</v>
      </c>
    </row>
    <row r="201" spans="1:11" x14ac:dyDescent="0.3">
      <c r="A201" s="171" t="s">
        <v>219</v>
      </c>
      <c r="B201" s="25" t="s">
        <v>761</v>
      </c>
      <c r="C201" s="25" t="s">
        <v>108</v>
      </c>
      <c r="D201" s="24"/>
      <c r="E201" s="25"/>
      <c r="F201" s="27">
        <f t="shared" si="45"/>
        <v>40</v>
      </c>
      <c r="G201" s="27">
        <f t="shared" si="45"/>
        <v>0</v>
      </c>
      <c r="H201" s="148">
        <f t="shared" si="36"/>
        <v>40</v>
      </c>
      <c r="I201" s="27">
        <f t="shared" si="45"/>
        <v>40</v>
      </c>
      <c r="J201" s="27">
        <f t="shared" si="45"/>
        <v>0</v>
      </c>
      <c r="K201" s="148">
        <f t="shared" si="44"/>
        <v>40</v>
      </c>
    </row>
    <row r="202" spans="1:11" x14ac:dyDescent="0.3">
      <c r="A202" s="171" t="s">
        <v>220</v>
      </c>
      <c r="B202" s="25" t="s">
        <v>761</v>
      </c>
      <c r="C202" s="25" t="s">
        <v>108</v>
      </c>
      <c r="D202" s="25" t="s">
        <v>61</v>
      </c>
      <c r="E202" s="25"/>
      <c r="F202" s="27">
        <f t="shared" si="45"/>
        <v>40</v>
      </c>
      <c r="G202" s="27">
        <f t="shared" si="45"/>
        <v>0</v>
      </c>
      <c r="H202" s="148">
        <f t="shared" si="36"/>
        <v>40</v>
      </c>
      <c r="I202" s="27">
        <f t="shared" si="45"/>
        <v>40</v>
      </c>
      <c r="J202" s="27">
        <f t="shared" si="45"/>
        <v>0</v>
      </c>
      <c r="K202" s="148">
        <f t="shared" si="44"/>
        <v>40</v>
      </c>
    </row>
    <row r="203" spans="1:11" ht="45" x14ac:dyDescent="0.3">
      <c r="A203" s="171" t="s">
        <v>167</v>
      </c>
      <c r="B203" s="25" t="s">
        <v>761</v>
      </c>
      <c r="C203" s="25" t="s">
        <v>108</v>
      </c>
      <c r="D203" s="25" t="s">
        <v>61</v>
      </c>
      <c r="E203" s="25">
        <v>600</v>
      </c>
      <c r="F203" s="27">
        <f t="shared" si="45"/>
        <v>40</v>
      </c>
      <c r="G203" s="27">
        <f t="shared" si="45"/>
        <v>0</v>
      </c>
      <c r="H203" s="148">
        <f t="shared" si="36"/>
        <v>40</v>
      </c>
      <c r="I203" s="27">
        <f t="shared" si="45"/>
        <v>40</v>
      </c>
      <c r="J203" s="27">
        <f t="shared" si="45"/>
        <v>0</v>
      </c>
      <c r="K203" s="148">
        <f t="shared" si="44"/>
        <v>40</v>
      </c>
    </row>
    <row r="204" spans="1:11" x14ac:dyDescent="0.3">
      <c r="A204" s="171" t="s">
        <v>175</v>
      </c>
      <c r="B204" s="25" t="s">
        <v>761</v>
      </c>
      <c r="C204" s="25" t="s">
        <v>108</v>
      </c>
      <c r="D204" s="25" t="s">
        <v>61</v>
      </c>
      <c r="E204" s="25">
        <v>610</v>
      </c>
      <c r="F204" s="27">
        <v>40</v>
      </c>
      <c r="G204" s="27"/>
      <c r="H204" s="148">
        <f t="shared" si="36"/>
        <v>40</v>
      </c>
      <c r="I204" s="27">
        <v>40</v>
      </c>
      <c r="J204" s="27"/>
      <c r="K204" s="148">
        <f t="shared" si="44"/>
        <v>40</v>
      </c>
    </row>
    <row r="205" spans="1:11" ht="30" x14ac:dyDescent="0.3">
      <c r="A205" s="171" t="s">
        <v>252</v>
      </c>
      <c r="B205" s="25" t="s">
        <v>766</v>
      </c>
      <c r="C205" s="24"/>
      <c r="D205" s="24"/>
      <c r="E205" s="25"/>
      <c r="F205" s="27">
        <f t="shared" ref="F205:J207" si="46">F206</f>
        <v>655</v>
      </c>
      <c r="G205" s="27">
        <f t="shared" si="46"/>
        <v>0</v>
      </c>
      <c r="H205" s="148">
        <f t="shared" si="36"/>
        <v>655</v>
      </c>
      <c r="I205" s="27">
        <f t="shared" si="46"/>
        <v>680.4</v>
      </c>
      <c r="J205" s="27">
        <f t="shared" si="46"/>
        <v>0</v>
      </c>
      <c r="K205" s="148">
        <f t="shared" si="44"/>
        <v>680.4</v>
      </c>
    </row>
    <row r="206" spans="1:11" x14ac:dyDescent="0.3">
      <c r="A206" s="171" t="s">
        <v>219</v>
      </c>
      <c r="B206" s="25" t="s">
        <v>766</v>
      </c>
      <c r="C206" s="25" t="s">
        <v>108</v>
      </c>
      <c r="D206" s="24"/>
      <c r="E206" s="25"/>
      <c r="F206" s="27">
        <f t="shared" si="46"/>
        <v>655</v>
      </c>
      <c r="G206" s="27">
        <f t="shared" si="46"/>
        <v>0</v>
      </c>
      <c r="H206" s="148">
        <f t="shared" si="36"/>
        <v>655</v>
      </c>
      <c r="I206" s="27">
        <f t="shared" si="46"/>
        <v>680.4</v>
      </c>
      <c r="J206" s="27">
        <f t="shared" si="46"/>
        <v>0</v>
      </c>
      <c r="K206" s="148">
        <f t="shared" si="44"/>
        <v>680.4</v>
      </c>
    </row>
    <row r="207" spans="1:11" x14ac:dyDescent="0.3">
      <c r="A207" s="171" t="s">
        <v>243</v>
      </c>
      <c r="B207" s="25" t="s">
        <v>766</v>
      </c>
      <c r="C207" s="25" t="s">
        <v>108</v>
      </c>
      <c r="D207" s="25" t="s">
        <v>66</v>
      </c>
      <c r="E207" s="25"/>
      <c r="F207" s="27">
        <f t="shared" si="46"/>
        <v>655</v>
      </c>
      <c r="G207" s="27">
        <f t="shared" si="46"/>
        <v>0</v>
      </c>
      <c r="H207" s="148">
        <f t="shared" si="36"/>
        <v>655</v>
      </c>
      <c r="I207" s="27">
        <f t="shared" si="46"/>
        <v>680.4</v>
      </c>
      <c r="J207" s="27">
        <f t="shared" si="46"/>
        <v>0</v>
      </c>
      <c r="K207" s="148">
        <f t="shared" si="44"/>
        <v>680.4</v>
      </c>
    </row>
    <row r="208" spans="1:11" x14ac:dyDescent="0.3">
      <c r="A208" s="217" t="s">
        <v>167</v>
      </c>
      <c r="B208" s="219" t="s">
        <v>766</v>
      </c>
      <c r="C208" s="219" t="s">
        <v>108</v>
      </c>
      <c r="D208" s="219" t="s">
        <v>66</v>
      </c>
      <c r="E208" s="219">
        <v>600</v>
      </c>
      <c r="F208" s="213">
        <f>F210</f>
        <v>655</v>
      </c>
      <c r="G208" s="213">
        <f>G210</f>
        <v>0</v>
      </c>
      <c r="H208" s="221">
        <f t="shared" si="36"/>
        <v>655</v>
      </c>
      <c r="I208" s="213">
        <f>I210</f>
        <v>680.4</v>
      </c>
      <c r="J208" s="213">
        <f>J210</f>
        <v>0</v>
      </c>
      <c r="K208" s="213">
        <f>I208+J208</f>
        <v>680.4</v>
      </c>
    </row>
    <row r="209" spans="1:11" x14ac:dyDescent="0.3">
      <c r="A209" s="218"/>
      <c r="B209" s="220"/>
      <c r="C209" s="220"/>
      <c r="D209" s="220"/>
      <c r="E209" s="220"/>
      <c r="F209" s="214"/>
      <c r="G209" s="214"/>
      <c r="H209" s="222"/>
      <c r="I209" s="214"/>
      <c r="J209" s="214"/>
      <c r="K209" s="214"/>
    </row>
    <row r="210" spans="1:11" x14ac:dyDescent="0.3">
      <c r="A210" s="171" t="s">
        <v>175</v>
      </c>
      <c r="B210" s="25" t="s">
        <v>766</v>
      </c>
      <c r="C210" s="25" t="s">
        <v>108</v>
      </c>
      <c r="D210" s="25" t="s">
        <v>66</v>
      </c>
      <c r="E210" s="25">
        <v>610</v>
      </c>
      <c r="F210" s="27">
        <v>655</v>
      </c>
      <c r="G210" s="27"/>
      <c r="H210" s="148">
        <f t="shared" si="36"/>
        <v>655</v>
      </c>
      <c r="I210" s="27">
        <v>680.4</v>
      </c>
      <c r="J210" s="27"/>
      <c r="K210" s="27">
        <f>I210+J210</f>
        <v>680.4</v>
      </c>
    </row>
    <row r="211" spans="1:11" ht="30" x14ac:dyDescent="0.3">
      <c r="A211" s="171" t="s">
        <v>411</v>
      </c>
      <c r="B211" s="25" t="s">
        <v>770</v>
      </c>
      <c r="C211" s="24"/>
      <c r="D211" s="24"/>
      <c r="E211" s="25"/>
      <c r="F211" s="27">
        <f t="shared" ref="F211:J214" si="47">F212</f>
        <v>120</v>
      </c>
      <c r="G211" s="27">
        <f t="shared" si="47"/>
        <v>0</v>
      </c>
      <c r="H211" s="148">
        <f t="shared" si="36"/>
        <v>120</v>
      </c>
      <c r="I211" s="27">
        <f t="shared" si="47"/>
        <v>120</v>
      </c>
      <c r="J211" s="27">
        <f t="shared" si="47"/>
        <v>0</v>
      </c>
      <c r="K211" s="27">
        <f t="shared" ref="K211:K283" si="48">I211+J211</f>
        <v>120</v>
      </c>
    </row>
    <row r="212" spans="1:11" x14ac:dyDescent="0.3">
      <c r="A212" s="171" t="s">
        <v>219</v>
      </c>
      <c r="B212" s="25" t="s">
        <v>770</v>
      </c>
      <c r="C212" s="25" t="s">
        <v>108</v>
      </c>
      <c r="D212" s="24"/>
      <c r="E212" s="25"/>
      <c r="F212" s="27">
        <f t="shared" si="47"/>
        <v>120</v>
      </c>
      <c r="G212" s="27">
        <f t="shared" si="47"/>
        <v>0</v>
      </c>
      <c r="H212" s="148">
        <f t="shared" si="36"/>
        <v>120</v>
      </c>
      <c r="I212" s="27">
        <f t="shared" si="47"/>
        <v>120</v>
      </c>
      <c r="J212" s="27">
        <f t="shared" si="47"/>
        <v>0</v>
      </c>
      <c r="K212" s="27">
        <f t="shared" si="48"/>
        <v>120</v>
      </c>
    </row>
    <row r="213" spans="1:11" x14ac:dyDescent="0.3">
      <c r="A213" s="14" t="s">
        <v>256</v>
      </c>
      <c r="B213" s="25" t="s">
        <v>770</v>
      </c>
      <c r="C213" s="25" t="s">
        <v>108</v>
      </c>
      <c r="D213" s="25" t="s">
        <v>78</v>
      </c>
      <c r="E213" s="25"/>
      <c r="F213" s="27">
        <f t="shared" si="47"/>
        <v>120</v>
      </c>
      <c r="G213" s="27">
        <f t="shared" si="47"/>
        <v>0</v>
      </c>
      <c r="H213" s="148">
        <f t="shared" si="36"/>
        <v>120</v>
      </c>
      <c r="I213" s="27">
        <f t="shared" si="47"/>
        <v>120</v>
      </c>
      <c r="J213" s="27">
        <f t="shared" si="47"/>
        <v>0</v>
      </c>
      <c r="K213" s="27">
        <f t="shared" si="48"/>
        <v>120</v>
      </c>
    </row>
    <row r="214" spans="1:11" ht="45" x14ac:dyDescent="0.3">
      <c r="A214" s="171" t="s">
        <v>167</v>
      </c>
      <c r="B214" s="25" t="s">
        <v>770</v>
      </c>
      <c r="C214" s="25" t="s">
        <v>108</v>
      </c>
      <c r="D214" s="25" t="s">
        <v>78</v>
      </c>
      <c r="E214" s="25">
        <v>600</v>
      </c>
      <c r="F214" s="27">
        <f t="shared" si="47"/>
        <v>120</v>
      </c>
      <c r="G214" s="27">
        <f t="shared" si="47"/>
        <v>0</v>
      </c>
      <c r="H214" s="148">
        <f t="shared" si="36"/>
        <v>120</v>
      </c>
      <c r="I214" s="27">
        <f t="shared" si="47"/>
        <v>120</v>
      </c>
      <c r="J214" s="27">
        <f t="shared" si="47"/>
        <v>0</v>
      </c>
      <c r="K214" s="27">
        <f t="shared" si="48"/>
        <v>120</v>
      </c>
    </row>
    <row r="215" spans="1:11" x14ac:dyDescent="0.3">
      <c r="A215" s="171" t="s">
        <v>175</v>
      </c>
      <c r="B215" s="25" t="s">
        <v>770</v>
      </c>
      <c r="C215" s="25" t="s">
        <v>108</v>
      </c>
      <c r="D215" s="25" t="s">
        <v>78</v>
      </c>
      <c r="E215" s="25">
        <v>610</v>
      </c>
      <c r="F215" s="27">
        <v>120</v>
      </c>
      <c r="G215" s="27"/>
      <c r="H215" s="148">
        <f t="shared" si="36"/>
        <v>120</v>
      </c>
      <c r="I215" s="27">
        <v>120</v>
      </c>
      <c r="J215" s="27"/>
      <c r="K215" s="27">
        <f t="shared" si="48"/>
        <v>120</v>
      </c>
    </row>
    <row r="216" spans="1:11" x14ac:dyDescent="0.3">
      <c r="A216" s="52" t="s">
        <v>234</v>
      </c>
      <c r="B216" s="42" t="s">
        <v>212</v>
      </c>
      <c r="C216" s="24"/>
      <c r="D216" s="24"/>
      <c r="E216" s="25"/>
      <c r="F216" s="34">
        <f t="shared" ref="F216:K216" si="49">F217</f>
        <v>175596.6</v>
      </c>
      <c r="G216" s="34">
        <f t="shared" si="49"/>
        <v>138.10000000000036</v>
      </c>
      <c r="H216" s="34">
        <f t="shared" si="49"/>
        <v>175734.7</v>
      </c>
      <c r="I216" s="34">
        <f t="shared" si="49"/>
        <v>175843.8</v>
      </c>
      <c r="J216" s="34">
        <f t="shared" si="49"/>
        <v>-894.70000000000073</v>
      </c>
      <c r="K216" s="34">
        <f t="shared" si="49"/>
        <v>174949.09999999998</v>
      </c>
    </row>
    <row r="217" spans="1:11" ht="30" x14ac:dyDescent="0.3">
      <c r="A217" s="171" t="s">
        <v>253</v>
      </c>
      <c r="B217" s="25" t="s">
        <v>214</v>
      </c>
      <c r="C217" s="24"/>
      <c r="D217" s="24"/>
      <c r="E217" s="25"/>
      <c r="F217" s="27">
        <f>F223+F228+F233+F243+F222</f>
        <v>175596.6</v>
      </c>
      <c r="G217" s="27">
        <f>G223+G228+G233+G243+G222+G238</f>
        <v>138.10000000000036</v>
      </c>
      <c r="H217" s="148">
        <f t="shared" si="36"/>
        <v>175734.7</v>
      </c>
      <c r="I217" s="27">
        <f>I223+I228+I233+I243+I222</f>
        <v>175843.8</v>
      </c>
      <c r="J217" s="27">
        <f>J223+J228+J233+J243+J222+J238</f>
        <v>-894.70000000000073</v>
      </c>
      <c r="K217" s="27">
        <f t="shared" si="48"/>
        <v>174949.09999999998</v>
      </c>
    </row>
    <row r="218" spans="1:11" ht="105" hidden="1" x14ac:dyDescent="0.3">
      <c r="A218" s="171" t="s">
        <v>830</v>
      </c>
      <c r="B218" s="25" t="s">
        <v>831</v>
      </c>
      <c r="C218" s="24"/>
      <c r="D218" s="24"/>
      <c r="E218" s="25"/>
      <c r="F218" s="27">
        <f t="shared" ref="F218:J221" si="50">F219</f>
        <v>14591.4</v>
      </c>
      <c r="G218" s="27">
        <f t="shared" si="50"/>
        <v>-14591.4</v>
      </c>
      <c r="H218" s="148">
        <f t="shared" si="36"/>
        <v>0</v>
      </c>
      <c r="I218" s="27">
        <f t="shared" si="50"/>
        <v>14038.3</v>
      </c>
      <c r="J218" s="27">
        <f t="shared" si="50"/>
        <v>-14038.3</v>
      </c>
      <c r="K218" s="27">
        <f t="shared" si="48"/>
        <v>0</v>
      </c>
    </row>
    <row r="219" spans="1:11" hidden="1" x14ac:dyDescent="0.3">
      <c r="A219" s="171" t="s">
        <v>219</v>
      </c>
      <c r="B219" s="25" t="s">
        <v>831</v>
      </c>
      <c r="C219" s="25" t="s">
        <v>108</v>
      </c>
      <c r="D219" s="24"/>
      <c r="E219" s="25"/>
      <c r="F219" s="27">
        <f t="shared" si="50"/>
        <v>14591.4</v>
      </c>
      <c r="G219" s="27">
        <f t="shared" si="50"/>
        <v>-14591.4</v>
      </c>
      <c r="H219" s="148">
        <f t="shared" si="36"/>
        <v>0</v>
      </c>
      <c r="I219" s="27">
        <f t="shared" si="50"/>
        <v>14038.3</v>
      </c>
      <c r="J219" s="27">
        <f t="shared" si="50"/>
        <v>-14038.3</v>
      </c>
      <c r="K219" s="27">
        <f t="shared" si="48"/>
        <v>0</v>
      </c>
    </row>
    <row r="220" spans="1:11" hidden="1" x14ac:dyDescent="0.3">
      <c r="A220" s="171" t="s">
        <v>243</v>
      </c>
      <c r="B220" s="25" t="s">
        <v>831</v>
      </c>
      <c r="C220" s="25" t="s">
        <v>108</v>
      </c>
      <c r="D220" s="25" t="s">
        <v>66</v>
      </c>
      <c r="E220" s="25"/>
      <c r="F220" s="27">
        <f t="shared" si="50"/>
        <v>14591.4</v>
      </c>
      <c r="G220" s="27">
        <f t="shared" si="50"/>
        <v>-14591.4</v>
      </c>
      <c r="H220" s="148">
        <f t="shared" si="36"/>
        <v>0</v>
      </c>
      <c r="I220" s="27">
        <f t="shared" si="50"/>
        <v>14038.3</v>
      </c>
      <c r="J220" s="27">
        <f t="shared" si="50"/>
        <v>-14038.3</v>
      </c>
      <c r="K220" s="27">
        <f t="shared" si="48"/>
        <v>0</v>
      </c>
    </row>
    <row r="221" spans="1:11" ht="45" hidden="1" x14ac:dyDescent="0.3">
      <c r="A221" s="171" t="s">
        <v>167</v>
      </c>
      <c r="B221" s="25" t="s">
        <v>831</v>
      </c>
      <c r="C221" s="25" t="s">
        <v>108</v>
      </c>
      <c r="D221" s="25" t="s">
        <v>66</v>
      </c>
      <c r="E221" s="25">
        <v>600</v>
      </c>
      <c r="F221" s="27">
        <f t="shared" si="50"/>
        <v>14591.4</v>
      </c>
      <c r="G221" s="27">
        <f t="shared" si="50"/>
        <v>-14591.4</v>
      </c>
      <c r="H221" s="148">
        <f t="shared" si="36"/>
        <v>0</v>
      </c>
      <c r="I221" s="27">
        <f t="shared" si="50"/>
        <v>14038.3</v>
      </c>
      <c r="J221" s="27">
        <f t="shared" si="50"/>
        <v>-14038.3</v>
      </c>
      <c r="K221" s="27">
        <f t="shared" si="48"/>
        <v>0</v>
      </c>
    </row>
    <row r="222" spans="1:11" hidden="1" x14ac:dyDescent="0.3">
      <c r="A222" s="171" t="s">
        <v>175</v>
      </c>
      <c r="B222" s="25" t="s">
        <v>831</v>
      </c>
      <c r="C222" s="25" t="s">
        <v>108</v>
      </c>
      <c r="D222" s="25" t="s">
        <v>66</v>
      </c>
      <c r="E222" s="25">
        <v>610</v>
      </c>
      <c r="F222" s="27">
        <v>14591.4</v>
      </c>
      <c r="G222" s="27">
        <v>-14591.4</v>
      </c>
      <c r="H222" s="148">
        <f t="shared" si="36"/>
        <v>0</v>
      </c>
      <c r="I222" s="27">
        <v>14038.3</v>
      </c>
      <c r="J222" s="27">
        <v>-14038.3</v>
      </c>
      <c r="K222" s="27">
        <f t="shared" si="48"/>
        <v>0</v>
      </c>
    </row>
    <row r="223" spans="1:11" ht="30" hidden="1" x14ac:dyDescent="0.3">
      <c r="A223" s="171" t="s">
        <v>310</v>
      </c>
      <c r="B223" s="25" t="s">
        <v>777</v>
      </c>
      <c r="C223" s="24"/>
      <c r="D223" s="24"/>
      <c r="E223" s="25"/>
      <c r="F223" s="27">
        <f t="shared" ref="F223:J226" si="51">F224</f>
        <v>0</v>
      </c>
      <c r="G223" s="27">
        <f t="shared" si="51"/>
        <v>0</v>
      </c>
      <c r="H223" s="148">
        <f t="shared" si="36"/>
        <v>0</v>
      </c>
      <c r="I223" s="27">
        <f t="shared" si="51"/>
        <v>0</v>
      </c>
      <c r="J223" s="27">
        <f t="shared" si="51"/>
        <v>0</v>
      </c>
      <c r="K223" s="27">
        <f t="shared" si="48"/>
        <v>0</v>
      </c>
    </row>
    <row r="224" spans="1:11" hidden="1" x14ac:dyDescent="0.3">
      <c r="A224" s="171" t="s">
        <v>440</v>
      </c>
      <c r="B224" s="25" t="s">
        <v>777</v>
      </c>
      <c r="C224" s="25">
        <v>10</v>
      </c>
      <c r="D224" s="24"/>
      <c r="E224" s="25"/>
      <c r="F224" s="27">
        <f t="shared" si="51"/>
        <v>0</v>
      </c>
      <c r="G224" s="27">
        <f t="shared" si="51"/>
        <v>0</v>
      </c>
      <c r="H224" s="148">
        <f t="shared" si="36"/>
        <v>0</v>
      </c>
      <c r="I224" s="27">
        <f t="shared" si="51"/>
        <v>0</v>
      </c>
      <c r="J224" s="27">
        <f t="shared" si="51"/>
        <v>0</v>
      </c>
      <c r="K224" s="27">
        <f t="shared" si="48"/>
        <v>0</v>
      </c>
    </row>
    <row r="225" spans="1:11" hidden="1" x14ac:dyDescent="0.3">
      <c r="A225" s="171" t="s">
        <v>309</v>
      </c>
      <c r="B225" s="25" t="s">
        <v>777</v>
      </c>
      <c r="C225" s="25">
        <v>10</v>
      </c>
      <c r="D225" s="25" t="s">
        <v>78</v>
      </c>
      <c r="E225" s="25"/>
      <c r="F225" s="27">
        <f t="shared" si="51"/>
        <v>0</v>
      </c>
      <c r="G225" s="27">
        <f t="shared" si="51"/>
        <v>0</v>
      </c>
      <c r="H225" s="148">
        <f t="shared" si="36"/>
        <v>0</v>
      </c>
      <c r="I225" s="27">
        <f t="shared" si="51"/>
        <v>0</v>
      </c>
      <c r="J225" s="27">
        <f t="shared" si="51"/>
        <v>0</v>
      </c>
      <c r="K225" s="27">
        <f t="shared" si="48"/>
        <v>0</v>
      </c>
    </row>
    <row r="226" spans="1:11" ht="45" hidden="1" x14ac:dyDescent="0.3">
      <c r="A226" s="172" t="s">
        <v>167</v>
      </c>
      <c r="B226" s="122" t="s">
        <v>777</v>
      </c>
      <c r="C226" s="122">
        <v>10</v>
      </c>
      <c r="D226" s="122" t="s">
        <v>78</v>
      </c>
      <c r="E226" s="147">
        <v>600</v>
      </c>
      <c r="F226" s="27">
        <f t="shared" si="51"/>
        <v>0</v>
      </c>
      <c r="G226" s="27">
        <f t="shared" si="51"/>
        <v>0</v>
      </c>
      <c r="H226" s="148">
        <f t="shared" si="36"/>
        <v>0</v>
      </c>
      <c r="I226" s="27">
        <f t="shared" si="51"/>
        <v>0</v>
      </c>
      <c r="J226" s="27">
        <f t="shared" si="51"/>
        <v>0</v>
      </c>
      <c r="K226" s="27">
        <f t="shared" si="48"/>
        <v>0</v>
      </c>
    </row>
    <row r="227" spans="1:11" hidden="1" x14ac:dyDescent="0.3">
      <c r="A227" s="171" t="s">
        <v>175</v>
      </c>
      <c r="B227" s="25" t="s">
        <v>777</v>
      </c>
      <c r="C227" s="25">
        <v>10</v>
      </c>
      <c r="D227" s="25" t="s">
        <v>78</v>
      </c>
      <c r="E227" s="25">
        <v>610</v>
      </c>
      <c r="F227" s="27"/>
      <c r="G227" s="27"/>
      <c r="H227" s="148">
        <f t="shared" si="36"/>
        <v>0</v>
      </c>
      <c r="I227" s="27"/>
      <c r="J227" s="27"/>
      <c r="K227" s="27">
        <f t="shared" si="48"/>
        <v>0</v>
      </c>
    </row>
    <row r="228" spans="1:11" x14ac:dyDescent="0.3">
      <c r="A228" s="171" t="s">
        <v>238</v>
      </c>
      <c r="B228" s="25" t="s">
        <v>762</v>
      </c>
      <c r="C228" s="24"/>
      <c r="D228" s="24"/>
      <c r="E228" s="25"/>
      <c r="F228" s="27">
        <f t="shared" ref="F228:J231" si="52">F229</f>
        <v>87224.2</v>
      </c>
      <c r="G228" s="27">
        <f t="shared" si="52"/>
        <v>0</v>
      </c>
      <c r="H228" s="148">
        <f t="shared" si="36"/>
        <v>87224.2</v>
      </c>
      <c r="I228" s="27">
        <f t="shared" si="52"/>
        <v>87573.2</v>
      </c>
      <c r="J228" s="27">
        <f t="shared" si="52"/>
        <v>0</v>
      </c>
      <c r="K228" s="27">
        <f t="shared" si="48"/>
        <v>87573.2</v>
      </c>
    </row>
    <row r="229" spans="1:11" x14ac:dyDescent="0.3">
      <c r="A229" s="171" t="s">
        <v>219</v>
      </c>
      <c r="B229" s="25" t="s">
        <v>762</v>
      </c>
      <c r="C229" s="25" t="s">
        <v>108</v>
      </c>
      <c r="D229" s="24"/>
      <c r="E229" s="25"/>
      <c r="F229" s="27">
        <f t="shared" si="52"/>
        <v>87224.2</v>
      </c>
      <c r="G229" s="27">
        <f t="shared" si="52"/>
        <v>0</v>
      </c>
      <c r="H229" s="148">
        <f t="shared" ref="H229:H302" si="53">F229+G229</f>
        <v>87224.2</v>
      </c>
      <c r="I229" s="27">
        <f t="shared" si="52"/>
        <v>87573.2</v>
      </c>
      <c r="J229" s="27">
        <f t="shared" si="52"/>
        <v>0</v>
      </c>
      <c r="K229" s="27">
        <f t="shared" si="48"/>
        <v>87573.2</v>
      </c>
    </row>
    <row r="230" spans="1:11" x14ac:dyDescent="0.3">
      <c r="A230" s="171" t="s">
        <v>220</v>
      </c>
      <c r="B230" s="25" t="s">
        <v>762</v>
      </c>
      <c r="C230" s="25" t="s">
        <v>108</v>
      </c>
      <c r="D230" s="25" t="s">
        <v>61</v>
      </c>
      <c r="E230" s="25"/>
      <c r="F230" s="27">
        <f t="shared" si="52"/>
        <v>87224.2</v>
      </c>
      <c r="G230" s="27">
        <f t="shared" si="52"/>
        <v>0</v>
      </c>
      <c r="H230" s="148">
        <f t="shared" si="53"/>
        <v>87224.2</v>
      </c>
      <c r="I230" s="27">
        <f t="shared" si="52"/>
        <v>87573.2</v>
      </c>
      <c r="J230" s="27">
        <f t="shared" si="52"/>
        <v>0</v>
      </c>
      <c r="K230" s="27">
        <f t="shared" si="48"/>
        <v>87573.2</v>
      </c>
    </row>
    <row r="231" spans="1:11" ht="45" x14ac:dyDescent="0.3">
      <c r="A231" s="171" t="s">
        <v>167</v>
      </c>
      <c r="B231" s="25" t="s">
        <v>762</v>
      </c>
      <c r="C231" s="25" t="s">
        <v>108</v>
      </c>
      <c r="D231" s="25" t="s">
        <v>61</v>
      </c>
      <c r="E231" s="25">
        <v>600</v>
      </c>
      <c r="F231" s="27">
        <f t="shared" si="52"/>
        <v>87224.2</v>
      </c>
      <c r="G231" s="27">
        <f t="shared" si="52"/>
        <v>0</v>
      </c>
      <c r="H231" s="148">
        <f t="shared" si="53"/>
        <v>87224.2</v>
      </c>
      <c r="I231" s="27">
        <f t="shared" si="52"/>
        <v>87573.2</v>
      </c>
      <c r="J231" s="27">
        <f t="shared" si="52"/>
        <v>0</v>
      </c>
      <c r="K231" s="27">
        <f t="shared" si="48"/>
        <v>87573.2</v>
      </c>
    </row>
    <row r="232" spans="1:11" x14ac:dyDescent="0.3">
      <c r="A232" s="171" t="s">
        <v>175</v>
      </c>
      <c r="B232" s="25" t="s">
        <v>762</v>
      </c>
      <c r="C232" s="25" t="s">
        <v>108</v>
      </c>
      <c r="D232" s="25" t="s">
        <v>61</v>
      </c>
      <c r="E232" s="25">
        <v>610</v>
      </c>
      <c r="F232" s="27">
        <v>87224.2</v>
      </c>
      <c r="G232" s="27"/>
      <c r="H232" s="148">
        <f t="shared" si="53"/>
        <v>87224.2</v>
      </c>
      <c r="I232" s="27">
        <v>87573.2</v>
      </c>
      <c r="J232" s="27"/>
      <c r="K232" s="27">
        <f t="shared" si="48"/>
        <v>87573.2</v>
      </c>
    </row>
    <row r="233" spans="1:11" ht="30" x14ac:dyDescent="0.3">
      <c r="A233" s="171" t="s">
        <v>254</v>
      </c>
      <c r="B233" s="25" t="s">
        <v>767</v>
      </c>
      <c r="C233" s="24"/>
      <c r="D233" s="24"/>
      <c r="E233" s="25"/>
      <c r="F233" s="27">
        <f t="shared" ref="F233:J236" si="54">F234</f>
        <v>17000</v>
      </c>
      <c r="G233" s="27">
        <f t="shared" si="54"/>
        <v>0</v>
      </c>
      <c r="H233" s="148">
        <f t="shared" si="53"/>
        <v>17000</v>
      </c>
      <c r="I233" s="27">
        <f t="shared" si="54"/>
        <v>16000</v>
      </c>
      <c r="J233" s="27">
        <f t="shared" si="54"/>
        <v>0</v>
      </c>
      <c r="K233" s="27">
        <f t="shared" si="48"/>
        <v>16000</v>
      </c>
    </row>
    <row r="234" spans="1:11" x14ac:dyDescent="0.3">
      <c r="A234" s="171" t="s">
        <v>219</v>
      </c>
      <c r="B234" s="25" t="s">
        <v>767</v>
      </c>
      <c r="C234" s="25" t="s">
        <v>108</v>
      </c>
      <c r="D234" s="24"/>
      <c r="E234" s="25"/>
      <c r="F234" s="27">
        <f t="shared" si="54"/>
        <v>17000</v>
      </c>
      <c r="G234" s="27">
        <f t="shared" si="54"/>
        <v>0</v>
      </c>
      <c r="H234" s="148">
        <f t="shared" si="53"/>
        <v>17000</v>
      </c>
      <c r="I234" s="27">
        <f t="shared" si="54"/>
        <v>16000</v>
      </c>
      <c r="J234" s="27">
        <f t="shared" si="54"/>
        <v>0</v>
      </c>
      <c r="K234" s="27">
        <f t="shared" si="48"/>
        <v>16000</v>
      </c>
    </row>
    <row r="235" spans="1:11" x14ac:dyDescent="0.3">
      <c r="A235" s="171" t="s">
        <v>441</v>
      </c>
      <c r="B235" s="25" t="s">
        <v>767</v>
      </c>
      <c r="C235" s="25" t="s">
        <v>108</v>
      </c>
      <c r="D235" s="25" t="s">
        <v>66</v>
      </c>
      <c r="E235" s="25"/>
      <c r="F235" s="27">
        <f t="shared" si="54"/>
        <v>17000</v>
      </c>
      <c r="G235" s="27">
        <f t="shared" si="54"/>
        <v>0</v>
      </c>
      <c r="H235" s="148">
        <f t="shared" si="53"/>
        <v>17000</v>
      </c>
      <c r="I235" s="27">
        <f t="shared" si="54"/>
        <v>16000</v>
      </c>
      <c r="J235" s="27">
        <f t="shared" si="54"/>
        <v>0</v>
      </c>
      <c r="K235" s="27">
        <f t="shared" si="48"/>
        <v>16000</v>
      </c>
    </row>
    <row r="236" spans="1:11" ht="45" x14ac:dyDescent="0.3">
      <c r="A236" s="171" t="s">
        <v>167</v>
      </c>
      <c r="B236" s="25" t="s">
        <v>767</v>
      </c>
      <c r="C236" s="25" t="s">
        <v>108</v>
      </c>
      <c r="D236" s="25" t="s">
        <v>66</v>
      </c>
      <c r="E236" s="25">
        <v>600</v>
      </c>
      <c r="F236" s="27">
        <f t="shared" si="54"/>
        <v>17000</v>
      </c>
      <c r="G236" s="27">
        <f t="shared" si="54"/>
        <v>0</v>
      </c>
      <c r="H236" s="148">
        <f t="shared" si="53"/>
        <v>17000</v>
      </c>
      <c r="I236" s="27">
        <f t="shared" si="54"/>
        <v>16000</v>
      </c>
      <c r="J236" s="27">
        <f t="shared" si="54"/>
        <v>0</v>
      </c>
      <c r="K236" s="27">
        <f t="shared" si="48"/>
        <v>16000</v>
      </c>
    </row>
    <row r="237" spans="1:11" x14ac:dyDescent="0.3">
      <c r="A237" s="171" t="s">
        <v>175</v>
      </c>
      <c r="B237" s="25" t="s">
        <v>767</v>
      </c>
      <c r="C237" s="25" t="s">
        <v>108</v>
      </c>
      <c r="D237" s="25" t="s">
        <v>66</v>
      </c>
      <c r="E237" s="25">
        <v>610</v>
      </c>
      <c r="F237" s="27">
        <v>17000</v>
      </c>
      <c r="G237" s="27"/>
      <c r="H237" s="148">
        <f t="shared" si="53"/>
        <v>17000</v>
      </c>
      <c r="I237" s="27">
        <v>16000</v>
      </c>
      <c r="J237" s="27"/>
      <c r="K237" s="27">
        <f t="shared" si="48"/>
        <v>16000</v>
      </c>
    </row>
    <row r="238" spans="1:11" ht="95.25" customHeight="1" x14ac:dyDescent="0.3">
      <c r="A238" s="78" t="s">
        <v>830</v>
      </c>
      <c r="B238" s="68" t="s">
        <v>1034</v>
      </c>
      <c r="C238" s="25"/>
      <c r="D238" s="25"/>
      <c r="E238" s="25"/>
      <c r="F238" s="27"/>
      <c r="G238" s="27">
        <f>G239</f>
        <v>14591.4</v>
      </c>
      <c r="H238" s="148">
        <f t="shared" si="53"/>
        <v>14591.4</v>
      </c>
      <c r="I238" s="27"/>
      <c r="J238" s="27">
        <f>J239</f>
        <v>14038.3</v>
      </c>
      <c r="K238" s="27">
        <f t="shared" si="48"/>
        <v>14038.3</v>
      </c>
    </row>
    <row r="239" spans="1:11" x14ac:dyDescent="0.3">
      <c r="A239" s="171" t="s">
        <v>219</v>
      </c>
      <c r="B239" s="68" t="s">
        <v>1034</v>
      </c>
      <c r="C239" s="25" t="s">
        <v>108</v>
      </c>
      <c r="D239" s="24"/>
      <c r="E239" s="25"/>
      <c r="F239" s="27"/>
      <c r="G239" s="27">
        <f>G240</f>
        <v>14591.4</v>
      </c>
      <c r="H239" s="148">
        <f t="shared" si="53"/>
        <v>14591.4</v>
      </c>
      <c r="I239" s="27"/>
      <c r="J239" s="27">
        <f>J240</f>
        <v>14038.3</v>
      </c>
      <c r="K239" s="27">
        <f t="shared" si="48"/>
        <v>14038.3</v>
      </c>
    </row>
    <row r="240" spans="1:11" x14ac:dyDescent="0.3">
      <c r="A240" s="171" t="s">
        <v>441</v>
      </c>
      <c r="B240" s="68" t="s">
        <v>1034</v>
      </c>
      <c r="C240" s="25" t="s">
        <v>108</v>
      </c>
      <c r="D240" s="25" t="s">
        <v>66</v>
      </c>
      <c r="E240" s="25"/>
      <c r="F240" s="27"/>
      <c r="G240" s="27">
        <f>G241</f>
        <v>14591.4</v>
      </c>
      <c r="H240" s="148">
        <f t="shared" si="53"/>
        <v>14591.4</v>
      </c>
      <c r="I240" s="27"/>
      <c r="J240" s="27">
        <f>J241</f>
        <v>14038.3</v>
      </c>
      <c r="K240" s="27">
        <f t="shared" si="48"/>
        <v>14038.3</v>
      </c>
    </row>
    <row r="241" spans="1:11" ht="45" x14ac:dyDescent="0.3">
      <c r="A241" s="171" t="s">
        <v>167</v>
      </c>
      <c r="B241" s="68" t="s">
        <v>1034</v>
      </c>
      <c r="C241" s="25" t="s">
        <v>108</v>
      </c>
      <c r="D241" s="25" t="s">
        <v>66</v>
      </c>
      <c r="E241" s="25">
        <v>600</v>
      </c>
      <c r="F241" s="27"/>
      <c r="G241" s="27">
        <f>G242</f>
        <v>14591.4</v>
      </c>
      <c r="H241" s="148">
        <f t="shared" si="53"/>
        <v>14591.4</v>
      </c>
      <c r="I241" s="27"/>
      <c r="J241" s="27">
        <f>J242</f>
        <v>14038.3</v>
      </c>
      <c r="K241" s="27">
        <f t="shared" si="48"/>
        <v>14038.3</v>
      </c>
    </row>
    <row r="242" spans="1:11" x14ac:dyDescent="0.3">
      <c r="A242" s="171" t="s">
        <v>175</v>
      </c>
      <c r="B242" s="68" t="s">
        <v>1034</v>
      </c>
      <c r="C242" s="25" t="s">
        <v>108</v>
      </c>
      <c r="D242" s="25" t="s">
        <v>66</v>
      </c>
      <c r="E242" s="25">
        <v>610</v>
      </c>
      <c r="F242" s="27"/>
      <c r="G242" s="27">
        <v>14591.4</v>
      </c>
      <c r="H242" s="148">
        <f t="shared" si="53"/>
        <v>14591.4</v>
      </c>
      <c r="I242" s="27"/>
      <c r="J242" s="27">
        <v>14038.3</v>
      </c>
      <c r="K242" s="27">
        <f t="shared" si="48"/>
        <v>14038.3</v>
      </c>
    </row>
    <row r="243" spans="1:11" ht="92.25" customHeight="1" x14ac:dyDescent="0.3">
      <c r="A243" s="141" t="s">
        <v>828</v>
      </c>
      <c r="B243" s="25" t="s">
        <v>829</v>
      </c>
      <c r="C243" s="25"/>
      <c r="D243" s="25"/>
      <c r="E243" s="25"/>
      <c r="F243" s="27">
        <f t="shared" ref="F243:J246" si="55">F244</f>
        <v>56781</v>
      </c>
      <c r="G243" s="27">
        <f t="shared" si="55"/>
        <v>138.1</v>
      </c>
      <c r="H243" s="148">
        <f t="shared" si="53"/>
        <v>56919.1</v>
      </c>
      <c r="I243" s="27">
        <f t="shared" si="55"/>
        <v>58232.3</v>
      </c>
      <c r="J243" s="27">
        <f t="shared" si="55"/>
        <v>-894.7</v>
      </c>
      <c r="K243" s="27">
        <f t="shared" si="48"/>
        <v>57337.600000000006</v>
      </c>
    </row>
    <row r="244" spans="1:11" x14ac:dyDescent="0.3">
      <c r="A244" s="171" t="s">
        <v>219</v>
      </c>
      <c r="B244" s="25" t="s">
        <v>829</v>
      </c>
      <c r="C244" s="25" t="s">
        <v>108</v>
      </c>
      <c r="D244" s="24"/>
      <c r="E244" s="25"/>
      <c r="F244" s="27">
        <f t="shared" si="55"/>
        <v>56781</v>
      </c>
      <c r="G244" s="27">
        <f t="shared" si="55"/>
        <v>138.1</v>
      </c>
      <c r="H244" s="148">
        <f t="shared" si="53"/>
        <v>56919.1</v>
      </c>
      <c r="I244" s="27">
        <f t="shared" si="55"/>
        <v>58232.3</v>
      </c>
      <c r="J244" s="27">
        <f t="shared" si="55"/>
        <v>-894.7</v>
      </c>
      <c r="K244" s="27">
        <f t="shared" si="48"/>
        <v>57337.600000000006</v>
      </c>
    </row>
    <row r="245" spans="1:11" x14ac:dyDescent="0.3">
      <c r="A245" s="171" t="s">
        <v>441</v>
      </c>
      <c r="B245" s="25" t="s">
        <v>829</v>
      </c>
      <c r="C245" s="25" t="s">
        <v>108</v>
      </c>
      <c r="D245" s="25" t="s">
        <v>66</v>
      </c>
      <c r="E245" s="25"/>
      <c r="F245" s="27">
        <f t="shared" si="55"/>
        <v>56781</v>
      </c>
      <c r="G245" s="27">
        <f t="shared" si="55"/>
        <v>138.1</v>
      </c>
      <c r="H245" s="148">
        <f t="shared" si="53"/>
        <v>56919.1</v>
      </c>
      <c r="I245" s="27">
        <f t="shared" si="55"/>
        <v>58232.3</v>
      </c>
      <c r="J245" s="27">
        <f t="shared" si="55"/>
        <v>-894.7</v>
      </c>
      <c r="K245" s="27">
        <f t="shared" si="48"/>
        <v>57337.600000000006</v>
      </c>
    </row>
    <row r="246" spans="1:11" ht="45" x14ac:dyDescent="0.3">
      <c r="A246" s="171" t="s">
        <v>167</v>
      </c>
      <c r="B246" s="25" t="s">
        <v>829</v>
      </c>
      <c r="C246" s="25" t="s">
        <v>108</v>
      </c>
      <c r="D246" s="25" t="s">
        <v>66</v>
      </c>
      <c r="E246" s="25">
        <v>600</v>
      </c>
      <c r="F246" s="27">
        <f t="shared" si="55"/>
        <v>56781</v>
      </c>
      <c r="G246" s="27">
        <f t="shared" si="55"/>
        <v>138.1</v>
      </c>
      <c r="H246" s="148">
        <f t="shared" si="53"/>
        <v>56919.1</v>
      </c>
      <c r="I246" s="27">
        <f t="shared" si="55"/>
        <v>58232.3</v>
      </c>
      <c r="J246" s="27">
        <f t="shared" si="55"/>
        <v>-894.7</v>
      </c>
      <c r="K246" s="27">
        <f t="shared" si="48"/>
        <v>57337.600000000006</v>
      </c>
    </row>
    <row r="247" spans="1:11" x14ac:dyDescent="0.3">
      <c r="A247" s="171" t="s">
        <v>175</v>
      </c>
      <c r="B247" s="25" t="s">
        <v>829</v>
      </c>
      <c r="C247" s="25" t="s">
        <v>108</v>
      </c>
      <c r="D247" s="25" t="s">
        <v>66</v>
      </c>
      <c r="E247" s="25">
        <v>610</v>
      </c>
      <c r="F247" s="27">
        <v>56781</v>
      </c>
      <c r="G247" s="27">
        <v>138.1</v>
      </c>
      <c r="H247" s="148">
        <f t="shared" si="53"/>
        <v>56919.1</v>
      </c>
      <c r="I247" s="27">
        <v>58232.3</v>
      </c>
      <c r="J247" s="27">
        <v>-894.7</v>
      </c>
      <c r="K247" s="27">
        <f t="shared" si="48"/>
        <v>57337.600000000006</v>
      </c>
    </row>
    <row r="248" spans="1:11" ht="25.5" x14ac:dyDescent="0.3">
      <c r="A248" s="52" t="s">
        <v>414</v>
      </c>
      <c r="B248" s="42" t="s">
        <v>780</v>
      </c>
      <c r="C248" s="24"/>
      <c r="D248" s="24"/>
      <c r="E248" s="25"/>
      <c r="F248" s="34">
        <f t="shared" ref="F248:K258" si="56">F249</f>
        <v>3500</v>
      </c>
      <c r="G248" s="34">
        <f t="shared" si="56"/>
        <v>0</v>
      </c>
      <c r="H248" s="34">
        <f t="shared" si="56"/>
        <v>3500</v>
      </c>
      <c r="I248" s="34">
        <f t="shared" si="56"/>
        <v>3500</v>
      </c>
      <c r="J248" s="34">
        <f t="shared" si="56"/>
        <v>0</v>
      </c>
      <c r="K248" s="34">
        <f t="shared" si="56"/>
        <v>3500</v>
      </c>
    </row>
    <row r="249" spans="1:11" ht="90.75" customHeight="1" x14ac:dyDescent="0.3">
      <c r="A249" s="171" t="s">
        <v>415</v>
      </c>
      <c r="B249" s="25" t="s">
        <v>779</v>
      </c>
      <c r="C249" s="24"/>
      <c r="D249" s="24"/>
      <c r="E249" s="25"/>
      <c r="F249" s="27">
        <f>F255</f>
        <v>3500</v>
      </c>
      <c r="G249" s="27">
        <f>G255+G250</f>
        <v>0</v>
      </c>
      <c r="H249" s="148">
        <f t="shared" si="53"/>
        <v>3500</v>
      </c>
      <c r="I249" s="27">
        <f>I255</f>
        <v>3500</v>
      </c>
      <c r="J249" s="27">
        <f>J255+J250</f>
        <v>0</v>
      </c>
      <c r="K249" s="27">
        <f t="shared" si="48"/>
        <v>3500</v>
      </c>
    </row>
    <row r="250" spans="1:11" ht="45" x14ac:dyDescent="0.3">
      <c r="A250" s="13" t="s">
        <v>416</v>
      </c>
      <c r="B250" s="68" t="s">
        <v>1036</v>
      </c>
      <c r="C250" s="24"/>
      <c r="D250" s="24"/>
      <c r="E250" s="25"/>
      <c r="F250" s="27"/>
      <c r="G250" s="27">
        <f>G251</f>
        <v>3500</v>
      </c>
      <c r="H250" s="148">
        <f t="shared" si="53"/>
        <v>3500</v>
      </c>
      <c r="I250" s="27"/>
      <c r="J250" s="27">
        <f>J251</f>
        <v>3500</v>
      </c>
      <c r="K250" s="27">
        <f t="shared" si="48"/>
        <v>3500</v>
      </c>
    </row>
    <row r="251" spans="1:11" x14ac:dyDescent="0.3">
      <c r="A251" s="171" t="s">
        <v>299</v>
      </c>
      <c r="B251" s="68" t="s">
        <v>1036</v>
      </c>
      <c r="C251" s="25">
        <v>10</v>
      </c>
      <c r="D251" s="24"/>
      <c r="E251" s="25"/>
      <c r="F251" s="27"/>
      <c r="G251" s="27">
        <f>G252</f>
        <v>3500</v>
      </c>
      <c r="H251" s="148">
        <f t="shared" si="53"/>
        <v>3500</v>
      </c>
      <c r="I251" s="27"/>
      <c r="J251" s="27">
        <f>J252</f>
        <v>3500</v>
      </c>
      <c r="K251" s="27">
        <f t="shared" si="48"/>
        <v>3500</v>
      </c>
    </row>
    <row r="252" spans="1:11" x14ac:dyDescent="0.3">
      <c r="A252" s="171" t="s">
        <v>323</v>
      </c>
      <c r="B252" s="68" t="s">
        <v>1036</v>
      </c>
      <c r="C252" s="25">
        <v>10</v>
      </c>
      <c r="D252" s="25" t="s">
        <v>90</v>
      </c>
      <c r="E252" s="25"/>
      <c r="F252" s="27"/>
      <c r="G252" s="27">
        <f>G253</f>
        <v>3500</v>
      </c>
      <c r="H252" s="148">
        <f t="shared" si="53"/>
        <v>3500</v>
      </c>
      <c r="I252" s="27"/>
      <c r="J252" s="27">
        <f>J253</f>
        <v>3500</v>
      </c>
      <c r="K252" s="27">
        <f t="shared" si="48"/>
        <v>3500</v>
      </c>
    </row>
    <row r="253" spans="1:11" ht="30" x14ac:dyDescent="0.3">
      <c r="A253" s="171" t="s">
        <v>307</v>
      </c>
      <c r="B253" s="68" t="s">
        <v>1036</v>
      </c>
      <c r="C253" s="25">
        <v>10</v>
      </c>
      <c r="D253" s="25" t="s">
        <v>90</v>
      </c>
      <c r="E253" s="25">
        <v>300</v>
      </c>
      <c r="F253" s="27"/>
      <c r="G253" s="27">
        <f>G254</f>
        <v>3500</v>
      </c>
      <c r="H253" s="148">
        <f t="shared" si="53"/>
        <v>3500</v>
      </c>
      <c r="I253" s="27"/>
      <c r="J253" s="27">
        <f>J254</f>
        <v>3500</v>
      </c>
      <c r="K253" s="27">
        <f t="shared" si="48"/>
        <v>3500</v>
      </c>
    </row>
    <row r="254" spans="1:11" ht="30" x14ac:dyDescent="0.3">
      <c r="A254" s="171" t="s">
        <v>312</v>
      </c>
      <c r="B254" s="68" t="s">
        <v>1036</v>
      </c>
      <c r="C254" s="25">
        <v>10</v>
      </c>
      <c r="D254" s="25" t="s">
        <v>90</v>
      </c>
      <c r="E254" s="25" t="s">
        <v>576</v>
      </c>
      <c r="F254" s="27"/>
      <c r="G254" s="27">
        <v>3500</v>
      </c>
      <c r="H254" s="148">
        <f t="shared" si="53"/>
        <v>3500</v>
      </c>
      <c r="I254" s="27"/>
      <c r="J254" s="27">
        <v>3500</v>
      </c>
      <c r="K254" s="27">
        <f t="shared" si="48"/>
        <v>3500</v>
      </c>
    </row>
    <row r="255" spans="1:11" ht="45" hidden="1" x14ac:dyDescent="0.3">
      <c r="A255" s="171" t="s">
        <v>442</v>
      </c>
      <c r="B255" s="25" t="s">
        <v>795</v>
      </c>
      <c r="C255" s="24"/>
      <c r="D255" s="24"/>
      <c r="E255" s="25"/>
      <c r="F255" s="27">
        <f t="shared" si="56"/>
        <v>3500</v>
      </c>
      <c r="G255" s="27">
        <f t="shared" si="56"/>
        <v>-3500</v>
      </c>
      <c r="H255" s="148">
        <f t="shared" si="53"/>
        <v>0</v>
      </c>
      <c r="I255" s="27">
        <f t="shared" si="56"/>
        <v>3500</v>
      </c>
      <c r="J255" s="27">
        <f t="shared" si="56"/>
        <v>-3500</v>
      </c>
      <c r="K255" s="27">
        <f t="shared" si="48"/>
        <v>0</v>
      </c>
    </row>
    <row r="256" spans="1:11" hidden="1" x14ac:dyDescent="0.3">
      <c r="A256" s="171" t="s">
        <v>299</v>
      </c>
      <c r="B256" s="25" t="s">
        <v>795</v>
      </c>
      <c r="C256" s="25">
        <v>10</v>
      </c>
      <c r="D256" s="24"/>
      <c r="E256" s="25"/>
      <c r="F256" s="27">
        <f t="shared" si="56"/>
        <v>3500</v>
      </c>
      <c r="G256" s="27">
        <f t="shared" si="56"/>
        <v>-3500</v>
      </c>
      <c r="H256" s="148">
        <f t="shared" si="53"/>
        <v>0</v>
      </c>
      <c r="I256" s="27">
        <f t="shared" si="56"/>
        <v>3500</v>
      </c>
      <c r="J256" s="27">
        <f t="shared" si="56"/>
        <v>-3500</v>
      </c>
      <c r="K256" s="27">
        <f t="shared" si="48"/>
        <v>0</v>
      </c>
    </row>
    <row r="257" spans="1:11" hidden="1" x14ac:dyDescent="0.3">
      <c r="A257" s="171" t="s">
        <v>323</v>
      </c>
      <c r="B257" s="25" t="s">
        <v>795</v>
      </c>
      <c r="C257" s="25">
        <v>10</v>
      </c>
      <c r="D257" s="25" t="s">
        <v>90</v>
      </c>
      <c r="E257" s="25"/>
      <c r="F257" s="27">
        <f t="shared" si="56"/>
        <v>3500</v>
      </c>
      <c r="G257" s="27">
        <f t="shared" si="56"/>
        <v>-3500</v>
      </c>
      <c r="H257" s="148">
        <f t="shared" si="53"/>
        <v>0</v>
      </c>
      <c r="I257" s="27">
        <f t="shared" si="56"/>
        <v>3500</v>
      </c>
      <c r="J257" s="27">
        <f t="shared" si="56"/>
        <v>-3500</v>
      </c>
      <c r="K257" s="27">
        <f t="shared" si="48"/>
        <v>0</v>
      </c>
    </row>
    <row r="258" spans="1:11" ht="30" hidden="1" x14ac:dyDescent="0.3">
      <c r="A258" s="171" t="s">
        <v>307</v>
      </c>
      <c r="B258" s="25" t="s">
        <v>795</v>
      </c>
      <c r="C258" s="25">
        <v>10</v>
      </c>
      <c r="D258" s="25" t="s">
        <v>90</v>
      </c>
      <c r="E258" s="25">
        <v>300</v>
      </c>
      <c r="F258" s="27">
        <f t="shared" si="56"/>
        <v>3500</v>
      </c>
      <c r="G258" s="27">
        <f t="shared" si="56"/>
        <v>-3500</v>
      </c>
      <c r="H258" s="148">
        <f t="shared" si="53"/>
        <v>0</v>
      </c>
      <c r="I258" s="27">
        <f t="shared" si="56"/>
        <v>3500</v>
      </c>
      <c r="J258" s="27">
        <f t="shared" si="56"/>
        <v>-3500</v>
      </c>
      <c r="K258" s="27">
        <f t="shared" si="48"/>
        <v>0</v>
      </c>
    </row>
    <row r="259" spans="1:11" ht="30" hidden="1" x14ac:dyDescent="0.3">
      <c r="A259" s="171" t="s">
        <v>312</v>
      </c>
      <c r="B259" s="25" t="s">
        <v>795</v>
      </c>
      <c r="C259" s="25">
        <v>10</v>
      </c>
      <c r="D259" s="25" t="s">
        <v>90</v>
      </c>
      <c r="E259" s="25" t="s">
        <v>576</v>
      </c>
      <c r="F259" s="27">
        <v>3500</v>
      </c>
      <c r="G259" s="27">
        <v>-3500</v>
      </c>
      <c r="H259" s="148">
        <f t="shared" si="53"/>
        <v>0</v>
      </c>
      <c r="I259" s="27">
        <v>3500</v>
      </c>
      <c r="J259" s="27">
        <v>-3500</v>
      </c>
      <c r="K259" s="27">
        <f t="shared" si="48"/>
        <v>0</v>
      </c>
    </row>
    <row r="260" spans="1:11" ht="51" x14ac:dyDescent="0.3">
      <c r="A260" s="52" t="s">
        <v>804</v>
      </c>
      <c r="B260" s="42" t="s">
        <v>325</v>
      </c>
      <c r="C260" s="24"/>
      <c r="D260" s="24"/>
      <c r="E260" s="25"/>
      <c r="F260" s="34">
        <f t="shared" ref="F260:K265" si="57">F261</f>
        <v>1094.4000000000001</v>
      </c>
      <c r="G260" s="34">
        <f t="shared" si="57"/>
        <v>0</v>
      </c>
      <c r="H260" s="34">
        <f t="shared" si="57"/>
        <v>1094.4000000000001</v>
      </c>
      <c r="I260" s="34">
        <f t="shared" si="57"/>
        <v>1323.7</v>
      </c>
      <c r="J260" s="34">
        <f t="shared" si="57"/>
        <v>0</v>
      </c>
      <c r="K260" s="34">
        <f t="shared" si="57"/>
        <v>1323.7</v>
      </c>
    </row>
    <row r="261" spans="1:11" ht="60" x14ac:dyDescent="0.3">
      <c r="A261" s="171" t="s">
        <v>404</v>
      </c>
      <c r="B261" s="25" t="s">
        <v>327</v>
      </c>
      <c r="C261" s="24"/>
      <c r="D261" s="24"/>
      <c r="E261" s="25"/>
      <c r="F261" s="27">
        <f t="shared" si="57"/>
        <v>1094.4000000000001</v>
      </c>
      <c r="G261" s="27">
        <f t="shared" si="57"/>
        <v>0</v>
      </c>
      <c r="H261" s="148">
        <f t="shared" si="53"/>
        <v>1094.4000000000001</v>
      </c>
      <c r="I261" s="27">
        <f t="shared" si="57"/>
        <v>1323.7</v>
      </c>
      <c r="J261" s="27">
        <f t="shared" si="57"/>
        <v>0</v>
      </c>
      <c r="K261" s="27">
        <f t="shared" si="48"/>
        <v>1323.7</v>
      </c>
    </row>
    <row r="262" spans="1:11" ht="45" x14ac:dyDescent="0.3">
      <c r="A262" s="171" t="s">
        <v>215</v>
      </c>
      <c r="B262" s="25" t="s">
        <v>760</v>
      </c>
      <c r="C262" s="24"/>
      <c r="D262" s="24"/>
      <c r="E262" s="25"/>
      <c r="F262" s="27">
        <f t="shared" si="57"/>
        <v>1094.4000000000001</v>
      </c>
      <c r="G262" s="27">
        <f t="shared" si="57"/>
        <v>0</v>
      </c>
      <c r="H262" s="148">
        <f t="shared" si="53"/>
        <v>1094.4000000000001</v>
      </c>
      <c r="I262" s="27">
        <f t="shared" si="57"/>
        <v>1323.7</v>
      </c>
      <c r="J262" s="27">
        <f t="shared" si="57"/>
        <v>0</v>
      </c>
      <c r="K262" s="27">
        <f t="shared" si="48"/>
        <v>1323.7</v>
      </c>
    </row>
    <row r="263" spans="1:11" x14ac:dyDescent="0.3">
      <c r="A263" s="171" t="s">
        <v>207</v>
      </c>
      <c r="B263" s="25" t="s">
        <v>760</v>
      </c>
      <c r="C263" s="25" t="s">
        <v>208</v>
      </c>
      <c r="D263" s="24"/>
      <c r="E263" s="25"/>
      <c r="F263" s="27">
        <f t="shared" si="57"/>
        <v>1094.4000000000001</v>
      </c>
      <c r="G263" s="27">
        <f t="shared" si="57"/>
        <v>0</v>
      </c>
      <c r="H263" s="148">
        <f t="shared" si="53"/>
        <v>1094.4000000000001</v>
      </c>
      <c r="I263" s="27">
        <f t="shared" si="57"/>
        <v>1323.7</v>
      </c>
      <c r="J263" s="27">
        <f t="shared" si="57"/>
        <v>0</v>
      </c>
      <c r="K263" s="27">
        <f t="shared" si="48"/>
        <v>1323.7</v>
      </c>
    </row>
    <row r="264" spans="1:11" x14ac:dyDescent="0.3">
      <c r="A264" s="171" t="s">
        <v>210</v>
      </c>
      <c r="B264" s="25" t="s">
        <v>760</v>
      </c>
      <c r="C264" s="25" t="s">
        <v>208</v>
      </c>
      <c r="D264" s="25" t="s">
        <v>66</v>
      </c>
      <c r="E264" s="25"/>
      <c r="F264" s="27">
        <f t="shared" si="57"/>
        <v>1094.4000000000001</v>
      </c>
      <c r="G264" s="27">
        <f t="shared" si="57"/>
        <v>0</v>
      </c>
      <c r="H264" s="148">
        <f t="shared" si="53"/>
        <v>1094.4000000000001</v>
      </c>
      <c r="I264" s="27">
        <f t="shared" si="57"/>
        <v>1323.7</v>
      </c>
      <c r="J264" s="27">
        <f t="shared" si="57"/>
        <v>0</v>
      </c>
      <c r="K264" s="27">
        <f t="shared" si="48"/>
        <v>1323.7</v>
      </c>
    </row>
    <row r="265" spans="1:11" ht="45" x14ac:dyDescent="0.3">
      <c r="A265" s="171" t="s">
        <v>167</v>
      </c>
      <c r="B265" s="25" t="s">
        <v>760</v>
      </c>
      <c r="C265" s="25" t="s">
        <v>208</v>
      </c>
      <c r="D265" s="25" t="s">
        <v>66</v>
      </c>
      <c r="E265" s="25">
        <v>600</v>
      </c>
      <c r="F265" s="27">
        <f t="shared" si="57"/>
        <v>1094.4000000000001</v>
      </c>
      <c r="G265" s="27">
        <f t="shared" si="57"/>
        <v>0</v>
      </c>
      <c r="H265" s="148">
        <f t="shared" si="53"/>
        <v>1094.4000000000001</v>
      </c>
      <c r="I265" s="27">
        <f t="shared" si="57"/>
        <v>1323.7</v>
      </c>
      <c r="J265" s="27">
        <f t="shared" si="57"/>
        <v>0</v>
      </c>
      <c r="K265" s="27">
        <f t="shared" si="48"/>
        <v>1323.7</v>
      </c>
    </row>
    <row r="266" spans="1:11" x14ac:dyDescent="0.3">
      <c r="A266" s="171" t="s">
        <v>175</v>
      </c>
      <c r="B266" s="25" t="s">
        <v>760</v>
      </c>
      <c r="C266" s="25" t="s">
        <v>208</v>
      </c>
      <c r="D266" s="25" t="s">
        <v>66</v>
      </c>
      <c r="E266" s="25">
        <v>610</v>
      </c>
      <c r="F266" s="27">
        <v>1094.4000000000001</v>
      </c>
      <c r="G266" s="27"/>
      <c r="H266" s="148">
        <f t="shared" si="53"/>
        <v>1094.4000000000001</v>
      </c>
      <c r="I266" s="27">
        <v>1323.7</v>
      </c>
      <c r="J266" s="27"/>
      <c r="K266" s="27">
        <f t="shared" si="48"/>
        <v>1323.7</v>
      </c>
    </row>
    <row r="267" spans="1:11" ht="38.25" x14ac:dyDescent="0.3">
      <c r="A267" s="52" t="s">
        <v>772</v>
      </c>
      <c r="B267" s="42" t="s">
        <v>268</v>
      </c>
      <c r="C267" s="24"/>
      <c r="D267" s="24"/>
      <c r="E267" s="25"/>
      <c r="F267" s="34">
        <f t="shared" ref="F267:K267" si="58">F268</f>
        <v>20633.5</v>
      </c>
      <c r="G267" s="34">
        <f t="shared" si="58"/>
        <v>0</v>
      </c>
      <c r="H267" s="34">
        <f t="shared" si="58"/>
        <v>20633.5</v>
      </c>
      <c r="I267" s="34">
        <f t="shared" si="58"/>
        <v>14603.5</v>
      </c>
      <c r="J267" s="34">
        <f t="shared" si="58"/>
        <v>0</v>
      </c>
      <c r="K267" s="34">
        <f t="shared" si="58"/>
        <v>14603.5</v>
      </c>
    </row>
    <row r="268" spans="1:11" ht="60" x14ac:dyDescent="0.3">
      <c r="A268" s="171" t="s">
        <v>579</v>
      </c>
      <c r="B268" s="25" t="s">
        <v>270</v>
      </c>
      <c r="C268" s="24"/>
      <c r="D268" s="24"/>
      <c r="E268" s="25"/>
      <c r="F268" s="27">
        <f>F269+F279+F274</f>
        <v>20633.5</v>
      </c>
      <c r="G268" s="27">
        <f>G269+G279+G274</f>
        <v>0</v>
      </c>
      <c r="H268" s="148">
        <f t="shared" si="53"/>
        <v>20633.5</v>
      </c>
      <c r="I268" s="27">
        <f>I269+I279+I274</f>
        <v>14603.5</v>
      </c>
      <c r="J268" s="27">
        <f>J269+J279+J274</f>
        <v>0</v>
      </c>
      <c r="K268" s="27">
        <f t="shared" si="48"/>
        <v>14603.5</v>
      </c>
    </row>
    <row r="269" spans="1:11" ht="30" x14ac:dyDescent="0.3">
      <c r="A269" s="171" t="s">
        <v>242</v>
      </c>
      <c r="B269" s="25" t="s">
        <v>763</v>
      </c>
      <c r="C269" s="24"/>
      <c r="D269" s="24"/>
      <c r="E269" s="25"/>
      <c r="F269" s="27">
        <f t="shared" ref="F269:J272" si="59">F270</f>
        <v>5822.2</v>
      </c>
      <c r="G269" s="27">
        <f t="shared" si="59"/>
        <v>0</v>
      </c>
      <c r="H269" s="148">
        <f t="shared" si="53"/>
        <v>5822.2</v>
      </c>
      <c r="I269" s="27">
        <f t="shared" si="59"/>
        <v>3988.9</v>
      </c>
      <c r="J269" s="27">
        <f t="shared" si="59"/>
        <v>0</v>
      </c>
      <c r="K269" s="27">
        <f t="shared" si="48"/>
        <v>3988.9</v>
      </c>
    </row>
    <row r="270" spans="1:11" x14ac:dyDescent="0.3">
      <c r="A270" s="171" t="s">
        <v>219</v>
      </c>
      <c r="B270" s="25" t="s">
        <v>763</v>
      </c>
      <c r="C270" s="25" t="s">
        <v>108</v>
      </c>
      <c r="D270" s="24"/>
      <c r="E270" s="25"/>
      <c r="F270" s="27">
        <f t="shared" si="59"/>
        <v>5822.2</v>
      </c>
      <c r="G270" s="27">
        <f t="shared" si="59"/>
        <v>0</v>
      </c>
      <c r="H270" s="148">
        <f t="shared" si="53"/>
        <v>5822.2</v>
      </c>
      <c r="I270" s="27">
        <f t="shared" si="59"/>
        <v>3988.9</v>
      </c>
      <c r="J270" s="27">
        <f t="shared" si="59"/>
        <v>0</v>
      </c>
      <c r="K270" s="27">
        <f t="shared" si="48"/>
        <v>3988.9</v>
      </c>
    </row>
    <row r="271" spans="1:11" x14ac:dyDescent="0.3">
      <c r="A271" s="171" t="s">
        <v>220</v>
      </c>
      <c r="B271" s="25" t="s">
        <v>763</v>
      </c>
      <c r="C271" s="25" t="s">
        <v>108</v>
      </c>
      <c r="D271" s="25" t="s">
        <v>61</v>
      </c>
      <c r="E271" s="25"/>
      <c r="F271" s="27">
        <f t="shared" si="59"/>
        <v>5822.2</v>
      </c>
      <c r="G271" s="27">
        <f t="shared" si="59"/>
        <v>0</v>
      </c>
      <c r="H271" s="148">
        <f t="shared" si="53"/>
        <v>5822.2</v>
      </c>
      <c r="I271" s="27">
        <f t="shared" si="59"/>
        <v>3988.9</v>
      </c>
      <c r="J271" s="27">
        <f t="shared" si="59"/>
        <v>0</v>
      </c>
      <c r="K271" s="27">
        <f t="shared" si="48"/>
        <v>3988.9</v>
      </c>
    </row>
    <row r="272" spans="1:11" ht="45" x14ac:dyDescent="0.3">
      <c r="A272" s="171" t="s">
        <v>167</v>
      </c>
      <c r="B272" s="25" t="s">
        <v>763</v>
      </c>
      <c r="C272" s="25" t="s">
        <v>108</v>
      </c>
      <c r="D272" s="25" t="s">
        <v>61</v>
      </c>
      <c r="E272" s="25">
        <v>600</v>
      </c>
      <c r="F272" s="27">
        <f t="shared" si="59"/>
        <v>5822.2</v>
      </c>
      <c r="G272" s="27">
        <f t="shared" si="59"/>
        <v>0</v>
      </c>
      <c r="H272" s="148">
        <f t="shared" si="53"/>
        <v>5822.2</v>
      </c>
      <c r="I272" s="27">
        <f t="shared" si="59"/>
        <v>3988.9</v>
      </c>
      <c r="J272" s="27">
        <f t="shared" si="59"/>
        <v>0</v>
      </c>
      <c r="K272" s="27">
        <f t="shared" si="48"/>
        <v>3988.9</v>
      </c>
    </row>
    <row r="273" spans="1:11" x14ac:dyDescent="0.3">
      <c r="A273" s="171" t="s">
        <v>175</v>
      </c>
      <c r="B273" s="25" t="s">
        <v>763</v>
      </c>
      <c r="C273" s="25" t="s">
        <v>108</v>
      </c>
      <c r="D273" s="25" t="s">
        <v>61</v>
      </c>
      <c r="E273" s="25">
        <v>610</v>
      </c>
      <c r="F273" s="27">
        <v>5822.2</v>
      </c>
      <c r="G273" s="27"/>
      <c r="H273" s="148">
        <f t="shared" si="53"/>
        <v>5822.2</v>
      </c>
      <c r="I273" s="27">
        <v>3988.9</v>
      </c>
      <c r="J273" s="27"/>
      <c r="K273" s="27">
        <f t="shared" si="48"/>
        <v>3988.9</v>
      </c>
    </row>
    <row r="274" spans="1:11" ht="30" x14ac:dyDescent="0.3">
      <c r="A274" s="171" t="s">
        <v>444</v>
      </c>
      <c r="B274" s="25" t="s">
        <v>797</v>
      </c>
      <c r="C274" s="24"/>
      <c r="D274" s="24"/>
      <c r="E274" s="25"/>
      <c r="F274" s="27">
        <f t="shared" ref="F274:J277" si="60">F275</f>
        <v>13025.9</v>
      </c>
      <c r="G274" s="27">
        <f t="shared" si="60"/>
        <v>0</v>
      </c>
      <c r="H274" s="148">
        <f t="shared" si="53"/>
        <v>13025.9</v>
      </c>
      <c r="I274" s="27">
        <f t="shared" si="60"/>
        <v>10025.9</v>
      </c>
      <c r="J274" s="27">
        <f t="shared" si="60"/>
        <v>0</v>
      </c>
      <c r="K274" s="27">
        <f t="shared" si="48"/>
        <v>10025.9</v>
      </c>
    </row>
    <row r="275" spans="1:11" x14ac:dyDescent="0.3">
      <c r="A275" s="171" t="s">
        <v>219</v>
      </c>
      <c r="B275" s="25" t="s">
        <v>797</v>
      </c>
      <c r="C275" s="25" t="s">
        <v>108</v>
      </c>
      <c r="D275" s="24"/>
      <c r="E275" s="25"/>
      <c r="F275" s="27">
        <f t="shared" si="60"/>
        <v>13025.9</v>
      </c>
      <c r="G275" s="27">
        <f t="shared" si="60"/>
        <v>0</v>
      </c>
      <c r="H275" s="148">
        <f t="shared" si="53"/>
        <v>13025.9</v>
      </c>
      <c r="I275" s="27">
        <f t="shared" si="60"/>
        <v>10025.9</v>
      </c>
      <c r="J275" s="27">
        <f t="shared" si="60"/>
        <v>0</v>
      </c>
      <c r="K275" s="27">
        <f t="shared" si="48"/>
        <v>10025.9</v>
      </c>
    </row>
    <row r="276" spans="1:11" x14ac:dyDescent="0.3">
      <c r="A276" s="171" t="s">
        <v>243</v>
      </c>
      <c r="B276" s="25" t="s">
        <v>797</v>
      </c>
      <c r="C276" s="25" t="s">
        <v>108</v>
      </c>
      <c r="D276" s="25" t="s">
        <v>66</v>
      </c>
      <c r="E276" s="25"/>
      <c r="F276" s="27">
        <f t="shared" si="60"/>
        <v>13025.9</v>
      </c>
      <c r="G276" s="27">
        <f t="shared" si="60"/>
        <v>0</v>
      </c>
      <c r="H276" s="148">
        <f t="shared" si="53"/>
        <v>13025.9</v>
      </c>
      <c r="I276" s="27">
        <f t="shared" si="60"/>
        <v>10025.9</v>
      </c>
      <c r="J276" s="27">
        <f t="shared" si="60"/>
        <v>0</v>
      </c>
      <c r="K276" s="27">
        <f t="shared" si="48"/>
        <v>10025.9</v>
      </c>
    </row>
    <row r="277" spans="1:11" ht="45" x14ac:dyDescent="0.3">
      <c r="A277" s="171" t="s">
        <v>167</v>
      </c>
      <c r="B277" s="25" t="s">
        <v>797</v>
      </c>
      <c r="C277" s="25" t="s">
        <v>108</v>
      </c>
      <c r="D277" s="25" t="s">
        <v>66</v>
      </c>
      <c r="E277" s="25">
        <v>600</v>
      </c>
      <c r="F277" s="27">
        <f t="shared" si="60"/>
        <v>13025.9</v>
      </c>
      <c r="G277" s="27">
        <f t="shared" si="60"/>
        <v>0</v>
      </c>
      <c r="H277" s="148">
        <f t="shared" si="53"/>
        <v>13025.9</v>
      </c>
      <c r="I277" s="27">
        <f t="shared" si="60"/>
        <v>10025.9</v>
      </c>
      <c r="J277" s="27">
        <f t="shared" si="60"/>
        <v>0</v>
      </c>
      <c r="K277" s="27">
        <f t="shared" si="48"/>
        <v>10025.9</v>
      </c>
    </row>
    <row r="278" spans="1:11" x14ac:dyDescent="0.3">
      <c r="A278" s="171" t="s">
        <v>175</v>
      </c>
      <c r="B278" s="25" t="s">
        <v>797</v>
      </c>
      <c r="C278" s="25" t="s">
        <v>108</v>
      </c>
      <c r="D278" s="25" t="s">
        <v>66</v>
      </c>
      <c r="E278" s="25">
        <v>610</v>
      </c>
      <c r="F278" s="27">
        <v>13025.9</v>
      </c>
      <c r="G278" s="27"/>
      <c r="H278" s="148">
        <f t="shared" si="53"/>
        <v>13025.9</v>
      </c>
      <c r="I278" s="27">
        <v>10025.9</v>
      </c>
      <c r="J278" s="27"/>
      <c r="K278" s="27">
        <f t="shared" si="48"/>
        <v>10025.9</v>
      </c>
    </row>
    <row r="279" spans="1:11" ht="30" x14ac:dyDescent="0.3">
      <c r="A279" s="171" t="s">
        <v>264</v>
      </c>
      <c r="B279" s="25" t="s">
        <v>773</v>
      </c>
      <c r="C279" s="24"/>
      <c r="D279" s="24"/>
      <c r="E279" s="25"/>
      <c r="F279" s="27">
        <f t="shared" ref="F279:J282" si="61">F280</f>
        <v>1785.4</v>
      </c>
      <c r="G279" s="27">
        <f t="shared" si="61"/>
        <v>0</v>
      </c>
      <c r="H279" s="148">
        <f t="shared" si="53"/>
        <v>1785.4</v>
      </c>
      <c r="I279" s="27">
        <f t="shared" si="61"/>
        <v>588.70000000000005</v>
      </c>
      <c r="J279" s="27">
        <f t="shared" si="61"/>
        <v>0</v>
      </c>
      <c r="K279" s="27">
        <f t="shared" si="48"/>
        <v>588.70000000000005</v>
      </c>
    </row>
    <row r="280" spans="1:11" x14ac:dyDescent="0.3">
      <c r="A280" s="171" t="s">
        <v>219</v>
      </c>
      <c r="B280" s="25" t="s">
        <v>773</v>
      </c>
      <c r="C280" s="25" t="s">
        <v>108</v>
      </c>
      <c r="D280" s="24"/>
      <c r="E280" s="25"/>
      <c r="F280" s="27">
        <f t="shared" si="61"/>
        <v>1785.4</v>
      </c>
      <c r="G280" s="27">
        <f t="shared" si="61"/>
        <v>0</v>
      </c>
      <c r="H280" s="148">
        <f t="shared" si="53"/>
        <v>1785.4</v>
      </c>
      <c r="I280" s="27">
        <f t="shared" si="61"/>
        <v>588.70000000000005</v>
      </c>
      <c r="J280" s="27">
        <f t="shared" si="61"/>
        <v>0</v>
      </c>
      <c r="K280" s="27">
        <f t="shared" si="48"/>
        <v>588.70000000000005</v>
      </c>
    </row>
    <row r="281" spans="1:11" x14ac:dyDescent="0.3">
      <c r="A281" s="14" t="s">
        <v>256</v>
      </c>
      <c r="B281" s="25" t="s">
        <v>773</v>
      </c>
      <c r="C281" s="25" t="s">
        <v>108</v>
      </c>
      <c r="D281" s="25" t="s">
        <v>78</v>
      </c>
      <c r="E281" s="25"/>
      <c r="F281" s="27">
        <f t="shared" si="61"/>
        <v>1785.4</v>
      </c>
      <c r="G281" s="27">
        <f t="shared" si="61"/>
        <v>0</v>
      </c>
      <c r="H281" s="148">
        <f t="shared" si="53"/>
        <v>1785.4</v>
      </c>
      <c r="I281" s="27">
        <f t="shared" si="61"/>
        <v>588.70000000000005</v>
      </c>
      <c r="J281" s="27">
        <f t="shared" si="61"/>
        <v>0</v>
      </c>
      <c r="K281" s="27">
        <f t="shared" si="48"/>
        <v>588.70000000000005</v>
      </c>
    </row>
    <row r="282" spans="1:11" ht="45" x14ac:dyDescent="0.3">
      <c r="A282" s="171" t="s">
        <v>167</v>
      </c>
      <c r="B282" s="25" t="s">
        <v>773</v>
      </c>
      <c r="C282" s="25" t="s">
        <v>108</v>
      </c>
      <c r="D282" s="25" t="s">
        <v>78</v>
      </c>
      <c r="E282" s="25">
        <v>600</v>
      </c>
      <c r="F282" s="27">
        <f t="shared" si="61"/>
        <v>1785.4</v>
      </c>
      <c r="G282" s="27">
        <f t="shared" si="61"/>
        <v>0</v>
      </c>
      <c r="H282" s="148">
        <f t="shared" si="53"/>
        <v>1785.4</v>
      </c>
      <c r="I282" s="27">
        <f t="shared" si="61"/>
        <v>588.70000000000005</v>
      </c>
      <c r="J282" s="27">
        <f t="shared" si="61"/>
        <v>0</v>
      </c>
      <c r="K282" s="27">
        <f t="shared" si="48"/>
        <v>588.70000000000005</v>
      </c>
    </row>
    <row r="283" spans="1:11" x14ac:dyDescent="0.3">
      <c r="A283" s="171" t="s">
        <v>175</v>
      </c>
      <c r="B283" s="25" t="s">
        <v>773</v>
      </c>
      <c r="C283" s="25" t="s">
        <v>108</v>
      </c>
      <c r="D283" s="25" t="s">
        <v>78</v>
      </c>
      <c r="E283" s="25">
        <v>610</v>
      </c>
      <c r="F283" s="27">
        <v>1785.4</v>
      </c>
      <c r="G283" s="27"/>
      <c r="H283" s="148">
        <f t="shared" si="53"/>
        <v>1785.4</v>
      </c>
      <c r="I283" s="27">
        <v>588.70000000000005</v>
      </c>
      <c r="J283" s="27"/>
      <c r="K283" s="27">
        <f t="shared" si="48"/>
        <v>588.70000000000005</v>
      </c>
    </row>
    <row r="284" spans="1:11" ht="51" x14ac:dyDescent="0.3">
      <c r="A284" s="52" t="s">
        <v>688</v>
      </c>
      <c r="B284" s="42" t="s">
        <v>239</v>
      </c>
      <c r="C284" s="24"/>
      <c r="D284" s="24"/>
      <c r="E284" s="25"/>
      <c r="F284" s="34">
        <f t="shared" ref="F284:K284" si="62">F285</f>
        <v>41833.799999999996</v>
      </c>
      <c r="G284" s="34">
        <f t="shared" si="62"/>
        <v>0</v>
      </c>
      <c r="H284" s="34">
        <f t="shared" si="62"/>
        <v>41833.799999999996</v>
      </c>
      <c r="I284" s="34">
        <f t="shared" si="62"/>
        <v>39453.800000000003</v>
      </c>
      <c r="J284" s="34">
        <f t="shared" si="62"/>
        <v>0</v>
      </c>
      <c r="K284" s="34">
        <f t="shared" si="62"/>
        <v>39453.800000000003</v>
      </c>
    </row>
    <row r="285" spans="1:11" ht="60" x14ac:dyDescent="0.3">
      <c r="A285" s="171" t="s">
        <v>269</v>
      </c>
      <c r="B285" s="25" t="s">
        <v>241</v>
      </c>
      <c r="C285" s="24"/>
      <c r="D285" s="24"/>
      <c r="E285" s="25"/>
      <c r="F285" s="27">
        <f>F286+F291+F298</f>
        <v>41833.799999999996</v>
      </c>
      <c r="G285" s="27">
        <f>G286+G291+G298</f>
        <v>0</v>
      </c>
      <c r="H285" s="148">
        <f t="shared" si="53"/>
        <v>41833.799999999996</v>
      </c>
      <c r="I285" s="27">
        <f>I286+I291+I298</f>
        <v>39453.800000000003</v>
      </c>
      <c r="J285" s="27">
        <f>J286+J291+J298</f>
        <v>0</v>
      </c>
      <c r="K285" s="27">
        <f t="shared" ref="K285:K348" si="63">I285+J285</f>
        <v>39453.800000000003</v>
      </c>
    </row>
    <row r="286" spans="1:11" ht="30" x14ac:dyDescent="0.3">
      <c r="A286" s="171" t="s">
        <v>100</v>
      </c>
      <c r="B286" s="25" t="s">
        <v>774</v>
      </c>
      <c r="C286" s="24"/>
      <c r="D286" s="24"/>
      <c r="E286" s="25"/>
      <c r="F286" s="27">
        <f t="shared" ref="F286:J289" si="64">F287</f>
        <v>4875.7</v>
      </c>
      <c r="G286" s="27">
        <f t="shared" si="64"/>
        <v>0</v>
      </c>
      <c r="H286" s="148">
        <f t="shared" si="53"/>
        <v>4875.7</v>
      </c>
      <c r="I286" s="27">
        <f t="shared" si="64"/>
        <v>4875.7</v>
      </c>
      <c r="J286" s="27">
        <f t="shared" si="64"/>
        <v>0</v>
      </c>
      <c r="K286" s="27">
        <f t="shared" si="63"/>
        <v>4875.7</v>
      </c>
    </row>
    <row r="287" spans="1:11" x14ac:dyDescent="0.3">
      <c r="A287" s="171" t="s">
        <v>219</v>
      </c>
      <c r="B287" s="25" t="s">
        <v>774</v>
      </c>
      <c r="C287" s="25" t="s">
        <v>108</v>
      </c>
      <c r="D287" s="24"/>
      <c r="E287" s="25"/>
      <c r="F287" s="27">
        <f t="shared" si="64"/>
        <v>4875.7</v>
      </c>
      <c r="G287" s="27">
        <f t="shared" si="64"/>
        <v>0</v>
      </c>
      <c r="H287" s="148">
        <f t="shared" si="53"/>
        <v>4875.7</v>
      </c>
      <c r="I287" s="27">
        <f t="shared" si="64"/>
        <v>4875.7</v>
      </c>
      <c r="J287" s="27">
        <f t="shared" si="64"/>
        <v>0</v>
      </c>
      <c r="K287" s="27">
        <f t="shared" si="63"/>
        <v>4875.7</v>
      </c>
    </row>
    <row r="288" spans="1:11" x14ac:dyDescent="0.3">
      <c r="A288" s="171" t="s">
        <v>412</v>
      </c>
      <c r="B288" s="25" t="s">
        <v>774</v>
      </c>
      <c r="C288" s="25" t="s">
        <v>108</v>
      </c>
      <c r="D288" s="25" t="s">
        <v>141</v>
      </c>
      <c r="E288" s="25"/>
      <c r="F288" s="27">
        <f t="shared" si="64"/>
        <v>4875.7</v>
      </c>
      <c r="G288" s="27">
        <f t="shared" si="64"/>
        <v>0</v>
      </c>
      <c r="H288" s="148">
        <f t="shared" si="53"/>
        <v>4875.7</v>
      </c>
      <c r="I288" s="27">
        <f t="shared" si="64"/>
        <v>4875.7</v>
      </c>
      <c r="J288" s="27">
        <f t="shared" si="64"/>
        <v>0</v>
      </c>
      <c r="K288" s="27">
        <f t="shared" si="63"/>
        <v>4875.7</v>
      </c>
    </row>
    <row r="289" spans="1:11" ht="90" x14ac:dyDescent="0.3">
      <c r="A289" s="171" t="s">
        <v>73</v>
      </c>
      <c r="B289" s="25" t="s">
        <v>774</v>
      </c>
      <c r="C289" s="25" t="s">
        <v>108</v>
      </c>
      <c r="D289" s="25" t="s">
        <v>141</v>
      </c>
      <c r="E289" s="25">
        <v>100</v>
      </c>
      <c r="F289" s="27">
        <f t="shared" si="64"/>
        <v>4875.7</v>
      </c>
      <c r="G289" s="27">
        <f t="shared" si="64"/>
        <v>0</v>
      </c>
      <c r="H289" s="148">
        <f t="shared" si="53"/>
        <v>4875.7</v>
      </c>
      <c r="I289" s="27">
        <f t="shared" si="64"/>
        <v>4875.7</v>
      </c>
      <c r="J289" s="27">
        <f t="shared" si="64"/>
        <v>0</v>
      </c>
      <c r="K289" s="27">
        <f t="shared" si="63"/>
        <v>4875.7</v>
      </c>
    </row>
    <row r="290" spans="1:11" ht="30" x14ac:dyDescent="0.3">
      <c r="A290" s="171" t="s">
        <v>74</v>
      </c>
      <c r="B290" s="25" t="s">
        <v>774</v>
      </c>
      <c r="C290" s="25" t="s">
        <v>108</v>
      </c>
      <c r="D290" s="25" t="s">
        <v>141</v>
      </c>
      <c r="E290" s="25">
        <v>120</v>
      </c>
      <c r="F290" s="27">
        <v>4875.7</v>
      </c>
      <c r="G290" s="27"/>
      <c r="H290" s="148">
        <f t="shared" si="53"/>
        <v>4875.7</v>
      </c>
      <c r="I290" s="27">
        <v>4875.7</v>
      </c>
      <c r="J290" s="27"/>
      <c r="K290" s="27">
        <f t="shared" si="63"/>
        <v>4875.7</v>
      </c>
    </row>
    <row r="291" spans="1:11" ht="30" x14ac:dyDescent="0.3">
      <c r="A291" s="171" t="s">
        <v>75</v>
      </c>
      <c r="B291" s="25" t="s">
        <v>775</v>
      </c>
      <c r="C291" s="24"/>
      <c r="D291" s="24"/>
      <c r="E291" s="25"/>
      <c r="F291" s="27">
        <f>F292</f>
        <v>158.5</v>
      </c>
      <c r="G291" s="27">
        <f>G292</f>
        <v>0</v>
      </c>
      <c r="H291" s="148">
        <f t="shared" si="53"/>
        <v>158.5</v>
      </c>
      <c r="I291" s="27">
        <f>I292</f>
        <v>161.1</v>
      </c>
      <c r="J291" s="27">
        <f>J292</f>
        <v>0</v>
      </c>
      <c r="K291" s="27">
        <f t="shared" si="63"/>
        <v>161.1</v>
      </c>
    </row>
    <row r="292" spans="1:11" x14ac:dyDescent="0.3">
      <c r="A292" s="171" t="s">
        <v>219</v>
      </c>
      <c r="B292" s="25" t="s">
        <v>775</v>
      </c>
      <c r="C292" s="25" t="s">
        <v>108</v>
      </c>
      <c r="D292" s="24"/>
      <c r="E292" s="25"/>
      <c r="F292" s="27">
        <f>F293</f>
        <v>158.5</v>
      </c>
      <c r="G292" s="27">
        <f>G293</f>
        <v>0</v>
      </c>
      <c r="H292" s="148">
        <f t="shared" si="53"/>
        <v>158.5</v>
      </c>
      <c r="I292" s="27">
        <f>I293</f>
        <v>161.1</v>
      </c>
      <c r="J292" s="27">
        <f>J293</f>
        <v>0</v>
      </c>
      <c r="K292" s="27">
        <f t="shared" si="63"/>
        <v>161.1</v>
      </c>
    </row>
    <row r="293" spans="1:11" x14ac:dyDescent="0.3">
      <c r="A293" s="171" t="s">
        <v>412</v>
      </c>
      <c r="B293" s="25" t="s">
        <v>775</v>
      </c>
      <c r="C293" s="25" t="s">
        <v>108</v>
      </c>
      <c r="D293" s="25" t="s">
        <v>141</v>
      </c>
      <c r="E293" s="25"/>
      <c r="F293" s="27">
        <f>F294+F296</f>
        <v>158.5</v>
      </c>
      <c r="G293" s="27">
        <f>G294+G296</f>
        <v>0</v>
      </c>
      <c r="H293" s="148">
        <f t="shared" si="53"/>
        <v>158.5</v>
      </c>
      <c r="I293" s="27">
        <f>I294+I296</f>
        <v>161.1</v>
      </c>
      <c r="J293" s="27">
        <f>J294+J296</f>
        <v>0</v>
      </c>
      <c r="K293" s="27">
        <f t="shared" si="63"/>
        <v>161.1</v>
      </c>
    </row>
    <row r="294" spans="1:11" ht="90" x14ac:dyDescent="0.3">
      <c r="A294" s="171" t="s">
        <v>73</v>
      </c>
      <c r="B294" s="25" t="s">
        <v>775</v>
      </c>
      <c r="C294" s="25" t="s">
        <v>108</v>
      </c>
      <c r="D294" s="25" t="s">
        <v>141</v>
      </c>
      <c r="E294" s="25">
        <v>100</v>
      </c>
      <c r="F294" s="27">
        <f>F295</f>
        <v>91.6</v>
      </c>
      <c r="G294" s="27">
        <f>G295</f>
        <v>0</v>
      </c>
      <c r="H294" s="148">
        <f t="shared" si="53"/>
        <v>91.6</v>
      </c>
      <c r="I294" s="27">
        <f>I295</f>
        <v>91.6</v>
      </c>
      <c r="J294" s="27">
        <f>J295</f>
        <v>0</v>
      </c>
      <c r="K294" s="27">
        <f t="shared" si="63"/>
        <v>91.6</v>
      </c>
    </row>
    <row r="295" spans="1:11" ht="30" x14ac:dyDescent="0.3">
      <c r="A295" s="171" t="s">
        <v>74</v>
      </c>
      <c r="B295" s="25" t="s">
        <v>775</v>
      </c>
      <c r="C295" s="25" t="s">
        <v>108</v>
      </c>
      <c r="D295" s="25" t="s">
        <v>141</v>
      </c>
      <c r="E295" s="25">
        <v>120</v>
      </c>
      <c r="F295" s="27">
        <v>91.6</v>
      </c>
      <c r="G295" s="27"/>
      <c r="H295" s="148">
        <f t="shared" si="53"/>
        <v>91.6</v>
      </c>
      <c r="I295" s="27">
        <v>91.6</v>
      </c>
      <c r="J295" s="27"/>
      <c r="K295" s="27">
        <f t="shared" si="63"/>
        <v>91.6</v>
      </c>
    </row>
    <row r="296" spans="1:11" ht="30" x14ac:dyDescent="0.3">
      <c r="A296" s="171" t="s">
        <v>85</v>
      </c>
      <c r="B296" s="25" t="s">
        <v>775</v>
      </c>
      <c r="C296" s="25" t="s">
        <v>108</v>
      </c>
      <c r="D296" s="25" t="s">
        <v>141</v>
      </c>
      <c r="E296" s="25">
        <v>200</v>
      </c>
      <c r="F296" s="27">
        <f>F297</f>
        <v>66.900000000000006</v>
      </c>
      <c r="G296" s="27">
        <f>G297</f>
        <v>0</v>
      </c>
      <c r="H296" s="148">
        <f t="shared" si="53"/>
        <v>66.900000000000006</v>
      </c>
      <c r="I296" s="27">
        <f>I297</f>
        <v>69.5</v>
      </c>
      <c r="J296" s="27">
        <f>J297</f>
        <v>0</v>
      </c>
      <c r="K296" s="27">
        <f t="shared" si="63"/>
        <v>69.5</v>
      </c>
    </row>
    <row r="297" spans="1:11" ht="45" x14ac:dyDescent="0.3">
      <c r="A297" s="171" t="s">
        <v>86</v>
      </c>
      <c r="B297" s="25" t="s">
        <v>775</v>
      </c>
      <c r="C297" s="25" t="s">
        <v>108</v>
      </c>
      <c r="D297" s="25" t="s">
        <v>141</v>
      </c>
      <c r="E297" s="25">
        <v>240</v>
      </c>
      <c r="F297" s="27">
        <v>66.900000000000006</v>
      </c>
      <c r="G297" s="27"/>
      <c r="H297" s="148">
        <f t="shared" si="53"/>
        <v>66.900000000000006</v>
      </c>
      <c r="I297" s="27">
        <v>69.5</v>
      </c>
      <c r="J297" s="27"/>
      <c r="K297" s="27">
        <f t="shared" si="63"/>
        <v>69.5</v>
      </c>
    </row>
    <row r="298" spans="1:11" ht="30" x14ac:dyDescent="0.3">
      <c r="A298" s="171" t="s">
        <v>443</v>
      </c>
      <c r="B298" s="25" t="s">
        <v>776</v>
      </c>
      <c r="C298" s="24"/>
      <c r="D298" s="24"/>
      <c r="E298" s="25"/>
      <c r="F298" s="27">
        <f>F299</f>
        <v>36799.599999999999</v>
      </c>
      <c r="G298" s="27">
        <f>G299</f>
        <v>0</v>
      </c>
      <c r="H298" s="148">
        <f t="shared" si="53"/>
        <v>36799.599999999999</v>
      </c>
      <c r="I298" s="27">
        <f>I299</f>
        <v>34417</v>
      </c>
      <c r="J298" s="27">
        <f>J299</f>
        <v>0</v>
      </c>
      <c r="K298" s="27">
        <f t="shared" si="63"/>
        <v>34417</v>
      </c>
    </row>
    <row r="299" spans="1:11" x14ac:dyDescent="0.3">
      <c r="A299" s="171" t="s">
        <v>219</v>
      </c>
      <c r="B299" s="25" t="s">
        <v>776</v>
      </c>
      <c r="C299" s="25" t="s">
        <v>108</v>
      </c>
      <c r="D299" s="24"/>
      <c r="E299" s="25"/>
      <c r="F299" s="27">
        <f>F300</f>
        <v>36799.599999999999</v>
      </c>
      <c r="G299" s="27">
        <f>G300</f>
        <v>0</v>
      </c>
      <c r="H299" s="148">
        <f t="shared" si="53"/>
        <v>36799.599999999999</v>
      </c>
      <c r="I299" s="27">
        <f>I300</f>
        <v>34417</v>
      </c>
      <c r="J299" s="27">
        <f>J300</f>
        <v>0</v>
      </c>
      <c r="K299" s="27">
        <f t="shared" si="63"/>
        <v>34417</v>
      </c>
    </row>
    <row r="300" spans="1:11" x14ac:dyDescent="0.3">
      <c r="A300" s="171" t="s">
        <v>412</v>
      </c>
      <c r="B300" s="25" t="s">
        <v>776</v>
      </c>
      <c r="C300" s="25" t="s">
        <v>108</v>
      </c>
      <c r="D300" s="25" t="s">
        <v>141</v>
      </c>
      <c r="E300" s="25"/>
      <c r="F300" s="27">
        <f>F301+F303+F305</f>
        <v>36799.599999999999</v>
      </c>
      <c r="G300" s="27">
        <f>G301+G303+G305</f>
        <v>0</v>
      </c>
      <c r="H300" s="148">
        <f t="shared" si="53"/>
        <v>36799.599999999999</v>
      </c>
      <c r="I300" s="27">
        <f>I301+I303+I305</f>
        <v>34417</v>
      </c>
      <c r="J300" s="27">
        <f>J301+J303+J305</f>
        <v>0</v>
      </c>
      <c r="K300" s="27">
        <f t="shared" si="63"/>
        <v>34417</v>
      </c>
    </row>
    <row r="301" spans="1:11" ht="90" x14ac:dyDescent="0.3">
      <c r="A301" s="171" t="s">
        <v>73</v>
      </c>
      <c r="B301" s="25" t="s">
        <v>776</v>
      </c>
      <c r="C301" s="25" t="s">
        <v>108</v>
      </c>
      <c r="D301" s="25" t="s">
        <v>141</v>
      </c>
      <c r="E301" s="25">
        <v>100</v>
      </c>
      <c r="F301" s="27">
        <f>F302</f>
        <v>29892.2</v>
      </c>
      <c r="G301" s="27">
        <f>G302</f>
        <v>0</v>
      </c>
      <c r="H301" s="148">
        <f t="shared" si="53"/>
        <v>29892.2</v>
      </c>
      <c r="I301" s="27">
        <f>I302</f>
        <v>28892.2</v>
      </c>
      <c r="J301" s="27">
        <f>J302</f>
        <v>0</v>
      </c>
      <c r="K301" s="27">
        <f t="shared" si="63"/>
        <v>28892.2</v>
      </c>
    </row>
    <row r="302" spans="1:11" ht="30" x14ac:dyDescent="0.3">
      <c r="A302" s="171" t="s">
        <v>130</v>
      </c>
      <c r="B302" s="25" t="s">
        <v>776</v>
      </c>
      <c r="C302" s="25" t="s">
        <v>108</v>
      </c>
      <c r="D302" s="25" t="s">
        <v>141</v>
      </c>
      <c r="E302" s="25">
        <v>110</v>
      </c>
      <c r="F302" s="27">
        <v>29892.2</v>
      </c>
      <c r="G302" s="27"/>
      <c r="H302" s="148">
        <f t="shared" si="53"/>
        <v>29892.2</v>
      </c>
      <c r="I302" s="27">
        <v>28892.2</v>
      </c>
      <c r="J302" s="27"/>
      <c r="K302" s="27">
        <f t="shared" si="63"/>
        <v>28892.2</v>
      </c>
    </row>
    <row r="303" spans="1:11" ht="30" x14ac:dyDescent="0.3">
      <c r="A303" s="171" t="s">
        <v>85</v>
      </c>
      <c r="B303" s="25" t="s">
        <v>776</v>
      </c>
      <c r="C303" s="25" t="s">
        <v>108</v>
      </c>
      <c r="D303" s="25" t="s">
        <v>141</v>
      </c>
      <c r="E303" s="25">
        <v>200</v>
      </c>
      <c r="F303" s="27">
        <f>F304</f>
        <v>6766.4</v>
      </c>
      <c r="G303" s="27">
        <f>G304</f>
        <v>0</v>
      </c>
      <c r="H303" s="148">
        <f t="shared" ref="H303:H366" si="65">F303+G303</f>
        <v>6766.4</v>
      </c>
      <c r="I303" s="27">
        <f>I304</f>
        <v>5383.8</v>
      </c>
      <c r="J303" s="27">
        <f>J304</f>
        <v>0</v>
      </c>
      <c r="K303" s="27">
        <f t="shared" si="63"/>
        <v>5383.8</v>
      </c>
    </row>
    <row r="304" spans="1:11" ht="45" x14ac:dyDescent="0.3">
      <c r="A304" s="171" t="s">
        <v>86</v>
      </c>
      <c r="B304" s="25" t="s">
        <v>776</v>
      </c>
      <c r="C304" s="25" t="s">
        <v>108</v>
      </c>
      <c r="D304" s="25" t="s">
        <v>141</v>
      </c>
      <c r="E304" s="25">
        <v>240</v>
      </c>
      <c r="F304" s="27">
        <v>6766.4</v>
      </c>
      <c r="G304" s="27"/>
      <c r="H304" s="148">
        <f t="shared" si="65"/>
        <v>6766.4</v>
      </c>
      <c r="I304" s="27">
        <v>5383.8</v>
      </c>
      <c r="J304" s="27"/>
      <c r="K304" s="27">
        <f t="shared" si="63"/>
        <v>5383.8</v>
      </c>
    </row>
    <row r="305" spans="1:11" x14ac:dyDescent="0.3">
      <c r="A305" s="171" t="s">
        <v>87</v>
      </c>
      <c r="B305" s="25" t="s">
        <v>776</v>
      </c>
      <c r="C305" s="25" t="s">
        <v>108</v>
      </c>
      <c r="D305" s="25" t="s">
        <v>141</v>
      </c>
      <c r="E305" s="25">
        <v>800</v>
      </c>
      <c r="F305" s="27">
        <f>F306</f>
        <v>141</v>
      </c>
      <c r="G305" s="27">
        <f>G306</f>
        <v>0</v>
      </c>
      <c r="H305" s="148">
        <f t="shared" si="65"/>
        <v>141</v>
      </c>
      <c r="I305" s="27">
        <f>I306</f>
        <v>141</v>
      </c>
      <c r="J305" s="27">
        <f>J306</f>
        <v>0</v>
      </c>
      <c r="K305" s="27">
        <f t="shared" si="63"/>
        <v>141</v>
      </c>
    </row>
    <row r="306" spans="1:11" x14ac:dyDescent="0.3">
      <c r="A306" s="171" t="s">
        <v>88</v>
      </c>
      <c r="B306" s="25" t="s">
        <v>776</v>
      </c>
      <c r="C306" s="25" t="s">
        <v>108</v>
      </c>
      <c r="D306" s="25" t="s">
        <v>141</v>
      </c>
      <c r="E306" s="25">
        <v>850</v>
      </c>
      <c r="F306" s="27">
        <v>141</v>
      </c>
      <c r="G306" s="27"/>
      <c r="H306" s="148">
        <f t="shared" si="65"/>
        <v>141</v>
      </c>
      <c r="I306" s="27">
        <v>141</v>
      </c>
      <c r="J306" s="27"/>
      <c r="K306" s="27">
        <f t="shared" si="63"/>
        <v>141</v>
      </c>
    </row>
    <row r="307" spans="1:11" ht="38.25" x14ac:dyDescent="0.3">
      <c r="A307" s="52" t="s">
        <v>684</v>
      </c>
      <c r="B307" s="42" t="s">
        <v>195</v>
      </c>
      <c r="C307" s="24"/>
      <c r="D307" s="24"/>
      <c r="E307" s="25"/>
      <c r="F307" s="34">
        <f t="shared" ref="F307:K312" si="66">F308</f>
        <v>2000</v>
      </c>
      <c r="G307" s="34">
        <f t="shared" si="66"/>
        <v>0</v>
      </c>
      <c r="H307" s="34">
        <f t="shared" si="66"/>
        <v>2000</v>
      </c>
      <c r="I307" s="34">
        <f t="shared" si="66"/>
        <v>2000</v>
      </c>
      <c r="J307" s="34">
        <f t="shared" si="66"/>
        <v>0</v>
      </c>
      <c r="K307" s="34">
        <f t="shared" si="66"/>
        <v>2000</v>
      </c>
    </row>
    <row r="308" spans="1:11" ht="31.9" customHeight="1" x14ac:dyDescent="0.3">
      <c r="A308" s="171" t="s">
        <v>196</v>
      </c>
      <c r="B308" s="25" t="s">
        <v>555</v>
      </c>
      <c r="C308" s="24"/>
      <c r="D308" s="24"/>
      <c r="E308" s="25"/>
      <c r="F308" s="27">
        <f t="shared" si="66"/>
        <v>2000</v>
      </c>
      <c r="G308" s="27">
        <f t="shared" si="66"/>
        <v>0</v>
      </c>
      <c r="H308" s="148">
        <f t="shared" si="65"/>
        <v>2000</v>
      </c>
      <c r="I308" s="27">
        <f t="shared" si="66"/>
        <v>2000</v>
      </c>
      <c r="J308" s="27">
        <f t="shared" si="66"/>
        <v>0</v>
      </c>
      <c r="K308" s="27">
        <f t="shared" si="63"/>
        <v>2000</v>
      </c>
    </row>
    <row r="309" spans="1:11" ht="30" x14ac:dyDescent="0.3">
      <c r="A309" s="171" t="s">
        <v>420</v>
      </c>
      <c r="B309" s="25" t="s">
        <v>556</v>
      </c>
      <c r="C309" s="24"/>
      <c r="D309" s="24"/>
      <c r="E309" s="25"/>
      <c r="F309" s="27">
        <f t="shared" si="66"/>
        <v>2000</v>
      </c>
      <c r="G309" s="27">
        <f t="shared" si="66"/>
        <v>0</v>
      </c>
      <c r="H309" s="148">
        <f t="shared" si="65"/>
        <v>2000</v>
      </c>
      <c r="I309" s="27">
        <f t="shared" si="66"/>
        <v>2000</v>
      </c>
      <c r="J309" s="27">
        <f t="shared" si="66"/>
        <v>0</v>
      </c>
      <c r="K309" s="27">
        <f t="shared" si="63"/>
        <v>2000</v>
      </c>
    </row>
    <row r="310" spans="1:11" x14ac:dyDescent="0.3">
      <c r="A310" s="171" t="s">
        <v>169</v>
      </c>
      <c r="B310" s="25" t="s">
        <v>556</v>
      </c>
      <c r="C310" s="25" t="s">
        <v>90</v>
      </c>
      <c r="D310" s="24"/>
      <c r="E310" s="25"/>
      <c r="F310" s="27">
        <f t="shared" si="66"/>
        <v>2000</v>
      </c>
      <c r="G310" s="27">
        <f t="shared" si="66"/>
        <v>0</v>
      </c>
      <c r="H310" s="148">
        <f t="shared" si="65"/>
        <v>2000</v>
      </c>
      <c r="I310" s="27">
        <f t="shared" si="66"/>
        <v>2000</v>
      </c>
      <c r="J310" s="27">
        <f t="shared" si="66"/>
        <v>0</v>
      </c>
      <c r="K310" s="27">
        <f t="shared" si="63"/>
        <v>2000</v>
      </c>
    </row>
    <row r="311" spans="1:11" ht="30" x14ac:dyDescent="0.3">
      <c r="A311" s="171" t="s">
        <v>193</v>
      </c>
      <c r="B311" s="25" t="s">
        <v>556</v>
      </c>
      <c r="C311" s="25" t="s">
        <v>90</v>
      </c>
      <c r="D311" s="25">
        <v>12</v>
      </c>
      <c r="E311" s="25"/>
      <c r="F311" s="27">
        <f t="shared" si="66"/>
        <v>2000</v>
      </c>
      <c r="G311" s="27">
        <f t="shared" si="66"/>
        <v>0</v>
      </c>
      <c r="H311" s="148">
        <f t="shared" si="65"/>
        <v>2000</v>
      </c>
      <c r="I311" s="27">
        <f t="shared" si="66"/>
        <v>2000</v>
      </c>
      <c r="J311" s="27">
        <f t="shared" si="66"/>
        <v>0</v>
      </c>
      <c r="K311" s="27">
        <f t="shared" si="63"/>
        <v>2000</v>
      </c>
    </row>
    <row r="312" spans="1:11" x14ac:dyDescent="0.3">
      <c r="A312" s="171" t="s">
        <v>87</v>
      </c>
      <c r="B312" s="25" t="s">
        <v>556</v>
      </c>
      <c r="C312" s="25" t="s">
        <v>90</v>
      </c>
      <c r="D312" s="25">
        <v>12</v>
      </c>
      <c r="E312" s="25">
        <v>800</v>
      </c>
      <c r="F312" s="27">
        <f t="shared" si="66"/>
        <v>2000</v>
      </c>
      <c r="G312" s="27">
        <f t="shared" si="66"/>
        <v>0</v>
      </c>
      <c r="H312" s="148">
        <f t="shared" si="65"/>
        <v>2000</v>
      </c>
      <c r="I312" s="27">
        <f t="shared" si="66"/>
        <v>2000</v>
      </c>
      <c r="J312" s="27">
        <f t="shared" si="66"/>
        <v>0</v>
      </c>
      <c r="K312" s="27">
        <f t="shared" si="63"/>
        <v>2000</v>
      </c>
    </row>
    <row r="313" spans="1:11" ht="75" x14ac:dyDescent="0.3">
      <c r="A313" s="171" t="s">
        <v>185</v>
      </c>
      <c r="B313" s="25" t="s">
        <v>556</v>
      </c>
      <c r="C313" s="25" t="s">
        <v>90</v>
      </c>
      <c r="D313" s="25">
        <v>12</v>
      </c>
      <c r="E313" s="25">
        <v>810</v>
      </c>
      <c r="F313" s="27">
        <v>2000</v>
      </c>
      <c r="G313" s="27"/>
      <c r="H313" s="148">
        <f t="shared" si="65"/>
        <v>2000</v>
      </c>
      <c r="I313" s="27">
        <v>2000</v>
      </c>
      <c r="J313" s="27"/>
      <c r="K313" s="27">
        <f t="shared" si="63"/>
        <v>2000</v>
      </c>
    </row>
    <row r="314" spans="1:11" ht="63.75" x14ac:dyDescent="0.3">
      <c r="A314" s="52" t="s">
        <v>689</v>
      </c>
      <c r="B314" s="42" t="s">
        <v>142</v>
      </c>
      <c r="C314" s="24"/>
      <c r="D314" s="24"/>
      <c r="E314" s="25"/>
      <c r="F314" s="34">
        <f t="shared" ref="F314:J314" si="67">F315+F332</f>
        <v>5317.6</v>
      </c>
      <c r="G314" s="34">
        <f t="shared" si="67"/>
        <v>0</v>
      </c>
      <c r="H314" s="34">
        <f t="shared" ref="H314" si="68">H315+H332</f>
        <v>5317.6</v>
      </c>
      <c r="I314" s="34">
        <f t="shared" si="67"/>
        <v>5214.4000000000005</v>
      </c>
      <c r="J314" s="34">
        <f t="shared" si="67"/>
        <v>0</v>
      </c>
      <c r="K314" s="34">
        <f t="shared" ref="K314" si="69">K315+K332</f>
        <v>5214.4000000000005</v>
      </c>
    </row>
    <row r="315" spans="1:11" ht="78" customHeight="1" x14ac:dyDescent="0.3">
      <c r="A315" s="52" t="s">
        <v>384</v>
      </c>
      <c r="B315" s="42" t="s">
        <v>143</v>
      </c>
      <c r="C315" s="24"/>
      <c r="D315" s="24"/>
      <c r="E315" s="25"/>
      <c r="F315" s="34">
        <f t="shared" ref="F315:K315" si="70">F316</f>
        <v>520</v>
      </c>
      <c r="G315" s="34">
        <f t="shared" si="70"/>
        <v>0</v>
      </c>
      <c r="H315" s="34">
        <f t="shared" si="70"/>
        <v>520</v>
      </c>
      <c r="I315" s="34">
        <f t="shared" si="70"/>
        <v>437</v>
      </c>
      <c r="J315" s="34">
        <f t="shared" si="70"/>
        <v>0</v>
      </c>
      <c r="K315" s="34">
        <f t="shared" si="70"/>
        <v>437</v>
      </c>
    </row>
    <row r="316" spans="1:11" ht="60" x14ac:dyDescent="0.3">
      <c r="A316" s="171" t="s">
        <v>144</v>
      </c>
      <c r="B316" s="25" t="s">
        <v>446</v>
      </c>
      <c r="C316" s="24"/>
      <c r="D316" s="24"/>
      <c r="E316" s="25"/>
      <c r="F316" s="27">
        <f>F317+F322+F327</f>
        <v>520</v>
      </c>
      <c r="G316" s="27">
        <f>G317+G322+G327</f>
        <v>0</v>
      </c>
      <c r="H316" s="148">
        <f t="shared" si="65"/>
        <v>520</v>
      </c>
      <c r="I316" s="27">
        <f>I317+I322+I327</f>
        <v>437</v>
      </c>
      <c r="J316" s="27">
        <f>J317+J322+J327</f>
        <v>0</v>
      </c>
      <c r="K316" s="27">
        <f t="shared" si="63"/>
        <v>437</v>
      </c>
    </row>
    <row r="317" spans="1:11" ht="45" x14ac:dyDescent="0.3">
      <c r="A317" s="171" t="s">
        <v>447</v>
      </c>
      <c r="B317" s="25" t="s">
        <v>147</v>
      </c>
      <c r="C317" s="24"/>
      <c r="D317" s="24"/>
      <c r="E317" s="25"/>
      <c r="F317" s="27">
        <f t="shared" ref="F317:J320" si="71">F318</f>
        <v>478.5</v>
      </c>
      <c r="G317" s="27">
        <f t="shared" si="71"/>
        <v>0</v>
      </c>
      <c r="H317" s="148">
        <f t="shared" si="65"/>
        <v>478.5</v>
      </c>
      <c r="I317" s="27">
        <f t="shared" si="71"/>
        <v>0</v>
      </c>
      <c r="J317" s="27">
        <f t="shared" si="71"/>
        <v>0</v>
      </c>
      <c r="K317" s="27">
        <f t="shared" si="63"/>
        <v>0</v>
      </c>
    </row>
    <row r="318" spans="1:11" ht="30" x14ac:dyDescent="0.3">
      <c r="A318" s="171" t="s">
        <v>139</v>
      </c>
      <c r="B318" s="25" t="s">
        <v>147</v>
      </c>
      <c r="C318" s="25" t="s">
        <v>78</v>
      </c>
      <c r="D318" s="24"/>
      <c r="E318" s="25"/>
      <c r="F318" s="27">
        <f t="shared" si="71"/>
        <v>478.5</v>
      </c>
      <c r="G318" s="27">
        <f t="shared" si="71"/>
        <v>0</v>
      </c>
      <c r="H318" s="148">
        <f t="shared" si="65"/>
        <v>478.5</v>
      </c>
      <c r="I318" s="27">
        <f t="shared" si="71"/>
        <v>0</v>
      </c>
      <c r="J318" s="27">
        <f t="shared" si="71"/>
        <v>0</v>
      </c>
      <c r="K318" s="27">
        <f t="shared" si="63"/>
        <v>0</v>
      </c>
    </row>
    <row r="319" spans="1:11" ht="60" x14ac:dyDescent="0.3">
      <c r="A319" s="171" t="s">
        <v>382</v>
      </c>
      <c r="B319" s="25" t="s">
        <v>147</v>
      </c>
      <c r="C319" s="25" t="s">
        <v>78</v>
      </c>
      <c r="D319" s="25" t="s">
        <v>141</v>
      </c>
      <c r="E319" s="25"/>
      <c r="F319" s="27">
        <f t="shared" si="71"/>
        <v>478.5</v>
      </c>
      <c r="G319" s="27">
        <f t="shared" si="71"/>
        <v>0</v>
      </c>
      <c r="H319" s="148">
        <f t="shared" si="65"/>
        <v>478.5</v>
      </c>
      <c r="I319" s="27">
        <f t="shared" si="71"/>
        <v>0</v>
      </c>
      <c r="J319" s="27">
        <f t="shared" si="71"/>
        <v>0</v>
      </c>
      <c r="K319" s="27">
        <f t="shared" si="63"/>
        <v>0</v>
      </c>
    </row>
    <row r="320" spans="1:11" ht="30" x14ac:dyDescent="0.3">
      <c r="A320" s="171" t="s">
        <v>85</v>
      </c>
      <c r="B320" s="25" t="s">
        <v>147</v>
      </c>
      <c r="C320" s="25" t="s">
        <v>78</v>
      </c>
      <c r="D320" s="25" t="s">
        <v>141</v>
      </c>
      <c r="E320" s="25">
        <v>200</v>
      </c>
      <c r="F320" s="27">
        <f t="shared" si="71"/>
        <v>478.5</v>
      </c>
      <c r="G320" s="27">
        <f t="shared" si="71"/>
        <v>0</v>
      </c>
      <c r="H320" s="148">
        <f t="shared" si="65"/>
        <v>478.5</v>
      </c>
      <c r="I320" s="27">
        <f t="shared" si="71"/>
        <v>0</v>
      </c>
      <c r="J320" s="27">
        <f t="shared" si="71"/>
        <v>0</v>
      </c>
      <c r="K320" s="27">
        <f t="shared" si="63"/>
        <v>0</v>
      </c>
    </row>
    <row r="321" spans="1:11" ht="45" x14ac:dyDescent="0.3">
      <c r="A321" s="171" t="s">
        <v>86</v>
      </c>
      <c r="B321" s="25" t="s">
        <v>147</v>
      </c>
      <c r="C321" s="25" t="s">
        <v>78</v>
      </c>
      <c r="D321" s="25" t="s">
        <v>141</v>
      </c>
      <c r="E321" s="25">
        <v>240</v>
      </c>
      <c r="F321" s="27">
        <v>478.5</v>
      </c>
      <c r="G321" s="27"/>
      <c r="H321" s="148">
        <f t="shared" si="65"/>
        <v>478.5</v>
      </c>
      <c r="I321" s="27">
        <v>0</v>
      </c>
      <c r="J321" s="27">
        <v>0</v>
      </c>
      <c r="K321" s="27">
        <f t="shared" si="63"/>
        <v>0</v>
      </c>
    </row>
    <row r="322" spans="1:11" ht="60" x14ac:dyDescent="0.3">
      <c r="A322" s="171" t="s">
        <v>448</v>
      </c>
      <c r="B322" s="25" t="s">
        <v>149</v>
      </c>
      <c r="C322" s="24"/>
      <c r="D322" s="24"/>
      <c r="E322" s="25"/>
      <c r="F322" s="27">
        <f t="shared" ref="F322:J325" si="72">F323</f>
        <v>41.5</v>
      </c>
      <c r="G322" s="27">
        <f t="shared" si="72"/>
        <v>0</v>
      </c>
      <c r="H322" s="148">
        <f t="shared" si="65"/>
        <v>41.5</v>
      </c>
      <c r="I322" s="27">
        <f t="shared" si="72"/>
        <v>0</v>
      </c>
      <c r="J322" s="27">
        <f t="shared" si="72"/>
        <v>0</v>
      </c>
      <c r="K322" s="27">
        <f t="shared" si="63"/>
        <v>0</v>
      </c>
    </row>
    <row r="323" spans="1:11" ht="30" x14ac:dyDescent="0.3">
      <c r="A323" s="171" t="s">
        <v>139</v>
      </c>
      <c r="B323" s="25" t="s">
        <v>149</v>
      </c>
      <c r="C323" s="25" t="s">
        <v>78</v>
      </c>
      <c r="D323" s="24"/>
      <c r="E323" s="25"/>
      <c r="F323" s="27">
        <f t="shared" si="72"/>
        <v>41.5</v>
      </c>
      <c r="G323" s="27">
        <f t="shared" si="72"/>
        <v>0</v>
      </c>
      <c r="H323" s="148">
        <f t="shared" si="65"/>
        <v>41.5</v>
      </c>
      <c r="I323" s="27">
        <f t="shared" si="72"/>
        <v>0</v>
      </c>
      <c r="J323" s="27">
        <f t="shared" si="72"/>
        <v>0</v>
      </c>
      <c r="K323" s="27">
        <f t="shared" si="63"/>
        <v>0</v>
      </c>
    </row>
    <row r="324" spans="1:11" ht="46.15" customHeight="1" x14ac:dyDescent="0.3">
      <c r="A324" s="171" t="s">
        <v>382</v>
      </c>
      <c r="B324" s="25" t="s">
        <v>149</v>
      </c>
      <c r="C324" s="25" t="s">
        <v>78</v>
      </c>
      <c r="D324" s="25" t="s">
        <v>141</v>
      </c>
      <c r="E324" s="25"/>
      <c r="F324" s="27">
        <f t="shared" si="72"/>
        <v>41.5</v>
      </c>
      <c r="G324" s="27">
        <f t="shared" si="72"/>
        <v>0</v>
      </c>
      <c r="H324" s="148">
        <f t="shared" si="65"/>
        <v>41.5</v>
      </c>
      <c r="I324" s="27">
        <f t="shared" si="72"/>
        <v>0</v>
      </c>
      <c r="J324" s="27">
        <f t="shared" si="72"/>
        <v>0</v>
      </c>
      <c r="K324" s="27">
        <f t="shared" si="63"/>
        <v>0</v>
      </c>
    </row>
    <row r="325" spans="1:11" ht="30" x14ac:dyDescent="0.3">
      <c r="A325" s="171" t="s">
        <v>85</v>
      </c>
      <c r="B325" s="25" t="s">
        <v>149</v>
      </c>
      <c r="C325" s="25" t="s">
        <v>78</v>
      </c>
      <c r="D325" s="25" t="s">
        <v>141</v>
      </c>
      <c r="E325" s="25">
        <v>200</v>
      </c>
      <c r="F325" s="27">
        <f t="shared" si="72"/>
        <v>41.5</v>
      </c>
      <c r="G325" s="27">
        <f t="shared" si="72"/>
        <v>0</v>
      </c>
      <c r="H325" s="148">
        <f t="shared" si="65"/>
        <v>41.5</v>
      </c>
      <c r="I325" s="27">
        <f t="shared" si="72"/>
        <v>0</v>
      </c>
      <c r="J325" s="27">
        <f t="shared" si="72"/>
        <v>0</v>
      </c>
      <c r="K325" s="27">
        <f t="shared" si="63"/>
        <v>0</v>
      </c>
    </row>
    <row r="326" spans="1:11" ht="45" x14ac:dyDescent="0.3">
      <c r="A326" s="171" t="s">
        <v>86</v>
      </c>
      <c r="B326" s="25" t="s">
        <v>149</v>
      </c>
      <c r="C326" s="25" t="s">
        <v>78</v>
      </c>
      <c r="D326" s="25" t="s">
        <v>141</v>
      </c>
      <c r="E326" s="25">
        <v>240</v>
      </c>
      <c r="F326" s="27">
        <v>41.5</v>
      </c>
      <c r="G326" s="27"/>
      <c r="H326" s="148">
        <f t="shared" si="65"/>
        <v>41.5</v>
      </c>
      <c r="I326" s="27">
        <v>0</v>
      </c>
      <c r="J326" s="27">
        <v>0</v>
      </c>
      <c r="K326" s="27">
        <f t="shared" si="63"/>
        <v>0</v>
      </c>
    </row>
    <row r="327" spans="1:11" ht="45" x14ac:dyDescent="0.3">
      <c r="A327" s="171" t="s">
        <v>150</v>
      </c>
      <c r="B327" s="25" t="s">
        <v>151</v>
      </c>
      <c r="C327" s="24"/>
      <c r="D327" s="24"/>
      <c r="E327" s="25"/>
      <c r="F327" s="27">
        <f t="shared" ref="F327:J330" si="73">F328</f>
        <v>0</v>
      </c>
      <c r="G327" s="27">
        <f t="shared" si="73"/>
        <v>0</v>
      </c>
      <c r="H327" s="148">
        <f t="shared" si="65"/>
        <v>0</v>
      </c>
      <c r="I327" s="27">
        <f t="shared" si="73"/>
        <v>437</v>
      </c>
      <c r="J327" s="27">
        <f t="shared" si="73"/>
        <v>0</v>
      </c>
      <c r="K327" s="27">
        <f t="shared" si="63"/>
        <v>437</v>
      </c>
    </row>
    <row r="328" spans="1:11" ht="30" x14ac:dyDescent="0.3">
      <c r="A328" s="171" t="s">
        <v>139</v>
      </c>
      <c r="B328" s="25" t="s">
        <v>151</v>
      </c>
      <c r="C328" s="25" t="s">
        <v>78</v>
      </c>
      <c r="D328" s="24"/>
      <c r="E328" s="25"/>
      <c r="F328" s="27">
        <f t="shared" si="73"/>
        <v>0</v>
      </c>
      <c r="G328" s="27">
        <f t="shared" si="73"/>
        <v>0</v>
      </c>
      <c r="H328" s="148">
        <f t="shared" si="65"/>
        <v>0</v>
      </c>
      <c r="I328" s="27">
        <f t="shared" si="73"/>
        <v>437</v>
      </c>
      <c r="J328" s="27">
        <f t="shared" si="73"/>
        <v>0</v>
      </c>
      <c r="K328" s="27">
        <f t="shared" si="63"/>
        <v>437</v>
      </c>
    </row>
    <row r="329" spans="1:11" ht="46.15" customHeight="1" x14ac:dyDescent="0.3">
      <c r="A329" s="171" t="s">
        <v>382</v>
      </c>
      <c r="B329" s="25" t="s">
        <v>151</v>
      </c>
      <c r="C329" s="25" t="s">
        <v>78</v>
      </c>
      <c r="D329" s="25" t="s">
        <v>141</v>
      </c>
      <c r="E329" s="25"/>
      <c r="F329" s="27">
        <f t="shared" si="73"/>
        <v>0</v>
      </c>
      <c r="G329" s="27">
        <f t="shared" si="73"/>
        <v>0</v>
      </c>
      <c r="H329" s="148">
        <f t="shared" si="65"/>
        <v>0</v>
      </c>
      <c r="I329" s="27">
        <f t="shared" si="73"/>
        <v>437</v>
      </c>
      <c r="J329" s="27">
        <f t="shared" si="73"/>
        <v>0</v>
      </c>
      <c r="K329" s="27">
        <f t="shared" si="63"/>
        <v>437</v>
      </c>
    </row>
    <row r="330" spans="1:11" ht="30" x14ac:dyDescent="0.3">
      <c r="A330" s="171" t="s">
        <v>85</v>
      </c>
      <c r="B330" s="25" t="s">
        <v>151</v>
      </c>
      <c r="C330" s="25" t="s">
        <v>78</v>
      </c>
      <c r="D330" s="25" t="s">
        <v>141</v>
      </c>
      <c r="E330" s="25">
        <v>200</v>
      </c>
      <c r="F330" s="27">
        <f t="shared" si="73"/>
        <v>0</v>
      </c>
      <c r="G330" s="27">
        <f t="shared" si="73"/>
        <v>0</v>
      </c>
      <c r="H330" s="148">
        <f t="shared" si="65"/>
        <v>0</v>
      </c>
      <c r="I330" s="27">
        <f t="shared" si="73"/>
        <v>437</v>
      </c>
      <c r="J330" s="27">
        <f t="shared" si="73"/>
        <v>0</v>
      </c>
      <c r="K330" s="27">
        <f t="shared" si="63"/>
        <v>437</v>
      </c>
    </row>
    <row r="331" spans="1:11" ht="45" x14ac:dyDescent="0.3">
      <c r="A331" s="171" t="s">
        <v>86</v>
      </c>
      <c r="B331" s="25" t="s">
        <v>151</v>
      </c>
      <c r="C331" s="25" t="s">
        <v>78</v>
      </c>
      <c r="D331" s="25" t="s">
        <v>141</v>
      </c>
      <c r="E331" s="25">
        <v>240</v>
      </c>
      <c r="F331" s="27">
        <v>0</v>
      </c>
      <c r="G331" s="27"/>
      <c r="H331" s="148">
        <f t="shared" si="65"/>
        <v>0</v>
      </c>
      <c r="I331" s="27">
        <v>437</v>
      </c>
      <c r="J331" s="27"/>
      <c r="K331" s="27">
        <f t="shared" si="63"/>
        <v>437</v>
      </c>
    </row>
    <row r="332" spans="1:11" ht="89.25" x14ac:dyDescent="0.3">
      <c r="A332" s="52" t="s">
        <v>683</v>
      </c>
      <c r="B332" s="42" t="s">
        <v>152</v>
      </c>
      <c r="C332" s="24"/>
      <c r="D332" s="24"/>
      <c r="E332" s="25"/>
      <c r="F332" s="34">
        <f t="shared" ref="F332:K335" si="74">F333</f>
        <v>4797.6000000000004</v>
      </c>
      <c r="G332" s="34">
        <f t="shared" si="74"/>
        <v>0</v>
      </c>
      <c r="H332" s="34">
        <f t="shared" si="74"/>
        <v>4797.6000000000004</v>
      </c>
      <c r="I332" s="34">
        <f t="shared" si="74"/>
        <v>4777.4000000000005</v>
      </c>
      <c r="J332" s="34">
        <f t="shared" si="74"/>
        <v>0</v>
      </c>
      <c r="K332" s="34">
        <f t="shared" si="74"/>
        <v>4777.4000000000005</v>
      </c>
    </row>
    <row r="333" spans="1:11" ht="30" x14ac:dyDescent="0.3">
      <c r="A333" s="171" t="s">
        <v>449</v>
      </c>
      <c r="B333" s="25" t="s">
        <v>154</v>
      </c>
      <c r="C333" s="24"/>
      <c r="D333" s="24"/>
      <c r="E333" s="25"/>
      <c r="F333" s="27">
        <f t="shared" si="74"/>
        <v>4797.6000000000004</v>
      </c>
      <c r="G333" s="27">
        <f t="shared" si="74"/>
        <v>0</v>
      </c>
      <c r="H333" s="148">
        <f t="shared" si="65"/>
        <v>4797.6000000000004</v>
      </c>
      <c r="I333" s="27">
        <f t="shared" si="74"/>
        <v>4777.4000000000005</v>
      </c>
      <c r="J333" s="27">
        <f t="shared" si="74"/>
        <v>0</v>
      </c>
      <c r="K333" s="27">
        <f t="shared" si="63"/>
        <v>4777.4000000000005</v>
      </c>
    </row>
    <row r="334" spans="1:11" ht="30" x14ac:dyDescent="0.3">
      <c r="A334" s="171" t="s">
        <v>386</v>
      </c>
      <c r="B334" s="25" t="s">
        <v>156</v>
      </c>
      <c r="C334" s="24"/>
      <c r="D334" s="24"/>
      <c r="E334" s="25"/>
      <c r="F334" s="27">
        <f t="shared" si="74"/>
        <v>4797.6000000000004</v>
      </c>
      <c r="G334" s="27">
        <f t="shared" si="74"/>
        <v>0</v>
      </c>
      <c r="H334" s="148">
        <f t="shared" si="65"/>
        <v>4797.6000000000004</v>
      </c>
      <c r="I334" s="27">
        <f t="shared" si="74"/>
        <v>4777.4000000000005</v>
      </c>
      <c r="J334" s="27">
        <f t="shared" si="74"/>
        <v>0</v>
      </c>
      <c r="K334" s="27">
        <f t="shared" si="63"/>
        <v>4777.4000000000005</v>
      </c>
    </row>
    <row r="335" spans="1:11" ht="30" x14ac:dyDescent="0.3">
      <c r="A335" s="171" t="s">
        <v>139</v>
      </c>
      <c r="B335" s="25" t="s">
        <v>156</v>
      </c>
      <c r="C335" s="25" t="s">
        <v>78</v>
      </c>
      <c r="D335" s="24"/>
      <c r="E335" s="25"/>
      <c r="F335" s="27">
        <f t="shared" si="74"/>
        <v>4797.6000000000004</v>
      </c>
      <c r="G335" s="27">
        <f t="shared" si="74"/>
        <v>0</v>
      </c>
      <c r="H335" s="148">
        <f t="shared" si="65"/>
        <v>4797.6000000000004</v>
      </c>
      <c r="I335" s="27">
        <f t="shared" si="74"/>
        <v>4777.4000000000005</v>
      </c>
      <c r="J335" s="27">
        <f t="shared" si="74"/>
        <v>0</v>
      </c>
      <c r="K335" s="27">
        <f t="shared" si="63"/>
        <v>4777.4000000000005</v>
      </c>
    </row>
    <row r="336" spans="1:11" ht="51" customHeight="1" x14ac:dyDescent="0.3">
      <c r="A336" s="171" t="s">
        <v>382</v>
      </c>
      <c r="B336" s="25" t="s">
        <v>156</v>
      </c>
      <c r="C336" s="25" t="s">
        <v>78</v>
      </c>
      <c r="D336" s="25" t="s">
        <v>141</v>
      </c>
      <c r="E336" s="25"/>
      <c r="F336" s="27">
        <f>F337+F339+F341</f>
        <v>4797.6000000000004</v>
      </c>
      <c r="G336" s="27">
        <f>G337+G339+G341</f>
        <v>0</v>
      </c>
      <c r="H336" s="148">
        <f t="shared" si="65"/>
        <v>4797.6000000000004</v>
      </c>
      <c r="I336" s="27">
        <f>I337+I339+I341</f>
        <v>4777.4000000000005</v>
      </c>
      <c r="J336" s="27">
        <f>J337+J339+J341</f>
        <v>0</v>
      </c>
      <c r="K336" s="27">
        <f t="shared" si="63"/>
        <v>4777.4000000000005</v>
      </c>
    </row>
    <row r="337" spans="1:11" ht="90" x14ac:dyDescent="0.3">
      <c r="A337" s="171" t="s">
        <v>73</v>
      </c>
      <c r="B337" s="25" t="s">
        <v>156</v>
      </c>
      <c r="C337" s="25" t="s">
        <v>78</v>
      </c>
      <c r="D337" s="25" t="s">
        <v>141</v>
      </c>
      <c r="E337" s="25">
        <v>100</v>
      </c>
      <c r="F337" s="27">
        <f>F338</f>
        <v>4432.8</v>
      </c>
      <c r="G337" s="27">
        <f>G338</f>
        <v>0</v>
      </c>
      <c r="H337" s="148">
        <f t="shared" si="65"/>
        <v>4432.8</v>
      </c>
      <c r="I337" s="27">
        <f>I338</f>
        <v>4397.6000000000004</v>
      </c>
      <c r="J337" s="27">
        <f>J338</f>
        <v>0</v>
      </c>
      <c r="K337" s="27">
        <f t="shared" si="63"/>
        <v>4397.6000000000004</v>
      </c>
    </row>
    <row r="338" spans="1:11" ht="30" x14ac:dyDescent="0.3">
      <c r="A338" s="171" t="s">
        <v>130</v>
      </c>
      <c r="B338" s="25" t="s">
        <v>156</v>
      </c>
      <c r="C338" s="25" t="s">
        <v>78</v>
      </c>
      <c r="D338" s="25" t="s">
        <v>141</v>
      </c>
      <c r="E338" s="25">
        <v>110</v>
      </c>
      <c r="F338" s="27">
        <v>4432.8</v>
      </c>
      <c r="G338" s="27"/>
      <c r="H338" s="148">
        <f t="shared" si="65"/>
        <v>4432.8</v>
      </c>
      <c r="I338" s="27">
        <v>4397.6000000000004</v>
      </c>
      <c r="J338" s="27"/>
      <c r="K338" s="27">
        <f t="shared" si="63"/>
        <v>4397.6000000000004</v>
      </c>
    </row>
    <row r="339" spans="1:11" ht="30" x14ac:dyDescent="0.3">
      <c r="A339" s="171" t="s">
        <v>85</v>
      </c>
      <c r="B339" s="25" t="s">
        <v>156</v>
      </c>
      <c r="C339" s="25" t="s">
        <v>78</v>
      </c>
      <c r="D339" s="25" t="s">
        <v>141</v>
      </c>
      <c r="E339" s="25">
        <v>200</v>
      </c>
      <c r="F339" s="27">
        <f>F340</f>
        <v>363.8</v>
      </c>
      <c r="G339" s="27">
        <f>G340</f>
        <v>0</v>
      </c>
      <c r="H339" s="148">
        <f t="shared" si="65"/>
        <v>363.8</v>
      </c>
      <c r="I339" s="27">
        <f>I340</f>
        <v>378.8</v>
      </c>
      <c r="J339" s="27">
        <f>J340</f>
        <v>0</v>
      </c>
      <c r="K339" s="27">
        <f t="shared" si="63"/>
        <v>378.8</v>
      </c>
    </row>
    <row r="340" spans="1:11" ht="45" x14ac:dyDescent="0.3">
      <c r="A340" s="171" t="s">
        <v>86</v>
      </c>
      <c r="B340" s="25" t="s">
        <v>156</v>
      </c>
      <c r="C340" s="25" t="s">
        <v>78</v>
      </c>
      <c r="D340" s="25" t="s">
        <v>141</v>
      </c>
      <c r="E340" s="25">
        <v>240</v>
      </c>
      <c r="F340" s="27">
        <v>363.8</v>
      </c>
      <c r="G340" s="27"/>
      <c r="H340" s="148">
        <f t="shared" si="65"/>
        <v>363.8</v>
      </c>
      <c r="I340" s="27">
        <v>378.8</v>
      </c>
      <c r="J340" s="27"/>
      <c r="K340" s="27">
        <f t="shared" si="63"/>
        <v>378.8</v>
      </c>
    </row>
    <row r="341" spans="1:11" x14ac:dyDescent="0.3">
      <c r="A341" s="171" t="s">
        <v>87</v>
      </c>
      <c r="B341" s="25" t="s">
        <v>156</v>
      </c>
      <c r="C341" s="25" t="s">
        <v>78</v>
      </c>
      <c r="D341" s="25" t="s">
        <v>141</v>
      </c>
      <c r="E341" s="25">
        <v>800</v>
      </c>
      <c r="F341" s="27">
        <f>F342</f>
        <v>1</v>
      </c>
      <c r="G341" s="27">
        <f>G342</f>
        <v>0</v>
      </c>
      <c r="H341" s="148">
        <f t="shared" si="65"/>
        <v>1</v>
      </c>
      <c r="I341" s="27">
        <f>I342</f>
        <v>1</v>
      </c>
      <c r="J341" s="27">
        <f>J342</f>
        <v>0</v>
      </c>
      <c r="K341" s="27">
        <f t="shared" si="63"/>
        <v>1</v>
      </c>
    </row>
    <row r="342" spans="1:11" x14ac:dyDescent="0.3">
      <c r="A342" s="171" t="s">
        <v>88</v>
      </c>
      <c r="B342" s="25" t="s">
        <v>156</v>
      </c>
      <c r="C342" s="25" t="s">
        <v>78</v>
      </c>
      <c r="D342" s="25" t="s">
        <v>141</v>
      </c>
      <c r="E342" s="25">
        <v>850</v>
      </c>
      <c r="F342" s="27">
        <v>1</v>
      </c>
      <c r="G342" s="27"/>
      <c r="H342" s="148">
        <f t="shared" si="65"/>
        <v>1</v>
      </c>
      <c r="I342" s="27">
        <v>1</v>
      </c>
      <c r="J342" s="27"/>
      <c r="K342" s="27">
        <f t="shared" si="63"/>
        <v>1</v>
      </c>
    </row>
    <row r="343" spans="1:11" ht="47.25" customHeight="1" x14ac:dyDescent="0.3">
      <c r="A343" s="52" t="s">
        <v>672</v>
      </c>
      <c r="B343" s="42" t="s">
        <v>198</v>
      </c>
      <c r="C343" s="24"/>
      <c r="D343" s="24"/>
      <c r="E343" s="25"/>
      <c r="F343" s="34">
        <f t="shared" ref="F343:K343" si="75">F344</f>
        <v>33181.300000000003</v>
      </c>
      <c r="G343" s="34">
        <f t="shared" si="75"/>
        <v>-0.1</v>
      </c>
      <c r="H343" s="34">
        <f t="shared" si="75"/>
        <v>33181.200000000004</v>
      </c>
      <c r="I343" s="34">
        <f t="shared" si="75"/>
        <v>34883.199999999997</v>
      </c>
      <c r="J343" s="34">
        <f t="shared" si="75"/>
        <v>0</v>
      </c>
      <c r="K343" s="34">
        <f t="shared" si="75"/>
        <v>34883.199999999997</v>
      </c>
    </row>
    <row r="344" spans="1:11" ht="30" x14ac:dyDescent="0.3">
      <c r="A344" s="171" t="s">
        <v>311</v>
      </c>
      <c r="B344" s="25" t="s">
        <v>573</v>
      </c>
      <c r="C344" s="24"/>
      <c r="D344" s="24"/>
      <c r="E344" s="25"/>
      <c r="F344" s="27">
        <f>F350+F345</f>
        <v>33181.300000000003</v>
      </c>
      <c r="G344" s="27">
        <f>G350+G345</f>
        <v>-0.1</v>
      </c>
      <c r="H344" s="148">
        <f t="shared" si="65"/>
        <v>33181.200000000004</v>
      </c>
      <c r="I344" s="27">
        <f>I350+I345</f>
        <v>34883.199999999997</v>
      </c>
      <c r="J344" s="27">
        <f>J350+J345</f>
        <v>0</v>
      </c>
      <c r="K344" s="27">
        <f t="shared" si="63"/>
        <v>34883.199999999997</v>
      </c>
    </row>
    <row r="345" spans="1:11" ht="50.25" customHeight="1" x14ac:dyDescent="0.3">
      <c r="A345" s="171" t="s">
        <v>914</v>
      </c>
      <c r="B345" s="25" t="s">
        <v>913</v>
      </c>
      <c r="C345" s="24"/>
      <c r="D345" s="24"/>
      <c r="E345" s="25"/>
      <c r="F345" s="27">
        <f t="shared" ref="F345:J348" si="76">F346</f>
        <v>31181.3</v>
      </c>
      <c r="G345" s="27">
        <f t="shared" si="76"/>
        <v>-0.1</v>
      </c>
      <c r="H345" s="148">
        <f t="shared" si="65"/>
        <v>31181.200000000001</v>
      </c>
      <c r="I345" s="27">
        <f t="shared" si="76"/>
        <v>32883.199999999997</v>
      </c>
      <c r="J345" s="27">
        <f t="shared" si="76"/>
        <v>0</v>
      </c>
      <c r="K345" s="27">
        <f t="shared" si="63"/>
        <v>32883.199999999997</v>
      </c>
    </row>
    <row r="346" spans="1:11" x14ac:dyDescent="0.3">
      <c r="A346" s="171" t="s">
        <v>299</v>
      </c>
      <c r="B346" s="25" t="s">
        <v>913</v>
      </c>
      <c r="C346" s="25">
        <v>10</v>
      </c>
      <c r="D346" s="24"/>
      <c r="E346" s="25"/>
      <c r="F346" s="27">
        <f t="shared" si="76"/>
        <v>31181.3</v>
      </c>
      <c r="G346" s="27">
        <f t="shared" si="76"/>
        <v>-0.1</v>
      </c>
      <c r="H346" s="148">
        <f t="shared" si="65"/>
        <v>31181.200000000001</v>
      </c>
      <c r="I346" s="27">
        <f t="shared" si="76"/>
        <v>32883.199999999997</v>
      </c>
      <c r="J346" s="27">
        <f t="shared" si="76"/>
        <v>0</v>
      </c>
      <c r="K346" s="27">
        <f t="shared" si="63"/>
        <v>32883.199999999997</v>
      </c>
    </row>
    <row r="347" spans="1:11" x14ac:dyDescent="0.3">
      <c r="A347" s="171" t="s">
        <v>450</v>
      </c>
      <c r="B347" s="25" t="s">
        <v>913</v>
      </c>
      <c r="C347" s="25">
        <v>10</v>
      </c>
      <c r="D347" s="25" t="s">
        <v>78</v>
      </c>
      <c r="E347" s="25"/>
      <c r="F347" s="27">
        <f t="shared" si="76"/>
        <v>31181.3</v>
      </c>
      <c r="G347" s="27">
        <f t="shared" si="76"/>
        <v>-0.1</v>
      </c>
      <c r="H347" s="148">
        <f t="shared" si="65"/>
        <v>31181.200000000001</v>
      </c>
      <c r="I347" s="27">
        <f t="shared" si="76"/>
        <v>32883.199999999997</v>
      </c>
      <c r="J347" s="27">
        <f t="shared" si="76"/>
        <v>0</v>
      </c>
      <c r="K347" s="27">
        <f t="shared" si="63"/>
        <v>32883.199999999997</v>
      </c>
    </row>
    <row r="348" spans="1:11" ht="30" x14ac:dyDescent="0.3">
      <c r="A348" s="171" t="s">
        <v>307</v>
      </c>
      <c r="B348" s="25" t="s">
        <v>913</v>
      </c>
      <c r="C348" s="25">
        <v>10</v>
      </c>
      <c r="D348" s="25" t="s">
        <v>78</v>
      </c>
      <c r="E348" s="25">
        <v>300</v>
      </c>
      <c r="F348" s="27">
        <f t="shared" si="76"/>
        <v>31181.3</v>
      </c>
      <c r="G348" s="27">
        <f t="shared" si="76"/>
        <v>-0.1</v>
      </c>
      <c r="H348" s="148">
        <f t="shared" si="65"/>
        <v>31181.200000000001</v>
      </c>
      <c r="I348" s="27">
        <f t="shared" si="76"/>
        <v>32883.199999999997</v>
      </c>
      <c r="J348" s="27">
        <f t="shared" si="76"/>
        <v>0</v>
      </c>
      <c r="K348" s="27">
        <f t="shared" si="63"/>
        <v>32883.199999999997</v>
      </c>
    </row>
    <row r="349" spans="1:11" ht="30" x14ac:dyDescent="0.3">
      <c r="A349" s="171" t="s">
        <v>312</v>
      </c>
      <c r="B349" s="25" t="s">
        <v>913</v>
      </c>
      <c r="C349" s="25">
        <v>10</v>
      </c>
      <c r="D349" s="25" t="s">
        <v>78</v>
      </c>
      <c r="E349" s="25">
        <v>320</v>
      </c>
      <c r="F349" s="27">
        <v>31181.3</v>
      </c>
      <c r="G349" s="27">
        <v>-0.1</v>
      </c>
      <c r="H349" s="148">
        <f t="shared" si="65"/>
        <v>31181.200000000001</v>
      </c>
      <c r="I349" s="27">
        <v>32883.199999999997</v>
      </c>
      <c r="J349" s="27"/>
      <c r="K349" s="27">
        <f t="shared" ref="K349:K412" si="77">I349+J349</f>
        <v>32883.199999999997</v>
      </c>
    </row>
    <row r="350" spans="1:11" ht="46.15" customHeight="1" x14ac:dyDescent="0.3">
      <c r="A350" s="171" t="s">
        <v>853</v>
      </c>
      <c r="B350" s="25" t="s">
        <v>912</v>
      </c>
      <c r="C350" s="24"/>
      <c r="D350" s="24"/>
      <c r="E350" s="25"/>
      <c r="F350" s="27">
        <f t="shared" ref="F350:J353" si="78">F351</f>
        <v>2000</v>
      </c>
      <c r="G350" s="27">
        <f t="shared" si="78"/>
        <v>0</v>
      </c>
      <c r="H350" s="148">
        <f t="shared" si="65"/>
        <v>2000</v>
      </c>
      <c r="I350" s="27">
        <f t="shared" si="78"/>
        <v>2000</v>
      </c>
      <c r="J350" s="27">
        <f t="shared" si="78"/>
        <v>0</v>
      </c>
      <c r="K350" s="27">
        <f t="shared" si="77"/>
        <v>2000</v>
      </c>
    </row>
    <row r="351" spans="1:11" x14ac:dyDescent="0.3">
      <c r="A351" s="171" t="s">
        <v>299</v>
      </c>
      <c r="B351" s="25" t="s">
        <v>912</v>
      </c>
      <c r="C351" s="25">
        <v>10</v>
      </c>
      <c r="D351" s="24"/>
      <c r="E351" s="25"/>
      <c r="F351" s="27">
        <f t="shared" si="78"/>
        <v>2000</v>
      </c>
      <c r="G351" s="27">
        <f t="shared" si="78"/>
        <v>0</v>
      </c>
      <c r="H351" s="148">
        <f t="shared" si="65"/>
        <v>2000</v>
      </c>
      <c r="I351" s="27">
        <f t="shared" si="78"/>
        <v>2000</v>
      </c>
      <c r="J351" s="27">
        <f t="shared" si="78"/>
        <v>0</v>
      </c>
      <c r="K351" s="27">
        <f t="shared" si="77"/>
        <v>2000</v>
      </c>
    </row>
    <row r="352" spans="1:11" x14ac:dyDescent="0.3">
      <c r="A352" s="171" t="s">
        <v>450</v>
      </c>
      <c r="B352" s="25" t="s">
        <v>912</v>
      </c>
      <c r="C352" s="25">
        <v>10</v>
      </c>
      <c r="D352" s="25" t="s">
        <v>78</v>
      </c>
      <c r="E352" s="25"/>
      <c r="F352" s="27">
        <f t="shared" si="78"/>
        <v>2000</v>
      </c>
      <c r="G352" s="27">
        <f t="shared" si="78"/>
        <v>0</v>
      </c>
      <c r="H352" s="148">
        <f t="shared" si="65"/>
        <v>2000</v>
      </c>
      <c r="I352" s="27">
        <f t="shared" si="78"/>
        <v>2000</v>
      </c>
      <c r="J352" s="27">
        <f t="shared" si="78"/>
        <v>0</v>
      </c>
      <c r="K352" s="27">
        <f t="shared" si="77"/>
        <v>2000</v>
      </c>
    </row>
    <row r="353" spans="1:11" ht="30" x14ac:dyDescent="0.3">
      <c r="A353" s="171" t="s">
        <v>307</v>
      </c>
      <c r="B353" s="25" t="s">
        <v>912</v>
      </c>
      <c r="C353" s="25">
        <v>10</v>
      </c>
      <c r="D353" s="25" t="s">
        <v>78</v>
      </c>
      <c r="E353" s="25">
        <v>300</v>
      </c>
      <c r="F353" s="27">
        <f t="shared" si="78"/>
        <v>2000</v>
      </c>
      <c r="G353" s="27">
        <f t="shared" si="78"/>
        <v>0</v>
      </c>
      <c r="H353" s="148">
        <f t="shared" si="65"/>
        <v>2000</v>
      </c>
      <c r="I353" s="27">
        <f t="shared" si="78"/>
        <v>2000</v>
      </c>
      <c r="J353" s="27">
        <f t="shared" si="78"/>
        <v>0</v>
      </c>
      <c r="K353" s="27">
        <f t="shared" si="77"/>
        <v>2000</v>
      </c>
    </row>
    <row r="354" spans="1:11" ht="30" x14ac:dyDescent="0.3">
      <c r="A354" s="171" t="s">
        <v>312</v>
      </c>
      <c r="B354" s="25" t="s">
        <v>912</v>
      </c>
      <c r="C354" s="25">
        <v>10</v>
      </c>
      <c r="D354" s="25" t="s">
        <v>78</v>
      </c>
      <c r="E354" s="25">
        <v>320</v>
      </c>
      <c r="F354" s="27">
        <v>2000</v>
      </c>
      <c r="G354" s="27"/>
      <c r="H354" s="148">
        <f t="shared" si="65"/>
        <v>2000</v>
      </c>
      <c r="I354" s="27">
        <v>2000</v>
      </c>
      <c r="J354" s="27"/>
      <c r="K354" s="27">
        <f t="shared" si="77"/>
        <v>2000</v>
      </c>
    </row>
    <row r="355" spans="1:11" ht="89.25" hidden="1" x14ac:dyDescent="0.3">
      <c r="A355" s="52" t="s">
        <v>388</v>
      </c>
      <c r="B355" s="42" t="s">
        <v>199</v>
      </c>
      <c r="C355" s="24"/>
      <c r="D355" s="24"/>
      <c r="E355" s="25"/>
      <c r="F355" s="34">
        <f t="shared" ref="F355:K355" si="79">F356</f>
        <v>0</v>
      </c>
      <c r="G355" s="34">
        <f t="shared" si="79"/>
        <v>0</v>
      </c>
      <c r="H355" s="34">
        <f t="shared" si="79"/>
        <v>0</v>
      </c>
      <c r="I355" s="34">
        <f t="shared" si="79"/>
        <v>0</v>
      </c>
      <c r="J355" s="34">
        <f t="shared" si="79"/>
        <v>0</v>
      </c>
      <c r="K355" s="34">
        <f t="shared" si="79"/>
        <v>0</v>
      </c>
    </row>
    <row r="356" spans="1:11" ht="45" hidden="1" x14ac:dyDescent="0.3">
      <c r="A356" s="171" t="s">
        <v>200</v>
      </c>
      <c r="B356" s="25" t="s">
        <v>201</v>
      </c>
      <c r="C356" s="24"/>
      <c r="D356" s="24"/>
      <c r="E356" s="25"/>
      <c r="F356" s="27">
        <f>F357+F362+F367</f>
        <v>0</v>
      </c>
      <c r="G356" s="27">
        <f>G357+G362+G367</f>
        <v>0</v>
      </c>
      <c r="H356" s="148">
        <f t="shared" si="65"/>
        <v>0</v>
      </c>
      <c r="I356" s="27">
        <f>I357+I362+I367</f>
        <v>0</v>
      </c>
      <c r="J356" s="27">
        <f>J357+J362+J367</f>
        <v>0</v>
      </c>
      <c r="K356" s="27">
        <f t="shared" si="77"/>
        <v>0</v>
      </c>
    </row>
    <row r="357" spans="1:11" ht="60" hidden="1" x14ac:dyDescent="0.3">
      <c r="A357" s="171" t="s">
        <v>202</v>
      </c>
      <c r="B357" s="25" t="s">
        <v>203</v>
      </c>
      <c r="C357" s="24"/>
      <c r="D357" s="24"/>
      <c r="E357" s="25"/>
      <c r="F357" s="27">
        <f t="shared" ref="F357:J360" si="80">F358</f>
        <v>0</v>
      </c>
      <c r="G357" s="27">
        <f t="shared" si="80"/>
        <v>0</v>
      </c>
      <c r="H357" s="148">
        <f t="shared" si="65"/>
        <v>0</v>
      </c>
      <c r="I357" s="27">
        <f t="shared" si="80"/>
        <v>0</v>
      </c>
      <c r="J357" s="27">
        <f t="shared" si="80"/>
        <v>0</v>
      </c>
      <c r="K357" s="27">
        <f t="shared" si="77"/>
        <v>0</v>
      </c>
    </row>
    <row r="358" spans="1:11" hidden="1" x14ac:dyDescent="0.3">
      <c r="A358" s="171" t="s">
        <v>169</v>
      </c>
      <c r="B358" s="25" t="s">
        <v>203</v>
      </c>
      <c r="C358" s="25" t="s">
        <v>90</v>
      </c>
      <c r="D358" s="24"/>
      <c r="E358" s="25"/>
      <c r="F358" s="27">
        <f t="shared" si="80"/>
        <v>0</v>
      </c>
      <c r="G358" s="27">
        <f t="shared" si="80"/>
        <v>0</v>
      </c>
      <c r="H358" s="148">
        <f t="shared" si="65"/>
        <v>0</v>
      </c>
      <c r="I358" s="27">
        <f t="shared" si="80"/>
        <v>0</v>
      </c>
      <c r="J358" s="27">
        <f t="shared" si="80"/>
        <v>0</v>
      </c>
      <c r="K358" s="27">
        <f t="shared" si="77"/>
        <v>0</v>
      </c>
    </row>
    <row r="359" spans="1:11" ht="30" hidden="1" x14ac:dyDescent="0.3">
      <c r="A359" s="171" t="s">
        <v>193</v>
      </c>
      <c r="B359" s="25" t="s">
        <v>203</v>
      </c>
      <c r="C359" s="25" t="s">
        <v>90</v>
      </c>
      <c r="D359" s="25">
        <v>12</v>
      </c>
      <c r="E359" s="25"/>
      <c r="F359" s="27">
        <f t="shared" si="80"/>
        <v>0</v>
      </c>
      <c r="G359" s="27">
        <f t="shared" si="80"/>
        <v>0</v>
      </c>
      <c r="H359" s="148">
        <f t="shared" si="65"/>
        <v>0</v>
      </c>
      <c r="I359" s="27">
        <f t="shared" si="80"/>
        <v>0</v>
      </c>
      <c r="J359" s="27">
        <f t="shared" si="80"/>
        <v>0</v>
      </c>
      <c r="K359" s="27">
        <f t="shared" si="77"/>
        <v>0</v>
      </c>
    </row>
    <row r="360" spans="1:11" ht="30" hidden="1" x14ac:dyDescent="0.3">
      <c r="A360" s="171" t="s">
        <v>85</v>
      </c>
      <c r="B360" s="25" t="s">
        <v>203</v>
      </c>
      <c r="C360" s="25" t="s">
        <v>90</v>
      </c>
      <c r="D360" s="25">
        <v>12</v>
      </c>
      <c r="E360" s="25">
        <v>200</v>
      </c>
      <c r="F360" s="27">
        <f t="shared" si="80"/>
        <v>0</v>
      </c>
      <c r="G360" s="27">
        <f t="shared" si="80"/>
        <v>0</v>
      </c>
      <c r="H360" s="148">
        <f t="shared" si="65"/>
        <v>0</v>
      </c>
      <c r="I360" s="27">
        <f t="shared" si="80"/>
        <v>0</v>
      </c>
      <c r="J360" s="27">
        <f t="shared" si="80"/>
        <v>0</v>
      </c>
      <c r="K360" s="27">
        <f t="shared" si="77"/>
        <v>0</v>
      </c>
    </row>
    <row r="361" spans="1:11" ht="45" hidden="1" x14ac:dyDescent="0.3">
      <c r="A361" s="171" t="s">
        <v>86</v>
      </c>
      <c r="B361" s="25" t="s">
        <v>203</v>
      </c>
      <c r="C361" s="25" t="s">
        <v>90</v>
      </c>
      <c r="D361" s="25">
        <v>12</v>
      </c>
      <c r="E361" s="25">
        <v>240</v>
      </c>
      <c r="F361" s="27"/>
      <c r="G361" s="27"/>
      <c r="H361" s="148">
        <f t="shared" si="65"/>
        <v>0</v>
      </c>
      <c r="I361" s="27"/>
      <c r="J361" s="27"/>
      <c r="K361" s="27">
        <f t="shared" si="77"/>
        <v>0</v>
      </c>
    </row>
    <row r="362" spans="1:11" ht="60" hidden="1" x14ac:dyDescent="0.3">
      <c r="A362" s="171" t="s">
        <v>204</v>
      </c>
      <c r="B362" s="25" t="s">
        <v>205</v>
      </c>
      <c r="C362" s="24"/>
      <c r="D362" s="24"/>
      <c r="E362" s="25"/>
      <c r="F362" s="27">
        <f t="shared" ref="F362:J365" si="81">F363</f>
        <v>0</v>
      </c>
      <c r="G362" s="27">
        <f t="shared" si="81"/>
        <v>0</v>
      </c>
      <c r="H362" s="148">
        <f t="shared" si="65"/>
        <v>0</v>
      </c>
      <c r="I362" s="27">
        <f t="shared" si="81"/>
        <v>0</v>
      </c>
      <c r="J362" s="27">
        <f t="shared" si="81"/>
        <v>0</v>
      </c>
      <c r="K362" s="27">
        <f t="shared" si="77"/>
        <v>0</v>
      </c>
    </row>
    <row r="363" spans="1:11" hidden="1" x14ac:dyDescent="0.3">
      <c r="A363" s="171" t="s">
        <v>169</v>
      </c>
      <c r="B363" s="25" t="s">
        <v>205</v>
      </c>
      <c r="C363" s="25" t="s">
        <v>90</v>
      </c>
      <c r="D363" s="24"/>
      <c r="E363" s="25"/>
      <c r="F363" s="27">
        <f t="shared" si="81"/>
        <v>0</v>
      </c>
      <c r="G363" s="27">
        <f t="shared" si="81"/>
        <v>0</v>
      </c>
      <c r="H363" s="148">
        <f t="shared" si="65"/>
        <v>0</v>
      </c>
      <c r="I363" s="27">
        <f t="shared" si="81"/>
        <v>0</v>
      </c>
      <c r="J363" s="27">
        <f t="shared" si="81"/>
        <v>0</v>
      </c>
      <c r="K363" s="27">
        <f t="shared" si="77"/>
        <v>0</v>
      </c>
    </row>
    <row r="364" spans="1:11" ht="30" hidden="1" x14ac:dyDescent="0.3">
      <c r="A364" s="171" t="s">
        <v>193</v>
      </c>
      <c r="B364" s="25" t="s">
        <v>205</v>
      </c>
      <c r="C364" s="25" t="s">
        <v>90</v>
      </c>
      <c r="D364" s="25">
        <v>12</v>
      </c>
      <c r="E364" s="25"/>
      <c r="F364" s="27">
        <f t="shared" si="81"/>
        <v>0</v>
      </c>
      <c r="G364" s="27">
        <f t="shared" si="81"/>
        <v>0</v>
      </c>
      <c r="H364" s="148">
        <f t="shared" si="65"/>
        <v>0</v>
      </c>
      <c r="I364" s="27">
        <f t="shared" si="81"/>
        <v>0</v>
      </c>
      <c r="J364" s="27">
        <f t="shared" si="81"/>
        <v>0</v>
      </c>
      <c r="K364" s="27">
        <f t="shared" si="77"/>
        <v>0</v>
      </c>
    </row>
    <row r="365" spans="1:11" ht="30" hidden="1" x14ac:dyDescent="0.3">
      <c r="A365" s="171" t="s">
        <v>85</v>
      </c>
      <c r="B365" s="25" t="s">
        <v>205</v>
      </c>
      <c r="C365" s="25" t="s">
        <v>90</v>
      </c>
      <c r="D365" s="25">
        <v>12</v>
      </c>
      <c r="E365" s="25">
        <v>200</v>
      </c>
      <c r="F365" s="27">
        <f t="shared" si="81"/>
        <v>0</v>
      </c>
      <c r="G365" s="27">
        <f t="shared" si="81"/>
        <v>0</v>
      </c>
      <c r="H365" s="148">
        <f t="shared" si="65"/>
        <v>0</v>
      </c>
      <c r="I365" s="27">
        <f t="shared" si="81"/>
        <v>0</v>
      </c>
      <c r="J365" s="27">
        <f t="shared" si="81"/>
        <v>0</v>
      </c>
      <c r="K365" s="27">
        <f t="shared" si="77"/>
        <v>0</v>
      </c>
    </row>
    <row r="366" spans="1:11" ht="45" hidden="1" x14ac:dyDescent="0.3">
      <c r="A366" s="171" t="s">
        <v>86</v>
      </c>
      <c r="B366" s="25" t="s">
        <v>205</v>
      </c>
      <c r="C366" s="25" t="s">
        <v>90</v>
      </c>
      <c r="D366" s="25">
        <v>12</v>
      </c>
      <c r="E366" s="25">
        <v>240</v>
      </c>
      <c r="F366" s="27"/>
      <c r="G366" s="27"/>
      <c r="H366" s="148">
        <f t="shared" si="65"/>
        <v>0</v>
      </c>
      <c r="I366" s="27"/>
      <c r="J366" s="27"/>
      <c r="K366" s="27">
        <f t="shared" si="77"/>
        <v>0</v>
      </c>
    </row>
    <row r="367" spans="1:11" ht="60" hidden="1" x14ac:dyDescent="0.3">
      <c r="A367" s="171" t="s">
        <v>389</v>
      </c>
      <c r="B367" s="25" t="s">
        <v>206</v>
      </c>
      <c r="C367" s="24"/>
      <c r="D367" s="24"/>
      <c r="E367" s="25"/>
      <c r="F367" s="27">
        <f t="shared" ref="F367:J370" si="82">F368</f>
        <v>0</v>
      </c>
      <c r="G367" s="27">
        <f t="shared" si="82"/>
        <v>0</v>
      </c>
      <c r="H367" s="148">
        <f t="shared" ref="H367:H430" si="83">F367+G367</f>
        <v>0</v>
      </c>
      <c r="I367" s="27">
        <f t="shared" si="82"/>
        <v>0</v>
      </c>
      <c r="J367" s="27">
        <f t="shared" si="82"/>
        <v>0</v>
      </c>
      <c r="K367" s="27">
        <f t="shared" si="77"/>
        <v>0</v>
      </c>
    </row>
    <row r="368" spans="1:11" hidden="1" x14ac:dyDescent="0.3">
      <c r="A368" s="171" t="s">
        <v>169</v>
      </c>
      <c r="B368" s="25" t="s">
        <v>206</v>
      </c>
      <c r="C368" s="25" t="s">
        <v>90</v>
      </c>
      <c r="D368" s="24"/>
      <c r="E368" s="25"/>
      <c r="F368" s="27">
        <f t="shared" si="82"/>
        <v>0</v>
      </c>
      <c r="G368" s="27">
        <f t="shared" si="82"/>
        <v>0</v>
      </c>
      <c r="H368" s="148">
        <f t="shared" si="83"/>
        <v>0</v>
      </c>
      <c r="I368" s="27">
        <f t="shared" si="82"/>
        <v>0</v>
      </c>
      <c r="J368" s="27">
        <f t="shared" si="82"/>
        <v>0</v>
      </c>
      <c r="K368" s="27">
        <f t="shared" si="77"/>
        <v>0</v>
      </c>
    </row>
    <row r="369" spans="1:11" ht="30" hidden="1" x14ac:dyDescent="0.3">
      <c r="A369" s="171" t="s">
        <v>193</v>
      </c>
      <c r="B369" s="25" t="s">
        <v>206</v>
      </c>
      <c r="C369" s="25" t="s">
        <v>90</v>
      </c>
      <c r="D369" s="25">
        <v>12</v>
      </c>
      <c r="E369" s="25"/>
      <c r="F369" s="27">
        <f t="shared" si="82"/>
        <v>0</v>
      </c>
      <c r="G369" s="27">
        <f t="shared" si="82"/>
        <v>0</v>
      </c>
      <c r="H369" s="148">
        <f t="shared" si="83"/>
        <v>0</v>
      </c>
      <c r="I369" s="27">
        <f t="shared" si="82"/>
        <v>0</v>
      </c>
      <c r="J369" s="27">
        <f t="shared" si="82"/>
        <v>0</v>
      </c>
      <c r="K369" s="27">
        <f t="shared" si="77"/>
        <v>0</v>
      </c>
    </row>
    <row r="370" spans="1:11" ht="30" hidden="1" x14ac:dyDescent="0.3">
      <c r="A370" s="171" t="s">
        <v>85</v>
      </c>
      <c r="B370" s="25" t="s">
        <v>206</v>
      </c>
      <c r="C370" s="25" t="s">
        <v>90</v>
      </c>
      <c r="D370" s="25">
        <v>12</v>
      </c>
      <c r="E370" s="25">
        <v>200</v>
      </c>
      <c r="F370" s="27">
        <f t="shared" si="82"/>
        <v>0</v>
      </c>
      <c r="G370" s="27">
        <f t="shared" si="82"/>
        <v>0</v>
      </c>
      <c r="H370" s="148">
        <f t="shared" si="83"/>
        <v>0</v>
      </c>
      <c r="I370" s="27">
        <f t="shared" si="82"/>
        <v>0</v>
      </c>
      <c r="J370" s="27">
        <f t="shared" si="82"/>
        <v>0</v>
      </c>
      <c r="K370" s="27">
        <f t="shared" si="77"/>
        <v>0</v>
      </c>
    </row>
    <row r="371" spans="1:11" ht="45" hidden="1" x14ac:dyDescent="0.3">
      <c r="A371" s="171" t="s">
        <v>86</v>
      </c>
      <c r="B371" s="25" t="s">
        <v>206</v>
      </c>
      <c r="C371" s="25" t="s">
        <v>90</v>
      </c>
      <c r="D371" s="25">
        <v>12</v>
      </c>
      <c r="E371" s="25">
        <v>240</v>
      </c>
      <c r="F371" s="27"/>
      <c r="G371" s="27"/>
      <c r="H371" s="148">
        <f t="shared" si="83"/>
        <v>0</v>
      </c>
      <c r="I371" s="27"/>
      <c r="J371" s="27"/>
      <c r="K371" s="27">
        <f t="shared" si="77"/>
        <v>0</v>
      </c>
    </row>
    <row r="372" spans="1:11" ht="42" customHeight="1" x14ac:dyDescent="0.3">
      <c r="A372" s="12" t="s">
        <v>916</v>
      </c>
      <c r="B372" s="42" t="s">
        <v>332</v>
      </c>
      <c r="C372" s="24"/>
      <c r="D372" s="24"/>
      <c r="E372" s="25"/>
      <c r="F372" s="34">
        <f t="shared" ref="F372:J372" si="84">F373+F414</f>
        <v>15875.5</v>
      </c>
      <c r="G372" s="34">
        <f t="shared" si="84"/>
        <v>0</v>
      </c>
      <c r="H372" s="34">
        <f t="shared" ref="H372" si="85">H373+H414</f>
        <v>15875.5</v>
      </c>
      <c r="I372" s="34">
        <f t="shared" si="84"/>
        <v>16045.8</v>
      </c>
      <c r="J372" s="34">
        <f t="shared" si="84"/>
        <v>0</v>
      </c>
      <c r="K372" s="34">
        <f t="shared" ref="K372" si="86">K373+K414</f>
        <v>16045.8</v>
      </c>
    </row>
    <row r="373" spans="1:11" ht="30" customHeight="1" x14ac:dyDescent="0.3">
      <c r="A373" s="12" t="s">
        <v>917</v>
      </c>
      <c r="B373" s="42" t="s">
        <v>344</v>
      </c>
      <c r="C373" s="24"/>
      <c r="D373" s="24"/>
      <c r="E373" s="25"/>
      <c r="F373" s="34">
        <f t="shared" ref="F373:J373" si="87">F374+F397+F408</f>
        <v>13871.7</v>
      </c>
      <c r="G373" s="34">
        <f t="shared" si="87"/>
        <v>-13060.6</v>
      </c>
      <c r="H373" s="34">
        <f t="shared" ref="H373" si="88">H374+H397+H408</f>
        <v>811.1</v>
      </c>
      <c r="I373" s="34">
        <f t="shared" si="87"/>
        <v>14042</v>
      </c>
      <c r="J373" s="34">
        <f t="shared" si="87"/>
        <v>-13230.9</v>
      </c>
      <c r="K373" s="34">
        <f t="shared" ref="K373" si="89">K374+K397+K408</f>
        <v>811.1</v>
      </c>
    </row>
    <row r="374" spans="1:11" ht="30" x14ac:dyDescent="0.3">
      <c r="A374" s="171" t="s">
        <v>334</v>
      </c>
      <c r="B374" s="25" t="s">
        <v>391</v>
      </c>
      <c r="C374" s="24"/>
      <c r="D374" s="24"/>
      <c r="E374" s="25"/>
      <c r="F374" s="27">
        <f>F385+F389+F391+F392</f>
        <v>307.10000000000002</v>
      </c>
      <c r="G374" s="27">
        <f>G385+G389+G391+G392</f>
        <v>0</v>
      </c>
      <c r="H374" s="148">
        <f t="shared" si="83"/>
        <v>307.10000000000002</v>
      </c>
      <c r="I374" s="27">
        <f>I385+I389+I391+I392</f>
        <v>307.10000000000002</v>
      </c>
      <c r="J374" s="27">
        <f>J385+J389+J391+J392</f>
        <v>0</v>
      </c>
      <c r="K374" s="27">
        <f t="shared" si="77"/>
        <v>307.10000000000002</v>
      </c>
    </row>
    <row r="375" spans="1:11" ht="30" hidden="1" x14ac:dyDescent="0.3">
      <c r="A375" s="171" t="s">
        <v>336</v>
      </c>
      <c r="B375" s="25" t="s">
        <v>337</v>
      </c>
      <c r="C375" s="24"/>
      <c r="D375" s="24"/>
      <c r="E375" s="25"/>
      <c r="F375" s="27">
        <f>F382</f>
        <v>0</v>
      </c>
      <c r="G375" s="27">
        <f>G382</f>
        <v>0</v>
      </c>
      <c r="H375" s="148">
        <f t="shared" si="83"/>
        <v>0</v>
      </c>
      <c r="I375" s="27">
        <f>I382</f>
        <v>0</v>
      </c>
      <c r="J375" s="27">
        <f>J382</f>
        <v>0</v>
      </c>
      <c r="K375" s="27">
        <f t="shared" si="77"/>
        <v>0</v>
      </c>
    </row>
    <row r="376" spans="1:11" hidden="1" x14ac:dyDescent="0.3">
      <c r="A376" s="171" t="s">
        <v>329</v>
      </c>
      <c r="B376" s="25" t="s">
        <v>337</v>
      </c>
      <c r="C376" s="25">
        <v>11</v>
      </c>
      <c r="D376" s="24"/>
      <c r="E376" s="25"/>
      <c r="F376" s="27">
        <f>F377</f>
        <v>0</v>
      </c>
      <c r="G376" s="27">
        <f>G377</f>
        <v>0</v>
      </c>
      <c r="H376" s="148">
        <f t="shared" si="83"/>
        <v>0</v>
      </c>
      <c r="I376" s="27">
        <f>I377</f>
        <v>0</v>
      </c>
      <c r="J376" s="27">
        <f>J377</f>
        <v>0</v>
      </c>
      <c r="K376" s="27">
        <f t="shared" si="77"/>
        <v>0</v>
      </c>
    </row>
    <row r="377" spans="1:11" hidden="1" x14ac:dyDescent="0.3">
      <c r="A377" s="171" t="s">
        <v>493</v>
      </c>
      <c r="B377" s="25" t="s">
        <v>337</v>
      </c>
      <c r="C377" s="25">
        <v>11</v>
      </c>
      <c r="D377" s="25" t="s">
        <v>61</v>
      </c>
      <c r="E377" s="25"/>
      <c r="F377" s="27">
        <f>F378+F380</f>
        <v>0</v>
      </c>
      <c r="G377" s="27">
        <f>G378+G380</f>
        <v>0</v>
      </c>
      <c r="H377" s="148">
        <f t="shared" si="83"/>
        <v>0</v>
      </c>
      <c r="I377" s="27">
        <f>I378+I380</f>
        <v>0</v>
      </c>
      <c r="J377" s="27">
        <f>J378+J380</f>
        <v>0</v>
      </c>
      <c r="K377" s="27">
        <f t="shared" si="77"/>
        <v>0</v>
      </c>
    </row>
    <row r="378" spans="1:11" ht="90" hidden="1" x14ac:dyDescent="0.3">
      <c r="A378" s="171" t="s">
        <v>73</v>
      </c>
      <c r="B378" s="25" t="s">
        <v>337</v>
      </c>
      <c r="C378" s="25">
        <v>11</v>
      </c>
      <c r="D378" s="25" t="s">
        <v>61</v>
      </c>
      <c r="E378" s="25">
        <v>100</v>
      </c>
      <c r="F378" s="27">
        <f>F379</f>
        <v>0</v>
      </c>
      <c r="G378" s="27">
        <f>G379</f>
        <v>0</v>
      </c>
      <c r="H378" s="148">
        <f t="shared" si="83"/>
        <v>0</v>
      </c>
      <c r="I378" s="27">
        <f>I379</f>
        <v>0</v>
      </c>
      <c r="J378" s="27">
        <f>J379</f>
        <v>0</v>
      </c>
      <c r="K378" s="27">
        <f t="shared" si="77"/>
        <v>0</v>
      </c>
    </row>
    <row r="379" spans="1:11" ht="30" hidden="1" x14ac:dyDescent="0.3">
      <c r="A379" s="171" t="s">
        <v>130</v>
      </c>
      <c r="B379" s="25" t="s">
        <v>337</v>
      </c>
      <c r="C379" s="25">
        <v>11</v>
      </c>
      <c r="D379" s="25" t="s">
        <v>61</v>
      </c>
      <c r="E379" s="25">
        <v>110</v>
      </c>
      <c r="F379" s="27"/>
      <c r="G379" s="27"/>
      <c r="H379" s="148">
        <f t="shared" si="83"/>
        <v>0</v>
      </c>
      <c r="I379" s="27"/>
      <c r="J379" s="27"/>
      <c r="K379" s="27">
        <f t="shared" si="77"/>
        <v>0</v>
      </c>
    </row>
    <row r="380" spans="1:11" ht="30" hidden="1" x14ac:dyDescent="0.3">
      <c r="A380" s="171" t="s">
        <v>85</v>
      </c>
      <c r="B380" s="25" t="s">
        <v>337</v>
      </c>
      <c r="C380" s="25">
        <v>11</v>
      </c>
      <c r="D380" s="25" t="s">
        <v>61</v>
      </c>
      <c r="E380" s="25" t="s">
        <v>475</v>
      </c>
      <c r="F380" s="27">
        <f>F381</f>
        <v>0</v>
      </c>
      <c r="G380" s="27">
        <f>G381</f>
        <v>0</v>
      </c>
      <c r="H380" s="148">
        <f t="shared" si="83"/>
        <v>0</v>
      </c>
      <c r="I380" s="27">
        <f>I381</f>
        <v>0</v>
      </c>
      <c r="J380" s="27">
        <f>J381</f>
        <v>0</v>
      </c>
      <c r="K380" s="27">
        <f t="shared" si="77"/>
        <v>0</v>
      </c>
    </row>
    <row r="381" spans="1:11" ht="45" hidden="1" x14ac:dyDescent="0.3">
      <c r="A381" s="171" t="s">
        <v>86</v>
      </c>
      <c r="B381" s="25" t="s">
        <v>337</v>
      </c>
      <c r="C381" s="25">
        <v>11</v>
      </c>
      <c r="D381" s="25" t="s">
        <v>61</v>
      </c>
      <c r="E381" s="25" t="s">
        <v>471</v>
      </c>
      <c r="F381" s="27"/>
      <c r="G381" s="27"/>
      <c r="H381" s="148">
        <f t="shared" si="83"/>
        <v>0</v>
      </c>
      <c r="I381" s="27"/>
      <c r="J381" s="27"/>
      <c r="K381" s="27">
        <f t="shared" si="77"/>
        <v>0</v>
      </c>
    </row>
    <row r="382" spans="1:11" hidden="1" x14ac:dyDescent="0.3">
      <c r="A382" s="14" t="s">
        <v>219</v>
      </c>
      <c r="B382" s="25" t="s">
        <v>337</v>
      </c>
      <c r="C382" s="25" t="s">
        <v>108</v>
      </c>
      <c r="D382" s="25"/>
      <c r="E382" s="25"/>
      <c r="F382" s="27">
        <f t="shared" ref="F382:J384" si="90">F383</f>
        <v>0</v>
      </c>
      <c r="G382" s="27">
        <f t="shared" si="90"/>
        <v>0</v>
      </c>
      <c r="H382" s="148">
        <f t="shared" si="83"/>
        <v>0</v>
      </c>
      <c r="I382" s="27">
        <f t="shared" si="90"/>
        <v>0</v>
      </c>
      <c r="J382" s="27">
        <f t="shared" si="90"/>
        <v>0</v>
      </c>
      <c r="K382" s="27">
        <f t="shared" si="77"/>
        <v>0</v>
      </c>
    </row>
    <row r="383" spans="1:11" hidden="1" x14ac:dyDescent="0.3">
      <c r="A383" s="14" t="s">
        <v>256</v>
      </c>
      <c r="B383" s="25" t="s">
        <v>337</v>
      </c>
      <c r="C383" s="25" t="s">
        <v>108</v>
      </c>
      <c r="D383" s="25" t="s">
        <v>78</v>
      </c>
      <c r="E383" s="25"/>
      <c r="F383" s="27">
        <f t="shared" si="90"/>
        <v>0</v>
      </c>
      <c r="G383" s="27">
        <f t="shared" si="90"/>
        <v>0</v>
      </c>
      <c r="H383" s="148">
        <f t="shared" si="83"/>
        <v>0</v>
      </c>
      <c r="I383" s="27">
        <f t="shared" si="90"/>
        <v>0</v>
      </c>
      <c r="J383" s="27">
        <f t="shared" si="90"/>
        <v>0</v>
      </c>
      <c r="K383" s="27">
        <f t="shared" si="77"/>
        <v>0</v>
      </c>
    </row>
    <row r="384" spans="1:11" ht="45" hidden="1" x14ac:dyDescent="0.3">
      <c r="A384" s="171" t="s">
        <v>167</v>
      </c>
      <c r="B384" s="25" t="s">
        <v>337</v>
      </c>
      <c r="C384" s="25" t="s">
        <v>108</v>
      </c>
      <c r="D384" s="25" t="s">
        <v>78</v>
      </c>
      <c r="E384" s="25" t="s">
        <v>488</v>
      </c>
      <c r="F384" s="27">
        <f t="shared" si="90"/>
        <v>0</v>
      </c>
      <c r="G384" s="27">
        <f t="shared" si="90"/>
        <v>0</v>
      </c>
      <c r="H384" s="148">
        <f t="shared" si="83"/>
        <v>0</v>
      </c>
      <c r="I384" s="27">
        <f t="shared" si="90"/>
        <v>0</v>
      </c>
      <c r="J384" s="27">
        <f t="shared" si="90"/>
        <v>0</v>
      </c>
      <c r="K384" s="27">
        <f t="shared" si="77"/>
        <v>0</v>
      </c>
    </row>
    <row r="385" spans="1:11" hidden="1" x14ac:dyDescent="0.3">
      <c r="A385" s="171" t="s">
        <v>401</v>
      </c>
      <c r="B385" s="25" t="s">
        <v>337</v>
      </c>
      <c r="C385" s="25" t="s">
        <v>108</v>
      </c>
      <c r="D385" s="25" t="s">
        <v>78</v>
      </c>
      <c r="E385" s="25" t="s">
        <v>489</v>
      </c>
      <c r="F385" s="27"/>
      <c r="G385" s="27"/>
      <c r="H385" s="148">
        <f t="shared" si="83"/>
        <v>0</v>
      </c>
      <c r="I385" s="27"/>
      <c r="J385" s="27"/>
      <c r="K385" s="27">
        <f t="shared" si="77"/>
        <v>0</v>
      </c>
    </row>
    <row r="386" spans="1:11" hidden="1" x14ac:dyDescent="0.3">
      <c r="A386" s="171" t="s">
        <v>329</v>
      </c>
      <c r="B386" s="25" t="s">
        <v>337</v>
      </c>
      <c r="C386" s="25" t="s">
        <v>330</v>
      </c>
      <c r="D386" s="25"/>
      <c r="E386" s="25"/>
      <c r="F386" s="27">
        <f t="shared" ref="F386:J388" si="91">F387</f>
        <v>0</v>
      </c>
      <c r="G386" s="27">
        <f t="shared" si="91"/>
        <v>0</v>
      </c>
      <c r="H386" s="148">
        <f t="shared" si="83"/>
        <v>0</v>
      </c>
      <c r="I386" s="27">
        <f t="shared" si="91"/>
        <v>0</v>
      </c>
      <c r="J386" s="27">
        <f t="shared" si="91"/>
        <v>0</v>
      </c>
      <c r="K386" s="27">
        <f t="shared" si="77"/>
        <v>0</v>
      </c>
    </row>
    <row r="387" spans="1:11" ht="30" hidden="1" x14ac:dyDescent="0.3">
      <c r="A387" s="171" t="s">
        <v>334</v>
      </c>
      <c r="B387" s="25" t="s">
        <v>337</v>
      </c>
      <c r="C387" s="25" t="s">
        <v>330</v>
      </c>
      <c r="D387" s="25" t="s">
        <v>61</v>
      </c>
      <c r="E387" s="25"/>
      <c r="F387" s="27">
        <f t="shared" si="91"/>
        <v>0</v>
      </c>
      <c r="G387" s="27">
        <f t="shared" si="91"/>
        <v>0</v>
      </c>
      <c r="H387" s="148">
        <f t="shared" si="83"/>
        <v>0</v>
      </c>
      <c r="I387" s="27">
        <f t="shared" si="91"/>
        <v>0</v>
      </c>
      <c r="J387" s="27">
        <f t="shared" si="91"/>
        <v>0</v>
      </c>
      <c r="K387" s="27">
        <f t="shared" si="77"/>
        <v>0</v>
      </c>
    </row>
    <row r="388" spans="1:11" ht="71.45" hidden="1" customHeight="1" x14ac:dyDescent="0.3">
      <c r="A388" s="14" t="s">
        <v>73</v>
      </c>
      <c r="B388" s="25" t="s">
        <v>337</v>
      </c>
      <c r="C388" s="25" t="s">
        <v>330</v>
      </c>
      <c r="D388" s="25" t="s">
        <v>61</v>
      </c>
      <c r="E388" s="25" t="s">
        <v>469</v>
      </c>
      <c r="F388" s="27">
        <f t="shared" si="91"/>
        <v>0</v>
      </c>
      <c r="G388" s="27">
        <f t="shared" si="91"/>
        <v>0</v>
      </c>
      <c r="H388" s="148">
        <f t="shared" si="83"/>
        <v>0</v>
      </c>
      <c r="I388" s="27">
        <f t="shared" si="91"/>
        <v>0</v>
      </c>
      <c r="J388" s="27">
        <f t="shared" si="91"/>
        <v>0</v>
      </c>
      <c r="K388" s="27">
        <f t="shared" si="77"/>
        <v>0</v>
      </c>
    </row>
    <row r="389" spans="1:11" ht="30" hidden="1" x14ac:dyDescent="0.3">
      <c r="A389" s="14" t="s">
        <v>130</v>
      </c>
      <c r="B389" s="25" t="s">
        <v>337</v>
      </c>
      <c r="C389" s="25" t="s">
        <v>330</v>
      </c>
      <c r="D389" s="25" t="s">
        <v>61</v>
      </c>
      <c r="E389" s="25" t="s">
        <v>516</v>
      </c>
      <c r="F389" s="27"/>
      <c r="G389" s="27"/>
      <c r="H389" s="148">
        <f t="shared" si="83"/>
        <v>0</v>
      </c>
      <c r="I389" s="27"/>
      <c r="J389" s="27"/>
      <c r="K389" s="27">
        <f t="shared" si="77"/>
        <v>0</v>
      </c>
    </row>
    <row r="390" spans="1:11" ht="30" hidden="1" x14ac:dyDescent="0.3">
      <c r="A390" s="171" t="s">
        <v>85</v>
      </c>
      <c r="B390" s="25" t="s">
        <v>337</v>
      </c>
      <c r="C390" s="25" t="s">
        <v>330</v>
      </c>
      <c r="D390" s="25" t="s">
        <v>61</v>
      </c>
      <c r="E390" s="25" t="s">
        <v>475</v>
      </c>
      <c r="F390" s="27">
        <f>F391</f>
        <v>0</v>
      </c>
      <c r="G390" s="27">
        <f>G391</f>
        <v>0</v>
      </c>
      <c r="H390" s="148">
        <f t="shared" si="83"/>
        <v>0</v>
      </c>
      <c r="I390" s="27">
        <f>I391</f>
        <v>0</v>
      </c>
      <c r="J390" s="27">
        <f>J391</f>
        <v>0</v>
      </c>
      <c r="K390" s="27">
        <f t="shared" si="77"/>
        <v>0</v>
      </c>
    </row>
    <row r="391" spans="1:11" ht="45" hidden="1" x14ac:dyDescent="0.3">
      <c r="A391" s="171" t="s">
        <v>86</v>
      </c>
      <c r="B391" s="25" t="s">
        <v>337</v>
      </c>
      <c r="C391" s="25" t="s">
        <v>330</v>
      </c>
      <c r="D391" s="25" t="s">
        <v>61</v>
      </c>
      <c r="E391" s="25" t="s">
        <v>471</v>
      </c>
      <c r="F391" s="27"/>
      <c r="G391" s="27"/>
      <c r="H391" s="148">
        <f t="shared" si="83"/>
        <v>0</v>
      </c>
      <c r="I391" s="27"/>
      <c r="J391" s="27"/>
      <c r="K391" s="27">
        <f t="shared" si="77"/>
        <v>0</v>
      </c>
    </row>
    <row r="392" spans="1:11" ht="30" x14ac:dyDescent="0.3">
      <c r="A392" s="13" t="s">
        <v>954</v>
      </c>
      <c r="B392" s="68" t="s">
        <v>955</v>
      </c>
      <c r="C392" s="25"/>
      <c r="D392" s="25"/>
      <c r="E392" s="25"/>
      <c r="F392" s="27">
        <f t="shared" ref="F392:J395" si="92">F393</f>
        <v>307.10000000000002</v>
      </c>
      <c r="G392" s="27">
        <f t="shared" si="92"/>
        <v>0</v>
      </c>
      <c r="H392" s="148">
        <f t="shared" si="83"/>
        <v>307.10000000000002</v>
      </c>
      <c r="I392" s="27">
        <f t="shared" si="92"/>
        <v>307.10000000000002</v>
      </c>
      <c r="J392" s="27">
        <f t="shared" si="92"/>
        <v>0</v>
      </c>
      <c r="K392" s="27">
        <f t="shared" si="77"/>
        <v>307.10000000000002</v>
      </c>
    </row>
    <row r="393" spans="1:11" x14ac:dyDescent="0.3">
      <c r="A393" s="171" t="s">
        <v>329</v>
      </c>
      <c r="B393" s="68" t="s">
        <v>955</v>
      </c>
      <c r="C393" s="25" t="s">
        <v>330</v>
      </c>
      <c r="D393" s="25"/>
      <c r="E393" s="25"/>
      <c r="F393" s="27">
        <f t="shared" si="92"/>
        <v>307.10000000000002</v>
      </c>
      <c r="G393" s="27">
        <f t="shared" si="92"/>
        <v>0</v>
      </c>
      <c r="H393" s="148">
        <f t="shared" si="83"/>
        <v>307.10000000000002</v>
      </c>
      <c r="I393" s="27">
        <f t="shared" si="92"/>
        <v>307.10000000000002</v>
      </c>
      <c r="J393" s="27">
        <f t="shared" si="92"/>
        <v>0</v>
      </c>
      <c r="K393" s="27">
        <f t="shared" si="77"/>
        <v>307.10000000000002</v>
      </c>
    </row>
    <row r="394" spans="1:11" ht="28.9" customHeight="1" x14ac:dyDescent="0.3">
      <c r="A394" s="171" t="s">
        <v>1011</v>
      </c>
      <c r="B394" s="68" t="s">
        <v>955</v>
      </c>
      <c r="C394" s="25" t="s">
        <v>330</v>
      </c>
      <c r="D394" s="25" t="s">
        <v>61</v>
      </c>
      <c r="E394" s="25"/>
      <c r="F394" s="27">
        <f t="shared" si="92"/>
        <v>307.10000000000002</v>
      </c>
      <c r="G394" s="27">
        <f t="shared" si="92"/>
        <v>0</v>
      </c>
      <c r="H394" s="148">
        <f t="shared" si="83"/>
        <v>307.10000000000002</v>
      </c>
      <c r="I394" s="27">
        <f t="shared" si="92"/>
        <v>307.10000000000002</v>
      </c>
      <c r="J394" s="27">
        <f t="shared" si="92"/>
        <v>0</v>
      </c>
      <c r="K394" s="27">
        <f t="shared" si="77"/>
        <v>307.10000000000002</v>
      </c>
    </row>
    <row r="395" spans="1:11" ht="30" x14ac:dyDescent="0.3">
      <c r="A395" s="171" t="s">
        <v>85</v>
      </c>
      <c r="B395" s="68" t="s">
        <v>955</v>
      </c>
      <c r="C395" s="25" t="s">
        <v>330</v>
      </c>
      <c r="D395" s="25" t="s">
        <v>61</v>
      </c>
      <c r="E395" s="25" t="s">
        <v>475</v>
      </c>
      <c r="F395" s="27">
        <f t="shared" si="92"/>
        <v>307.10000000000002</v>
      </c>
      <c r="G395" s="27">
        <f t="shared" si="92"/>
        <v>0</v>
      </c>
      <c r="H395" s="148">
        <f t="shared" si="83"/>
        <v>307.10000000000002</v>
      </c>
      <c r="I395" s="27">
        <f t="shared" si="92"/>
        <v>307.10000000000002</v>
      </c>
      <c r="J395" s="27">
        <f t="shared" si="92"/>
        <v>0</v>
      </c>
      <c r="K395" s="27">
        <f t="shared" si="77"/>
        <v>307.10000000000002</v>
      </c>
    </row>
    <row r="396" spans="1:11" ht="45" x14ac:dyDescent="0.3">
      <c r="A396" s="171" t="s">
        <v>86</v>
      </c>
      <c r="B396" s="68" t="s">
        <v>955</v>
      </c>
      <c r="C396" s="25" t="s">
        <v>330</v>
      </c>
      <c r="D396" s="25" t="s">
        <v>61</v>
      </c>
      <c r="E396" s="25" t="s">
        <v>471</v>
      </c>
      <c r="F396" s="27">
        <v>307.10000000000002</v>
      </c>
      <c r="G396" s="27"/>
      <c r="H396" s="148">
        <f t="shared" si="83"/>
        <v>307.10000000000002</v>
      </c>
      <c r="I396" s="27">
        <v>307.10000000000002</v>
      </c>
      <c r="J396" s="27"/>
      <c r="K396" s="27">
        <f t="shared" si="77"/>
        <v>307.10000000000002</v>
      </c>
    </row>
    <row r="397" spans="1:11" ht="30" x14ac:dyDescent="0.3">
      <c r="A397" s="13" t="s">
        <v>956</v>
      </c>
      <c r="B397" s="25" t="s">
        <v>346</v>
      </c>
      <c r="C397" s="24"/>
      <c r="D397" s="24"/>
      <c r="E397" s="25"/>
      <c r="F397" s="27">
        <f>F403+F399</f>
        <v>13515.6</v>
      </c>
      <c r="G397" s="27">
        <f>G403+G399</f>
        <v>-13060.6</v>
      </c>
      <c r="H397" s="148">
        <f t="shared" si="83"/>
        <v>455</v>
      </c>
      <c r="I397" s="27">
        <f>I403+I399</f>
        <v>13685.9</v>
      </c>
      <c r="J397" s="27">
        <f>J403+J399</f>
        <v>-13230.9</v>
      </c>
      <c r="K397" s="27">
        <f t="shared" si="77"/>
        <v>455</v>
      </c>
    </row>
    <row r="398" spans="1:11" ht="30" x14ac:dyDescent="0.3">
      <c r="A398" s="13" t="s">
        <v>957</v>
      </c>
      <c r="B398" s="68" t="s">
        <v>958</v>
      </c>
      <c r="C398" s="24"/>
      <c r="D398" s="24"/>
      <c r="E398" s="25"/>
      <c r="F398" s="27">
        <f t="shared" ref="F398:J401" si="93">F399</f>
        <v>455</v>
      </c>
      <c r="G398" s="27">
        <f t="shared" si="93"/>
        <v>0</v>
      </c>
      <c r="H398" s="148">
        <f t="shared" si="83"/>
        <v>455</v>
      </c>
      <c r="I398" s="27">
        <f t="shared" si="93"/>
        <v>455</v>
      </c>
      <c r="J398" s="27">
        <f t="shared" si="93"/>
        <v>0</v>
      </c>
      <c r="K398" s="27">
        <f t="shared" si="77"/>
        <v>455</v>
      </c>
    </row>
    <row r="399" spans="1:11" x14ac:dyDescent="0.3">
      <c r="A399" s="171" t="s">
        <v>329</v>
      </c>
      <c r="B399" s="68" t="s">
        <v>958</v>
      </c>
      <c r="C399" s="25" t="s">
        <v>330</v>
      </c>
      <c r="D399" s="24"/>
      <c r="E399" s="25"/>
      <c r="F399" s="27">
        <f t="shared" si="93"/>
        <v>455</v>
      </c>
      <c r="G399" s="27">
        <f t="shared" si="93"/>
        <v>0</v>
      </c>
      <c r="H399" s="148">
        <f t="shared" si="83"/>
        <v>455</v>
      </c>
      <c r="I399" s="27">
        <f t="shared" si="93"/>
        <v>455</v>
      </c>
      <c r="J399" s="27">
        <f t="shared" si="93"/>
        <v>0</v>
      </c>
      <c r="K399" s="27">
        <f t="shared" si="77"/>
        <v>455</v>
      </c>
    </row>
    <row r="400" spans="1:11" ht="30" x14ac:dyDescent="0.3">
      <c r="A400" s="171" t="s">
        <v>957</v>
      </c>
      <c r="B400" s="68" t="s">
        <v>958</v>
      </c>
      <c r="C400" s="25" t="s">
        <v>330</v>
      </c>
      <c r="D400" s="25" t="s">
        <v>61</v>
      </c>
      <c r="E400" s="25"/>
      <c r="F400" s="27">
        <f t="shared" si="93"/>
        <v>455</v>
      </c>
      <c r="G400" s="27">
        <f t="shared" si="93"/>
        <v>0</v>
      </c>
      <c r="H400" s="148">
        <f t="shared" si="83"/>
        <v>455</v>
      </c>
      <c r="I400" s="27">
        <f t="shared" si="93"/>
        <v>455</v>
      </c>
      <c r="J400" s="27">
        <f t="shared" si="93"/>
        <v>0</v>
      </c>
      <c r="K400" s="27">
        <f t="shared" si="77"/>
        <v>455</v>
      </c>
    </row>
    <row r="401" spans="1:11" ht="30" x14ac:dyDescent="0.3">
      <c r="A401" s="171" t="s">
        <v>85</v>
      </c>
      <c r="B401" s="68" t="s">
        <v>958</v>
      </c>
      <c r="C401" s="25" t="s">
        <v>330</v>
      </c>
      <c r="D401" s="25" t="s">
        <v>61</v>
      </c>
      <c r="E401" s="25" t="s">
        <v>475</v>
      </c>
      <c r="F401" s="27">
        <f t="shared" si="93"/>
        <v>455</v>
      </c>
      <c r="G401" s="27">
        <f t="shared" si="93"/>
        <v>0</v>
      </c>
      <c r="H401" s="148">
        <f t="shared" si="83"/>
        <v>455</v>
      </c>
      <c r="I401" s="27">
        <f t="shared" si="93"/>
        <v>455</v>
      </c>
      <c r="J401" s="27">
        <f t="shared" si="93"/>
        <v>0</v>
      </c>
      <c r="K401" s="27">
        <f t="shared" si="77"/>
        <v>455</v>
      </c>
    </row>
    <row r="402" spans="1:11" ht="45" x14ac:dyDescent="0.3">
      <c r="A402" s="171" t="s">
        <v>86</v>
      </c>
      <c r="B402" s="68" t="s">
        <v>958</v>
      </c>
      <c r="C402" s="25" t="s">
        <v>330</v>
      </c>
      <c r="D402" s="25" t="s">
        <v>61</v>
      </c>
      <c r="E402" s="25" t="s">
        <v>471</v>
      </c>
      <c r="F402" s="27">
        <v>455</v>
      </c>
      <c r="G402" s="27"/>
      <c r="H402" s="148">
        <f t="shared" si="83"/>
        <v>455</v>
      </c>
      <c r="I402" s="27">
        <v>455</v>
      </c>
      <c r="J402" s="27"/>
      <c r="K402" s="27">
        <f t="shared" si="77"/>
        <v>455</v>
      </c>
    </row>
    <row r="403" spans="1:11" hidden="1" x14ac:dyDescent="0.3">
      <c r="A403" s="171" t="s">
        <v>347</v>
      </c>
      <c r="B403" s="25" t="s">
        <v>348</v>
      </c>
      <c r="C403" s="24"/>
      <c r="D403" s="24"/>
      <c r="E403" s="25"/>
      <c r="F403" s="27">
        <f t="shared" ref="F403:J406" si="94">F404</f>
        <v>13060.6</v>
      </c>
      <c r="G403" s="27">
        <f t="shared" si="94"/>
        <v>-13060.6</v>
      </c>
      <c r="H403" s="148">
        <f t="shared" si="83"/>
        <v>0</v>
      </c>
      <c r="I403" s="27">
        <f t="shared" si="94"/>
        <v>13230.9</v>
      </c>
      <c r="J403" s="27">
        <f t="shared" si="94"/>
        <v>-13230.9</v>
      </c>
      <c r="K403" s="27">
        <f t="shared" si="77"/>
        <v>0</v>
      </c>
    </row>
    <row r="404" spans="1:11" hidden="1" x14ac:dyDescent="0.3">
      <c r="A404" s="171" t="s">
        <v>329</v>
      </c>
      <c r="B404" s="25" t="s">
        <v>348</v>
      </c>
      <c r="C404" s="25">
        <v>11</v>
      </c>
      <c r="D404" s="24"/>
      <c r="E404" s="25"/>
      <c r="F404" s="27">
        <f t="shared" si="94"/>
        <v>13060.6</v>
      </c>
      <c r="G404" s="27">
        <f t="shared" si="94"/>
        <v>-13060.6</v>
      </c>
      <c r="H404" s="148">
        <f t="shared" si="83"/>
        <v>0</v>
      </c>
      <c r="I404" s="27">
        <f t="shared" si="94"/>
        <v>13230.9</v>
      </c>
      <c r="J404" s="27">
        <f t="shared" si="94"/>
        <v>-13230.9</v>
      </c>
      <c r="K404" s="27">
        <f t="shared" si="77"/>
        <v>0</v>
      </c>
    </row>
    <row r="405" spans="1:11" hidden="1" x14ac:dyDescent="0.3">
      <c r="A405" s="171" t="s">
        <v>494</v>
      </c>
      <c r="B405" s="25" t="s">
        <v>348</v>
      </c>
      <c r="C405" s="25">
        <v>11</v>
      </c>
      <c r="D405" s="25" t="s">
        <v>66</v>
      </c>
      <c r="E405" s="25"/>
      <c r="F405" s="27">
        <f t="shared" si="94"/>
        <v>13060.6</v>
      </c>
      <c r="G405" s="27">
        <f t="shared" si="94"/>
        <v>-13060.6</v>
      </c>
      <c r="H405" s="148">
        <f t="shared" si="83"/>
        <v>0</v>
      </c>
      <c r="I405" s="27">
        <f t="shared" si="94"/>
        <v>13230.9</v>
      </c>
      <c r="J405" s="27">
        <f t="shared" si="94"/>
        <v>-13230.9</v>
      </c>
      <c r="K405" s="27">
        <f t="shared" si="77"/>
        <v>0</v>
      </c>
    </row>
    <row r="406" spans="1:11" ht="45" hidden="1" x14ac:dyDescent="0.3">
      <c r="A406" s="171" t="s">
        <v>167</v>
      </c>
      <c r="B406" s="25" t="s">
        <v>348</v>
      </c>
      <c r="C406" s="25">
        <v>11</v>
      </c>
      <c r="D406" s="25" t="s">
        <v>66</v>
      </c>
      <c r="E406" s="25">
        <v>600</v>
      </c>
      <c r="F406" s="27">
        <f t="shared" si="94"/>
        <v>13060.6</v>
      </c>
      <c r="G406" s="27">
        <f t="shared" si="94"/>
        <v>-13060.6</v>
      </c>
      <c r="H406" s="148">
        <f t="shared" si="83"/>
        <v>0</v>
      </c>
      <c r="I406" s="27">
        <f t="shared" si="94"/>
        <v>13230.9</v>
      </c>
      <c r="J406" s="27">
        <f t="shared" si="94"/>
        <v>-13230.9</v>
      </c>
      <c r="K406" s="27">
        <f t="shared" si="77"/>
        <v>0</v>
      </c>
    </row>
    <row r="407" spans="1:11" hidden="1" x14ac:dyDescent="0.3">
      <c r="A407" s="171" t="s">
        <v>401</v>
      </c>
      <c r="B407" s="25" t="s">
        <v>348</v>
      </c>
      <c r="C407" s="25">
        <v>11</v>
      </c>
      <c r="D407" s="25" t="s">
        <v>66</v>
      </c>
      <c r="E407" s="25">
        <v>620</v>
      </c>
      <c r="F407" s="27">
        <v>13060.6</v>
      </c>
      <c r="G407" s="27">
        <v>-13060.6</v>
      </c>
      <c r="H407" s="148">
        <f t="shared" si="83"/>
        <v>0</v>
      </c>
      <c r="I407" s="27">
        <v>13230.9</v>
      </c>
      <c r="J407" s="27">
        <v>-13230.9</v>
      </c>
      <c r="K407" s="27">
        <f t="shared" si="77"/>
        <v>0</v>
      </c>
    </row>
    <row r="408" spans="1:11" ht="30" x14ac:dyDescent="0.3">
      <c r="A408" s="13" t="s">
        <v>959</v>
      </c>
      <c r="B408" s="68" t="s">
        <v>960</v>
      </c>
      <c r="C408" s="25"/>
      <c r="D408" s="25"/>
      <c r="E408" s="25"/>
      <c r="F408" s="27">
        <f t="shared" ref="F408:J412" si="95">F409</f>
        <v>49</v>
      </c>
      <c r="G408" s="27">
        <f t="shared" si="95"/>
        <v>0</v>
      </c>
      <c r="H408" s="148">
        <f t="shared" si="83"/>
        <v>49</v>
      </c>
      <c r="I408" s="27">
        <f t="shared" si="95"/>
        <v>49</v>
      </c>
      <c r="J408" s="27">
        <f t="shared" si="95"/>
        <v>0</v>
      </c>
      <c r="K408" s="27">
        <f t="shared" si="77"/>
        <v>49</v>
      </c>
    </row>
    <row r="409" spans="1:11" ht="45" x14ac:dyDescent="0.3">
      <c r="A409" s="13" t="s">
        <v>961</v>
      </c>
      <c r="B409" s="68" t="s">
        <v>962</v>
      </c>
      <c r="C409" s="25"/>
      <c r="D409" s="25"/>
      <c r="E409" s="25"/>
      <c r="F409" s="27">
        <f t="shared" si="95"/>
        <v>49</v>
      </c>
      <c r="G409" s="27">
        <f t="shared" si="95"/>
        <v>0</v>
      </c>
      <c r="H409" s="148">
        <f t="shared" si="83"/>
        <v>49</v>
      </c>
      <c r="I409" s="27">
        <f t="shared" si="95"/>
        <v>49</v>
      </c>
      <c r="J409" s="27">
        <f t="shared" si="95"/>
        <v>0</v>
      </c>
      <c r="K409" s="27">
        <f t="shared" si="77"/>
        <v>49</v>
      </c>
    </row>
    <row r="410" spans="1:11" ht="34.5" customHeight="1" x14ac:dyDescent="0.3">
      <c r="A410" s="13" t="s">
        <v>85</v>
      </c>
      <c r="B410" s="68" t="s">
        <v>962</v>
      </c>
      <c r="C410" s="25" t="s">
        <v>330</v>
      </c>
      <c r="D410" s="25"/>
      <c r="E410" s="25"/>
      <c r="F410" s="27">
        <f t="shared" si="95"/>
        <v>49</v>
      </c>
      <c r="G410" s="27">
        <f t="shared" si="95"/>
        <v>0</v>
      </c>
      <c r="H410" s="148">
        <f t="shared" si="83"/>
        <v>49</v>
      </c>
      <c r="I410" s="27">
        <f t="shared" si="95"/>
        <v>49</v>
      </c>
      <c r="J410" s="27">
        <f t="shared" si="95"/>
        <v>0</v>
      </c>
      <c r="K410" s="27">
        <f t="shared" si="77"/>
        <v>49</v>
      </c>
    </row>
    <row r="411" spans="1:11" ht="48" customHeight="1" x14ac:dyDescent="0.3">
      <c r="A411" s="13" t="s">
        <v>86</v>
      </c>
      <c r="B411" s="68" t="s">
        <v>962</v>
      </c>
      <c r="C411" s="25" t="s">
        <v>330</v>
      </c>
      <c r="D411" s="25" t="s">
        <v>61</v>
      </c>
      <c r="E411" s="25"/>
      <c r="F411" s="27">
        <f t="shared" si="95"/>
        <v>49</v>
      </c>
      <c r="G411" s="27">
        <f t="shared" si="95"/>
        <v>0</v>
      </c>
      <c r="H411" s="148">
        <f t="shared" si="83"/>
        <v>49</v>
      </c>
      <c r="I411" s="27">
        <f t="shared" si="95"/>
        <v>49</v>
      </c>
      <c r="J411" s="27">
        <f t="shared" si="95"/>
        <v>0</v>
      </c>
      <c r="K411" s="27">
        <f t="shared" si="77"/>
        <v>49</v>
      </c>
    </row>
    <row r="412" spans="1:11" ht="30" x14ac:dyDescent="0.3">
      <c r="A412" s="171" t="s">
        <v>85</v>
      </c>
      <c r="B412" s="68" t="s">
        <v>962</v>
      </c>
      <c r="C412" s="25" t="s">
        <v>330</v>
      </c>
      <c r="D412" s="25" t="s">
        <v>61</v>
      </c>
      <c r="E412" s="25" t="s">
        <v>475</v>
      </c>
      <c r="F412" s="27">
        <f t="shared" si="95"/>
        <v>49</v>
      </c>
      <c r="G412" s="27">
        <f t="shared" si="95"/>
        <v>0</v>
      </c>
      <c r="H412" s="148">
        <f t="shared" si="83"/>
        <v>49</v>
      </c>
      <c r="I412" s="27">
        <f t="shared" si="95"/>
        <v>49</v>
      </c>
      <c r="J412" s="27">
        <f t="shared" si="95"/>
        <v>0</v>
      </c>
      <c r="K412" s="27">
        <f t="shared" si="77"/>
        <v>49</v>
      </c>
    </row>
    <row r="413" spans="1:11" ht="45" x14ac:dyDescent="0.3">
      <c r="A413" s="171" t="s">
        <v>86</v>
      </c>
      <c r="B413" s="68" t="s">
        <v>962</v>
      </c>
      <c r="C413" s="25" t="s">
        <v>330</v>
      </c>
      <c r="D413" s="25" t="s">
        <v>61</v>
      </c>
      <c r="E413" s="25" t="s">
        <v>471</v>
      </c>
      <c r="F413" s="27">
        <v>49</v>
      </c>
      <c r="G413" s="27"/>
      <c r="H413" s="148">
        <f t="shared" si="83"/>
        <v>49</v>
      </c>
      <c r="I413" s="27">
        <v>49</v>
      </c>
      <c r="J413" s="27"/>
      <c r="K413" s="27">
        <f t="shared" ref="K413:K486" si="96">I413+J413</f>
        <v>49</v>
      </c>
    </row>
    <row r="414" spans="1:11" ht="29.45" customHeight="1" x14ac:dyDescent="0.3">
      <c r="A414" s="12" t="s">
        <v>918</v>
      </c>
      <c r="B414" s="42" t="s">
        <v>338</v>
      </c>
      <c r="C414" s="24"/>
      <c r="D414" s="24"/>
      <c r="E414" s="25"/>
      <c r="F414" s="34">
        <f t="shared" ref="F414:I414" si="97">F415</f>
        <v>2003.8</v>
      </c>
      <c r="G414" s="34">
        <f>G415+G434</f>
        <v>13060.6</v>
      </c>
      <c r="H414" s="34">
        <f>H415+H434</f>
        <v>15064.4</v>
      </c>
      <c r="I414" s="34">
        <f t="shared" si="97"/>
        <v>2003.8</v>
      </c>
      <c r="J414" s="34">
        <f>J415+J434</f>
        <v>13230.9</v>
      </c>
      <c r="K414" s="34">
        <f>K415+K434</f>
        <v>15234.699999999999</v>
      </c>
    </row>
    <row r="415" spans="1:11" ht="44.25" customHeight="1" x14ac:dyDescent="0.3">
      <c r="A415" s="13" t="s">
        <v>972</v>
      </c>
      <c r="B415" s="25" t="s">
        <v>340</v>
      </c>
      <c r="C415" s="24"/>
      <c r="D415" s="24"/>
      <c r="E415" s="25"/>
      <c r="F415" s="27">
        <f>F427+F416</f>
        <v>2003.8</v>
      </c>
      <c r="G415" s="27">
        <f>G427+G416</f>
        <v>0</v>
      </c>
      <c r="H415" s="148">
        <f t="shared" si="83"/>
        <v>2003.8</v>
      </c>
      <c r="I415" s="27">
        <f>I427+I416</f>
        <v>2003.8</v>
      </c>
      <c r="J415" s="27">
        <f>J427+J416</f>
        <v>0</v>
      </c>
      <c r="K415" s="27">
        <f t="shared" si="96"/>
        <v>2003.8</v>
      </c>
    </row>
    <row r="416" spans="1:11" ht="45" x14ac:dyDescent="0.3">
      <c r="A416" s="13" t="s">
        <v>973</v>
      </c>
      <c r="B416" s="68" t="s">
        <v>964</v>
      </c>
      <c r="C416" s="24"/>
      <c r="D416" s="24"/>
      <c r="E416" s="25"/>
      <c r="F416" s="27">
        <f>F417+F421</f>
        <v>2003.8</v>
      </c>
      <c r="G416" s="27">
        <f>G417+G421</f>
        <v>0</v>
      </c>
      <c r="H416" s="148">
        <f t="shared" si="83"/>
        <v>2003.8</v>
      </c>
      <c r="I416" s="27">
        <f>I417+I421</f>
        <v>2003.8</v>
      </c>
      <c r="J416" s="27">
        <f>J417+J421</f>
        <v>0</v>
      </c>
      <c r="K416" s="27">
        <f t="shared" si="96"/>
        <v>2003.8</v>
      </c>
    </row>
    <row r="417" spans="1:11" x14ac:dyDescent="0.3">
      <c r="A417" s="171" t="s">
        <v>219</v>
      </c>
      <c r="B417" s="68" t="s">
        <v>964</v>
      </c>
      <c r="C417" s="25" t="s">
        <v>108</v>
      </c>
      <c r="D417" s="25"/>
      <c r="E417" s="25"/>
      <c r="F417" s="27">
        <f t="shared" ref="F417:J419" si="98">F418</f>
        <v>380</v>
      </c>
      <c r="G417" s="27">
        <f t="shared" si="98"/>
        <v>0</v>
      </c>
      <c r="H417" s="148">
        <f t="shared" si="83"/>
        <v>380</v>
      </c>
      <c r="I417" s="27">
        <f t="shared" si="98"/>
        <v>380</v>
      </c>
      <c r="J417" s="27">
        <f t="shared" si="98"/>
        <v>0</v>
      </c>
      <c r="K417" s="27">
        <f t="shared" si="96"/>
        <v>380</v>
      </c>
    </row>
    <row r="418" spans="1:11" x14ac:dyDescent="0.3">
      <c r="A418" s="171" t="s">
        <v>256</v>
      </c>
      <c r="B418" s="68" t="s">
        <v>964</v>
      </c>
      <c r="C418" s="25" t="s">
        <v>108</v>
      </c>
      <c r="D418" s="25" t="s">
        <v>78</v>
      </c>
      <c r="E418" s="25"/>
      <c r="F418" s="27">
        <f t="shared" si="98"/>
        <v>380</v>
      </c>
      <c r="G418" s="27">
        <f t="shared" si="98"/>
        <v>0</v>
      </c>
      <c r="H418" s="148">
        <f t="shared" si="83"/>
        <v>380</v>
      </c>
      <c r="I418" s="27">
        <f t="shared" si="98"/>
        <v>380</v>
      </c>
      <c r="J418" s="27">
        <f t="shared" si="98"/>
        <v>0</v>
      </c>
      <c r="K418" s="27">
        <f t="shared" si="96"/>
        <v>380</v>
      </c>
    </row>
    <row r="419" spans="1:11" ht="42.75" customHeight="1" x14ac:dyDescent="0.3">
      <c r="A419" s="171" t="s">
        <v>167</v>
      </c>
      <c r="B419" s="68" t="s">
        <v>964</v>
      </c>
      <c r="C419" s="25" t="s">
        <v>108</v>
      </c>
      <c r="D419" s="25" t="s">
        <v>78</v>
      </c>
      <c r="E419" s="25" t="s">
        <v>488</v>
      </c>
      <c r="F419" s="27">
        <f t="shared" si="98"/>
        <v>380</v>
      </c>
      <c r="G419" s="27">
        <f t="shared" si="98"/>
        <v>0</v>
      </c>
      <c r="H419" s="148">
        <f t="shared" si="83"/>
        <v>380</v>
      </c>
      <c r="I419" s="27">
        <f t="shared" si="98"/>
        <v>380</v>
      </c>
      <c r="J419" s="27">
        <f t="shared" si="98"/>
        <v>0</v>
      </c>
      <c r="K419" s="27">
        <f t="shared" si="96"/>
        <v>380</v>
      </c>
    </row>
    <row r="420" spans="1:11" ht="15" customHeight="1" x14ac:dyDescent="0.3">
      <c r="A420" s="171" t="s">
        <v>175</v>
      </c>
      <c r="B420" s="68" t="s">
        <v>964</v>
      </c>
      <c r="C420" s="25" t="s">
        <v>108</v>
      </c>
      <c r="D420" s="25" t="s">
        <v>78</v>
      </c>
      <c r="E420" s="25" t="s">
        <v>489</v>
      </c>
      <c r="F420" s="27">
        <v>380</v>
      </c>
      <c r="G420" s="27"/>
      <c r="H420" s="148">
        <f t="shared" si="83"/>
        <v>380</v>
      </c>
      <c r="I420" s="27">
        <v>380</v>
      </c>
      <c r="J420" s="27"/>
      <c r="K420" s="27">
        <f t="shared" si="96"/>
        <v>380</v>
      </c>
    </row>
    <row r="421" spans="1:11" ht="15" customHeight="1" x14ac:dyDescent="0.3">
      <c r="A421" s="171" t="s">
        <v>329</v>
      </c>
      <c r="B421" s="68" t="s">
        <v>964</v>
      </c>
      <c r="C421" s="25" t="s">
        <v>330</v>
      </c>
      <c r="D421" s="25"/>
      <c r="E421" s="25"/>
      <c r="F421" s="27">
        <f>F422</f>
        <v>1623.8</v>
      </c>
      <c r="G421" s="27">
        <f>G422</f>
        <v>0</v>
      </c>
      <c r="H421" s="148">
        <f t="shared" si="83"/>
        <v>1623.8</v>
      </c>
      <c r="I421" s="27">
        <f>I422</f>
        <v>1623.8</v>
      </c>
      <c r="J421" s="27">
        <f>J422</f>
        <v>0</v>
      </c>
      <c r="K421" s="27">
        <f t="shared" si="96"/>
        <v>1623.8</v>
      </c>
    </row>
    <row r="422" spans="1:11" ht="15" customHeight="1" x14ac:dyDescent="0.3">
      <c r="A422" s="171" t="s">
        <v>493</v>
      </c>
      <c r="B422" s="68" t="s">
        <v>964</v>
      </c>
      <c r="C422" s="25" t="s">
        <v>330</v>
      </c>
      <c r="D422" s="25" t="s">
        <v>61</v>
      </c>
      <c r="E422" s="25"/>
      <c r="F422" s="27">
        <f>F423+F425</f>
        <v>1623.8</v>
      </c>
      <c r="G422" s="27">
        <f>G423+G425</f>
        <v>0</v>
      </c>
      <c r="H422" s="148">
        <f t="shared" si="83"/>
        <v>1623.8</v>
      </c>
      <c r="I422" s="27">
        <f>I423+I425</f>
        <v>1623.8</v>
      </c>
      <c r="J422" s="27">
        <f>J423+J425</f>
        <v>0</v>
      </c>
      <c r="K422" s="27">
        <f t="shared" si="96"/>
        <v>1623.8</v>
      </c>
    </row>
    <row r="423" spans="1:11" ht="90" x14ac:dyDescent="0.3">
      <c r="A423" s="14" t="s">
        <v>73</v>
      </c>
      <c r="B423" s="68" t="s">
        <v>964</v>
      </c>
      <c r="C423" s="25" t="s">
        <v>330</v>
      </c>
      <c r="D423" s="25" t="s">
        <v>61</v>
      </c>
      <c r="E423" s="25" t="s">
        <v>469</v>
      </c>
      <c r="F423" s="27">
        <f t="shared" ref="F423:J423" si="99">F424</f>
        <v>188.8</v>
      </c>
      <c r="G423" s="27">
        <f t="shared" si="99"/>
        <v>0</v>
      </c>
      <c r="H423" s="148">
        <f t="shared" si="83"/>
        <v>188.8</v>
      </c>
      <c r="I423" s="27">
        <f t="shared" si="99"/>
        <v>188.8</v>
      </c>
      <c r="J423" s="27">
        <f t="shared" si="99"/>
        <v>0</v>
      </c>
      <c r="K423" s="27">
        <f t="shared" si="96"/>
        <v>188.8</v>
      </c>
    </row>
    <row r="424" spans="1:11" ht="29.45" customHeight="1" x14ac:dyDescent="0.3">
      <c r="A424" s="14" t="s">
        <v>130</v>
      </c>
      <c r="B424" s="68" t="s">
        <v>964</v>
      </c>
      <c r="C424" s="25" t="s">
        <v>330</v>
      </c>
      <c r="D424" s="25" t="s">
        <v>61</v>
      </c>
      <c r="E424" s="25" t="s">
        <v>516</v>
      </c>
      <c r="F424" s="27">
        <v>188.8</v>
      </c>
      <c r="G424" s="27"/>
      <c r="H424" s="148">
        <f t="shared" si="83"/>
        <v>188.8</v>
      </c>
      <c r="I424" s="27">
        <v>188.8</v>
      </c>
      <c r="J424" s="27"/>
      <c r="K424" s="27">
        <f t="shared" si="96"/>
        <v>188.8</v>
      </c>
    </row>
    <row r="425" spans="1:11" ht="30" customHeight="1" x14ac:dyDescent="0.3">
      <c r="A425" s="171" t="s">
        <v>85</v>
      </c>
      <c r="B425" s="68" t="s">
        <v>964</v>
      </c>
      <c r="C425" s="25" t="s">
        <v>330</v>
      </c>
      <c r="D425" s="25" t="s">
        <v>61</v>
      </c>
      <c r="E425" s="25" t="s">
        <v>475</v>
      </c>
      <c r="F425" s="27">
        <f>F426</f>
        <v>1435</v>
      </c>
      <c r="G425" s="27">
        <f>G426</f>
        <v>0</v>
      </c>
      <c r="H425" s="148">
        <f t="shared" si="83"/>
        <v>1435</v>
      </c>
      <c r="I425" s="27">
        <f>I426</f>
        <v>1435</v>
      </c>
      <c r="J425" s="27">
        <f>J426</f>
        <v>0</v>
      </c>
      <c r="K425" s="27">
        <f t="shared" si="96"/>
        <v>1435</v>
      </c>
    </row>
    <row r="426" spans="1:11" ht="48" customHeight="1" x14ac:dyDescent="0.3">
      <c r="A426" s="171" t="s">
        <v>86</v>
      </c>
      <c r="B426" s="68" t="s">
        <v>964</v>
      </c>
      <c r="C426" s="25" t="s">
        <v>330</v>
      </c>
      <c r="D426" s="25" t="s">
        <v>61</v>
      </c>
      <c r="E426" s="25" t="s">
        <v>471</v>
      </c>
      <c r="F426" s="27">
        <v>1435</v>
      </c>
      <c r="G426" s="27"/>
      <c r="H426" s="148">
        <f t="shared" si="83"/>
        <v>1435</v>
      </c>
      <c r="I426" s="27">
        <v>1435</v>
      </c>
      <c r="J426" s="27"/>
      <c r="K426" s="27">
        <f t="shared" si="96"/>
        <v>1435</v>
      </c>
    </row>
    <row r="427" spans="1:11" ht="37.9" hidden="1" customHeight="1" x14ac:dyDescent="0.3">
      <c r="A427" s="171" t="s">
        <v>341</v>
      </c>
      <c r="B427" s="25" t="s">
        <v>342</v>
      </c>
      <c r="C427" s="24"/>
      <c r="D427" s="24"/>
      <c r="E427" s="25"/>
      <c r="F427" s="27">
        <f>F428</f>
        <v>0</v>
      </c>
      <c r="G427" s="27">
        <f>G428</f>
        <v>0</v>
      </c>
      <c r="H427" s="148">
        <f t="shared" si="83"/>
        <v>0</v>
      </c>
      <c r="I427" s="27">
        <f>I428</f>
        <v>0</v>
      </c>
      <c r="J427" s="27">
        <f>J428</f>
        <v>0</v>
      </c>
      <c r="K427" s="27">
        <f t="shared" si="96"/>
        <v>0</v>
      </c>
    </row>
    <row r="428" spans="1:11" hidden="1" x14ac:dyDescent="0.3">
      <c r="A428" s="171" t="s">
        <v>329</v>
      </c>
      <c r="B428" s="25" t="s">
        <v>342</v>
      </c>
      <c r="C428" s="25">
        <v>11</v>
      </c>
      <c r="D428" s="24"/>
      <c r="E428" s="25"/>
      <c r="F428" s="27">
        <f>F429</f>
        <v>0</v>
      </c>
      <c r="G428" s="27">
        <f>G429</f>
        <v>0</v>
      </c>
      <c r="H428" s="148">
        <f t="shared" si="83"/>
        <v>0</v>
      </c>
      <c r="I428" s="27">
        <f>I429</f>
        <v>0</v>
      </c>
      <c r="J428" s="27">
        <f>J429</f>
        <v>0</v>
      </c>
      <c r="K428" s="27">
        <f t="shared" si="96"/>
        <v>0</v>
      </c>
    </row>
    <row r="429" spans="1:11" hidden="1" x14ac:dyDescent="0.3">
      <c r="A429" s="171" t="s">
        <v>493</v>
      </c>
      <c r="B429" s="25" t="s">
        <v>342</v>
      </c>
      <c r="C429" s="25">
        <v>11</v>
      </c>
      <c r="D429" s="25" t="s">
        <v>61</v>
      </c>
      <c r="E429" s="25"/>
      <c r="F429" s="27">
        <f>F432</f>
        <v>0</v>
      </c>
      <c r="G429" s="27">
        <f>G432</f>
        <v>0</v>
      </c>
      <c r="H429" s="148">
        <f t="shared" si="83"/>
        <v>0</v>
      </c>
      <c r="I429" s="27">
        <f>I432</f>
        <v>0</v>
      </c>
      <c r="J429" s="27">
        <f>J432</f>
        <v>0</v>
      </c>
      <c r="K429" s="27">
        <f t="shared" si="96"/>
        <v>0</v>
      </c>
    </row>
    <row r="430" spans="1:11" ht="67.150000000000006" hidden="1" customHeight="1" x14ac:dyDescent="0.3">
      <c r="A430" s="14" t="s">
        <v>73</v>
      </c>
      <c r="B430" s="25" t="s">
        <v>342</v>
      </c>
      <c r="C430" s="25">
        <v>11</v>
      </c>
      <c r="D430" s="25" t="s">
        <v>61</v>
      </c>
      <c r="E430" s="25" t="s">
        <v>469</v>
      </c>
      <c r="F430" s="27">
        <f>F431</f>
        <v>0</v>
      </c>
      <c r="G430" s="27">
        <f>G431</f>
        <v>0</v>
      </c>
      <c r="H430" s="148">
        <f t="shared" si="83"/>
        <v>0</v>
      </c>
      <c r="I430" s="27">
        <f>I431</f>
        <v>0</v>
      </c>
      <c r="J430" s="27">
        <f>J431</f>
        <v>0</v>
      </c>
      <c r="K430" s="27">
        <f t="shared" si="96"/>
        <v>0</v>
      </c>
    </row>
    <row r="431" spans="1:11" ht="30" hidden="1" x14ac:dyDescent="0.3">
      <c r="A431" s="14" t="s">
        <v>130</v>
      </c>
      <c r="B431" s="25" t="s">
        <v>342</v>
      </c>
      <c r="C431" s="25">
        <v>11</v>
      </c>
      <c r="D431" s="25" t="s">
        <v>61</v>
      </c>
      <c r="E431" s="25" t="s">
        <v>516</v>
      </c>
      <c r="F431" s="27">
        <v>0</v>
      </c>
      <c r="G431" s="27">
        <v>0</v>
      </c>
      <c r="H431" s="148">
        <f t="shared" ref="H431:H504" si="100">F431+G431</f>
        <v>0</v>
      </c>
      <c r="I431" s="27">
        <v>0</v>
      </c>
      <c r="J431" s="27"/>
      <c r="K431" s="27">
        <f t="shared" si="96"/>
        <v>0</v>
      </c>
    </row>
    <row r="432" spans="1:11" ht="30" hidden="1" x14ac:dyDescent="0.3">
      <c r="A432" s="171" t="s">
        <v>85</v>
      </c>
      <c r="B432" s="25" t="s">
        <v>342</v>
      </c>
      <c r="C432" s="25">
        <v>11</v>
      </c>
      <c r="D432" s="25" t="s">
        <v>61</v>
      </c>
      <c r="E432" s="25">
        <v>200</v>
      </c>
      <c r="F432" s="27">
        <f>F433</f>
        <v>0</v>
      </c>
      <c r="G432" s="27">
        <f>G433</f>
        <v>0</v>
      </c>
      <c r="H432" s="148">
        <f t="shared" si="100"/>
        <v>0</v>
      </c>
      <c r="I432" s="27">
        <f>I433</f>
        <v>0</v>
      </c>
      <c r="J432" s="27">
        <f>J433</f>
        <v>0</v>
      </c>
      <c r="K432" s="27">
        <f t="shared" si="96"/>
        <v>0</v>
      </c>
    </row>
    <row r="433" spans="1:11" ht="45" hidden="1" x14ac:dyDescent="0.3">
      <c r="A433" s="171" t="s">
        <v>86</v>
      </c>
      <c r="B433" s="25" t="s">
        <v>342</v>
      </c>
      <c r="C433" s="25">
        <v>11</v>
      </c>
      <c r="D433" s="25" t="s">
        <v>61</v>
      </c>
      <c r="E433" s="25">
        <v>240</v>
      </c>
      <c r="F433" s="27"/>
      <c r="G433" s="27"/>
      <c r="H433" s="148">
        <f t="shared" si="100"/>
        <v>0</v>
      </c>
      <c r="I433" s="27"/>
      <c r="J433" s="27"/>
      <c r="K433" s="27">
        <f t="shared" si="96"/>
        <v>0</v>
      </c>
    </row>
    <row r="434" spans="1:11" ht="45" x14ac:dyDescent="0.3">
      <c r="A434" s="13" t="s">
        <v>966</v>
      </c>
      <c r="B434" s="68" t="s">
        <v>967</v>
      </c>
      <c r="C434" s="25"/>
      <c r="D434" s="25"/>
      <c r="E434" s="25"/>
      <c r="F434" s="27">
        <f t="shared" ref="F434:J438" si="101">F435</f>
        <v>0</v>
      </c>
      <c r="G434" s="27">
        <f t="shared" si="101"/>
        <v>13060.6</v>
      </c>
      <c r="H434" s="148">
        <f t="shared" si="100"/>
        <v>13060.6</v>
      </c>
      <c r="I434" s="27">
        <f t="shared" si="101"/>
        <v>0</v>
      </c>
      <c r="J434" s="27">
        <f t="shared" si="101"/>
        <v>13230.9</v>
      </c>
      <c r="K434" s="27">
        <f t="shared" si="96"/>
        <v>13230.9</v>
      </c>
    </row>
    <row r="435" spans="1:11" x14ac:dyDescent="0.3">
      <c r="A435" s="13" t="s">
        <v>347</v>
      </c>
      <c r="B435" s="68" t="s">
        <v>968</v>
      </c>
      <c r="C435" s="25"/>
      <c r="D435" s="25"/>
      <c r="E435" s="25"/>
      <c r="F435" s="27">
        <f t="shared" si="101"/>
        <v>0</v>
      </c>
      <c r="G435" s="27">
        <f t="shared" si="101"/>
        <v>13060.6</v>
      </c>
      <c r="H435" s="148">
        <f t="shared" si="100"/>
        <v>13060.6</v>
      </c>
      <c r="I435" s="27">
        <f t="shared" si="101"/>
        <v>0</v>
      </c>
      <c r="J435" s="27">
        <f t="shared" si="101"/>
        <v>13230.9</v>
      </c>
      <c r="K435" s="27">
        <f t="shared" si="96"/>
        <v>13230.9</v>
      </c>
    </row>
    <row r="436" spans="1:11" x14ac:dyDescent="0.3">
      <c r="A436" s="171" t="s">
        <v>329</v>
      </c>
      <c r="B436" s="68" t="s">
        <v>968</v>
      </c>
      <c r="C436" s="25" t="s">
        <v>330</v>
      </c>
      <c r="D436" s="25"/>
      <c r="E436" s="25"/>
      <c r="F436" s="27">
        <f t="shared" si="101"/>
        <v>0</v>
      </c>
      <c r="G436" s="27">
        <f t="shared" si="101"/>
        <v>13060.6</v>
      </c>
      <c r="H436" s="148">
        <f t="shared" si="100"/>
        <v>13060.6</v>
      </c>
      <c r="I436" s="27">
        <f t="shared" si="101"/>
        <v>0</v>
      </c>
      <c r="J436" s="27">
        <f t="shared" si="101"/>
        <v>13230.9</v>
      </c>
      <c r="K436" s="27">
        <f t="shared" si="96"/>
        <v>13230.9</v>
      </c>
    </row>
    <row r="437" spans="1:11" x14ac:dyDescent="0.3">
      <c r="A437" s="171" t="s">
        <v>343</v>
      </c>
      <c r="B437" s="68" t="s">
        <v>968</v>
      </c>
      <c r="C437" s="25" t="s">
        <v>330</v>
      </c>
      <c r="D437" s="25" t="s">
        <v>66</v>
      </c>
      <c r="E437" s="25"/>
      <c r="F437" s="27">
        <f t="shared" si="101"/>
        <v>0</v>
      </c>
      <c r="G437" s="27">
        <f t="shared" si="101"/>
        <v>13060.6</v>
      </c>
      <c r="H437" s="148">
        <f t="shared" si="100"/>
        <v>13060.6</v>
      </c>
      <c r="I437" s="27">
        <f t="shared" si="101"/>
        <v>0</v>
      </c>
      <c r="J437" s="27">
        <f t="shared" si="101"/>
        <v>13230.9</v>
      </c>
      <c r="K437" s="27">
        <f t="shared" si="96"/>
        <v>13230.9</v>
      </c>
    </row>
    <row r="438" spans="1:11" ht="45" x14ac:dyDescent="0.3">
      <c r="A438" s="171" t="s">
        <v>167</v>
      </c>
      <c r="B438" s="68" t="s">
        <v>968</v>
      </c>
      <c r="C438" s="25" t="s">
        <v>330</v>
      </c>
      <c r="D438" s="25" t="s">
        <v>66</v>
      </c>
      <c r="E438" s="25" t="s">
        <v>488</v>
      </c>
      <c r="F438" s="27">
        <f t="shared" si="101"/>
        <v>0</v>
      </c>
      <c r="G438" s="27">
        <f t="shared" si="101"/>
        <v>13060.6</v>
      </c>
      <c r="H438" s="148">
        <f t="shared" si="100"/>
        <v>13060.6</v>
      </c>
      <c r="I438" s="27">
        <f t="shared" si="101"/>
        <v>0</v>
      </c>
      <c r="J438" s="27">
        <f t="shared" si="101"/>
        <v>13230.9</v>
      </c>
      <c r="K438" s="27">
        <f t="shared" si="96"/>
        <v>13230.9</v>
      </c>
    </row>
    <row r="439" spans="1:11" x14ac:dyDescent="0.3">
      <c r="A439" s="171" t="s">
        <v>401</v>
      </c>
      <c r="B439" s="68" t="s">
        <v>968</v>
      </c>
      <c r="C439" s="25" t="s">
        <v>330</v>
      </c>
      <c r="D439" s="25" t="s">
        <v>66</v>
      </c>
      <c r="E439" s="25" t="s">
        <v>649</v>
      </c>
      <c r="F439" s="27">
        <v>0</v>
      </c>
      <c r="G439" s="27">
        <v>13060.6</v>
      </c>
      <c r="H439" s="148">
        <f t="shared" si="100"/>
        <v>13060.6</v>
      </c>
      <c r="I439" s="27">
        <v>0</v>
      </c>
      <c r="J439" s="27">
        <v>13230.9</v>
      </c>
      <c r="K439" s="27">
        <f t="shared" si="96"/>
        <v>13230.9</v>
      </c>
    </row>
    <row r="440" spans="1:11" ht="67.900000000000006" customHeight="1" x14ac:dyDescent="0.3">
      <c r="A440" s="57" t="s">
        <v>805</v>
      </c>
      <c r="B440" s="42" t="s">
        <v>313</v>
      </c>
      <c r="C440" s="24"/>
      <c r="D440" s="24"/>
      <c r="E440" s="25"/>
      <c r="F440" s="34">
        <f t="shared" ref="F440:K440" si="102">F441</f>
        <v>300</v>
      </c>
      <c r="G440" s="34">
        <f t="shared" si="102"/>
        <v>7461.3</v>
      </c>
      <c r="H440" s="34">
        <f t="shared" si="102"/>
        <v>7761.3</v>
      </c>
      <c r="I440" s="34">
        <f t="shared" si="102"/>
        <v>300</v>
      </c>
      <c r="J440" s="34">
        <f t="shared" si="102"/>
        <v>0</v>
      </c>
      <c r="K440" s="34">
        <f t="shared" si="102"/>
        <v>300</v>
      </c>
    </row>
    <row r="441" spans="1:11" ht="61.5" customHeight="1" x14ac:dyDescent="0.3">
      <c r="A441" s="58" t="s">
        <v>806</v>
      </c>
      <c r="B441" s="25" t="s">
        <v>663</v>
      </c>
      <c r="C441" s="24"/>
      <c r="D441" s="24"/>
      <c r="E441" s="25"/>
      <c r="F441" s="27">
        <f>F452</f>
        <v>300</v>
      </c>
      <c r="G441" s="27">
        <f>G452+G457+G462</f>
        <v>7461.3</v>
      </c>
      <c r="H441" s="148">
        <f t="shared" si="100"/>
        <v>7761.3</v>
      </c>
      <c r="I441" s="27">
        <f>I452</f>
        <v>300</v>
      </c>
      <c r="J441" s="27">
        <f>J452+J457+J462</f>
        <v>0</v>
      </c>
      <c r="K441" s="27">
        <f t="shared" si="96"/>
        <v>300</v>
      </c>
    </row>
    <row r="442" spans="1:11" ht="75" hidden="1" x14ac:dyDescent="0.3">
      <c r="A442" s="59" t="s">
        <v>819</v>
      </c>
      <c r="B442" s="9" t="s">
        <v>820</v>
      </c>
      <c r="C442" s="24"/>
      <c r="D442" s="24"/>
      <c r="E442" s="25"/>
      <c r="F442" s="27"/>
      <c r="G442" s="27"/>
      <c r="H442" s="148">
        <f t="shared" si="100"/>
        <v>0</v>
      </c>
      <c r="I442" s="27"/>
      <c r="J442" s="27"/>
      <c r="K442" s="27">
        <f t="shared" si="96"/>
        <v>0</v>
      </c>
    </row>
    <row r="443" spans="1:11" hidden="1" x14ac:dyDescent="0.3">
      <c r="A443" s="14" t="s">
        <v>207</v>
      </c>
      <c r="B443" s="9" t="s">
        <v>820</v>
      </c>
      <c r="C443" s="25" t="s">
        <v>208</v>
      </c>
      <c r="D443" s="24"/>
      <c r="E443" s="25"/>
      <c r="F443" s="27"/>
      <c r="G443" s="27"/>
      <c r="H443" s="148">
        <f t="shared" si="100"/>
        <v>0</v>
      </c>
      <c r="I443" s="27"/>
      <c r="J443" s="27"/>
      <c r="K443" s="27">
        <f t="shared" si="96"/>
        <v>0</v>
      </c>
    </row>
    <row r="444" spans="1:11" hidden="1" x14ac:dyDescent="0.3">
      <c r="A444" s="14" t="s">
        <v>209</v>
      </c>
      <c r="B444" s="9" t="s">
        <v>820</v>
      </c>
      <c r="C444" s="25" t="s">
        <v>208</v>
      </c>
      <c r="D444" s="25" t="s">
        <v>61</v>
      </c>
      <c r="E444" s="25"/>
      <c r="F444" s="27"/>
      <c r="G444" s="27"/>
      <c r="H444" s="148">
        <f t="shared" si="100"/>
        <v>0</v>
      </c>
      <c r="I444" s="27"/>
      <c r="J444" s="27"/>
      <c r="K444" s="27">
        <f t="shared" si="96"/>
        <v>0</v>
      </c>
    </row>
    <row r="445" spans="1:11" ht="45" hidden="1" x14ac:dyDescent="0.3">
      <c r="A445" s="60" t="s">
        <v>752</v>
      </c>
      <c r="B445" s="9" t="s">
        <v>820</v>
      </c>
      <c r="C445" s="25" t="s">
        <v>208</v>
      </c>
      <c r="D445" s="25" t="s">
        <v>61</v>
      </c>
      <c r="E445" s="25" t="s">
        <v>753</v>
      </c>
      <c r="F445" s="27"/>
      <c r="G445" s="27"/>
      <c r="H445" s="148">
        <f t="shared" si="100"/>
        <v>0</v>
      </c>
      <c r="I445" s="27"/>
      <c r="J445" s="27"/>
      <c r="K445" s="27">
        <f t="shared" si="96"/>
        <v>0</v>
      </c>
    </row>
    <row r="446" spans="1:11" hidden="1" x14ac:dyDescent="0.3">
      <c r="A446" s="60" t="s">
        <v>754</v>
      </c>
      <c r="B446" s="9" t="s">
        <v>820</v>
      </c>
      <c r="C446" s="25" t="s">
        <v>208</v>
      </c>
      <c r="D446" s="25" t="s">
        <v>61</v>
      </c>
      <c r="E446" s="25" t="s">
        <v>755</v>
      </c>
      <c r="F446" s="27"/>
      <c r="G446" s="27"/>
      <c r="H446" s="148">
        <f t="shared" si="100"/>
        <v>0</v>
      </c>
      <c r="I446" s="27"/>
      <c r="J446" s="27"/>
      <c r="K446" s="27">
        <f t="shared" si="96"/>
        <v>0</v>
      </c>
    </row>
    <row r="447" spans="1:11" ht="75" hidden="1" x14ac:dyDescent="0.3">
      <c r="A447" s="59" t="s">
        <v>819</v>
      </c>
      <c r="B447" s="9" t="s">
        <v>822</v>
      </c>
      <c r="C447" s="24"/>
      <c r="D447" s="24"/>
      <c r="E447" s="25"/>
      <c r="F447" s="27"/>
      <c r="G447" s="27"/>
      <c r="H447" s="148">
        <f t="shared" si="100"/>
        <v>0</v>
      </c>
      <c r="I447" s="27"/>
      <c r="J447" s="27"/>
      <c r="K447" s="27">
        <f t="shared" si="96"/>
        <v>0</v>
      </c>
    </row>
    <row r="448" spans="1:11" hidden="1" x14ac:dyDescent="0.3">
      <c r="A448" s="14" t="s">
        <v>207</v>
      </c>
      <c r="B448" s="9" t="s">
        <v>822</v>
      </c>
      <c r="C448" s="25" t="s">
        <v>208</v>
      </c>
      <c r="D448" s="24"/>
      <c r="E448" s="25"/>
      <c r="F448" s="27"/>
      <c r="G448" s="27"/>
      <c r="H448" s="148">
        <f t="shared" si="100"/>
        <v>0</v>
      </c>
      <c r="I448" s="27"/>
      <c r="J448" s="27"/>
      <c r="K448" s="27">
        <f t="shared" si="96"/>
        <v>0</v>
      </c>
    </row>
    <row r="449" spans="1:11" hidden="1" x14ac:dyDescent="0.3">
      <c r="A449" s="14" t="s">
        <v>209</v>
      </c>
      <c r="B449" s="9" t="s">
        <v>822</v>
      </c>
      <c r="C449" s="25" t="s">
        <v>208</v>
      </c>
      <c r="D449" s="25" t="s">
        <v>61</v>
      </c>
      <c r="E449" s="25"/>
      <c r="F449" s="27"/>
      <c r="G449" s="27"/>
      <c r="H449" s="148">
        <f t="shared" si="100"/>
        <v>0</v>
      </c>
      <c r="I449" s="27"/>
      <c r="J449" s="27"/>
      <c r="K449" s="27">
        <f t="shared" si="96"/>
        <v>0</v>
      </c>
    </row>
    <row r="450" spans="1:11" ht="45" hidden="1" x14ac:dyDescent="0.3">
      <c r="A450" s="60" t="s">
        <v>752</v>
      </c>
      <c r="B450" s="9" t="s">
        <v>822</v>
      </c>
      <c r="C450" s="25" t="s">
        <v>208</v>
      </c>
      <c r="D450" s="25" t="s">
        <v>61</v>
      </c>
      <c r="E450" s="25" t="s">
        <v>753</v>
      </c>
      <c r="F450" s="27"/>
      <c r="G450" s="27"/>
      <c r="H450" s="148">
        <f t="shared" si="100"/>
        <v>0</v>
      </c>
      <c r="I450" s="27"/>
      <c r="J450" s="27"/>
      <c r="K450" s="27">
        <f t="shared" si="96"/>
        <v>0</v>
      </c>
    </row>
    <row r="451" spans="1:11" hidden="1" x14ac:dyDescent="0.3">
      <c r="A451" s="60" t="s">
        <v>754</v>
      </c>
      <c r="B451" s="9" t="s">
        <v>822</v>
      </c>
      <c r="C451" s="25" t="s">
        <v>208</v>
      </c>
      <c r="D451" s="25" t="s">
        <v>61</v>
      </c>
      <c r="E451" s="25" t="s">
        <v>755</v>
      </c>
      <c r="F451" s="27"/>
      <c r="G451" s="27"/>
      <c r="H451" s="148">
        <f t="shared" si="100"/>
        <v>0</v>
      </c>
      <c r="I451" s="27"/>
      <c r="J451" s="27"/>
      <c r="K451" s="27">
        <f t="shared" si="96"/>
        <v>0</v>
      </c>
    </row>
    <row r="452" spans="1:11" ht="90" hidden="1" x14ac:dyDescent="0.3">
      <c r="A452" s="58" t="s">
        <v>808</v>
      </c>
      <c r="B452" s="25" t="s">
        <v>807</v>
      </c>
      <c r="C452" s="24"/>
      <c r="D452" s="24"/>
      <c r="E452" s="25"/>
      <c r="F452" s="27">
        <f t="shared" ref="F452:J455" si="103">F453</f>
        <v>300</v>
      </c>
      <c r="G452" s="27">
        <f t="shared" si="103"/>
        <v>-300</v>
      </c>
      <c r="H452" s="148">
        <f t="shared" si="100"/>
        <v>0</v>
      </c>
      <c r="I452" s="27">
        <f t="shared" si="103"/>
        <v>300</v>
      </c>
      <c r="J452" s="27">
        <f t="shared" si="103"/>
        <v>-300</v>
      </c>
      <c r="K452" s="27">
        <f t="shared" si="96"/>
        <v>0</v>
      </c>
    </row>
    <row r="453" spans="1:11" hidden="1" x14ac:dyDescent="0.3">
      <c r="A453" s="14" t="s">
        <v>207</v>
      </c>
      <c r="B453" s="25" t="s">
        <v>807</v>
      </c>
      <c r="C453" s="25" t="s">
        <v>208</v>
      </c>
      <c r="D453" s="24"/>
      <c r="E453" s="25"/>
      <c r="F453" s="27">
        <f t="shared" si="103"/>
        <v>300</v>
      </c>
      <c r="G453" s="27">
        <f t="shared" si="103"/>
        <v>-300</v>
      </c>
      <c r="H453" s="148">
        <f t="shared" si="100"/>
        <v>0</v>
      </c>
      <c r="I453" s="27">
        <f t="shared" si="103"/>
        <v>300</v>
      </c>
      <c r="J453" s="27">
        <f t="shared" si="103"/>
        <v>-300</v>
      </c>
      <c r="K453" s="27">
        <f t="shared" si="96"/>
        <v>0</v>
      </c>
    </row>
    <row r="454" spans="1:11" hidden="1" x14ac:dyDescent="0.3">
      <c r="A454" s="14" t="s">
        <v>209</v>
      </c>
      <c r="B454" s="25" t="s">
        <v>807</v>
      </c>
      <c r="C454" s="25" t="s">
        <v>208</v>
      </c>
      <c r="D454" s="25" t="s">
        <v>61</v>
      </c>
      <c r="E454" s="25"/>
      <c r="F454" s="27">
        <f t="shared" si="103"/>
        <v>300</v>
      </c>
      <c r="G454" s="27">
        <f t="shared" si="103"/>
        <v>-300</v>
      </c>
      <c r="H454" s="148">
        <f t="shared" si="100"/>
        <v>0</v>
      </c>
      <c r="I454" s="27">
        <f t="shared" si="103"/>
        <v>300</v>
      </c>
      <c r="J454" s="27">
        <f t="shared" si="103"/>
        <v>-300</v>
      </c>
      <c r="K454" s="27">
        <f t="shared" si="96"/>
        <v>0</v>
      </c>
    </row>
    <row r="455" spans="1:11" ht="45" hidden="1" x14ac:dyDescent="0.3">
      <c r="A455" s="60" t="s">
        <v>752</v>
      </c>
      <c r="B455" s="25" t="s">
        <v>807</v>
      </c>
      <c r="C455" s="25" t="s">
        <v>208</v>
      </c>
      <c r="D455" s="25" t="s">
        <v>61</v>
      </c>
      <c r="E455" s="25" t="s">
        <v>753</v>
      </c>
      <c r="F455" s="27">
        <f t="shared" si="103"/>
        <v>300</v>
      </c>
      <c r="G455" s="27">
        <f t="shared" si="103"/>
        <v>-300</v>
      </c>
      <c r="H455" s="148">
        <f t="shared" si="100"/>
        <v>0</v>
      </c>
      <c r="I455" s="27">
        <f t="shared" si="103"/>
        <v>300</v>
      </c>
      <c r="J455" s="27">
        <f t="shared" si="103"/>
        <v>-300</v>
      </c>
      <c r="K455" s="27">
        <f t="shared" si="96"/>
        <v>0</v>
      </c>
    </row>
    <row r="456" spans="1:11" hidden="1" x14ac:dyDescent="0.3">
      <c r="A456" s="60" t="s">
        <v>754</v>
      </c>
      <c r="B456" s="25" t="s">
        <v>807</v>
      </c>
      <c r="C456" s="25" t="s">
        <v>208</v>
      </c>
      <c r="D456" s="25" t="s">
        <v>61</v>
      </c>
      <c r="E456" s="25" t="s">
        <v>755</v>
      </c>
      <c r="F456" s="27">
        <v>300</v>
      </c>
      <c r="G456" s="27">
        <v>-300</v>
      </c>
      <c r="H456" s="148">
        <f t="shared" si="100"/>
        <v>0</v>
      </c>
      <c r="I456" s="27">
        <v>300</v>
      </c>
      <c r="J456" s="27">
        <v>-300</v>
      </c>
      <c r="K456" s="27">
        <f t="shared" si="96"/>
        <v>0</v>
      </c>
    </row>
    <row r="457" spans="1:11" ht="75" x14ac:dyDescent="0.3">
      <c r="A457" s="82" t="s">
        <v>1018</v>
      </c>
      <c r="B457" s="63" t="s">
        <v>1017</v>
      </c>
      <c r="C457" s="25"/>
      <c r="D457" s="25"/>
      <c r="E457" s="25"/>
      <c r="F457" s="27"/>
      <c r="G457" s="27">
        <f>G458</f>
        <v>7461.3</v>
      </c>
      <c r="H457" s="148">
        <f t="shared" si="100"/>
        <v>7461.3</v>
      </c>
      <c r="I457" s="27"/>
      <c r="J457" s="27">
        <f>J458</f>
        <v>0</v>
      </c>
      <c r="K457" s="27">
        <f t="shared" si="96"/>
        <v>0</v>
      </c>
    </row>
    <row r="458" spans="1:11" x14ac:dyDescent="0.3">
      <c r="A458" s="14" t="s">
        <v>207</v>
      </c>
      <c r="B458" s="63" t="s">
        <v>1017</v>
      </c>
      <c r="C458" s="25" t="s">
        <v>208</v>
      </c>
      <c r="D458" s="24"/>
      <c r="E458" s="25"/>
      <c r="F458" s="27"/>
      <c r="G458" s="27">
        <f>G459</f>
        <v>7461.3</v>
      </c>
      <c r="H458" s="148">
        <f t="shared" si="100"/>
        <v>7461.3</v>
      </c>
      <c r="I458" s="27"/>
      <c r="J458" s="27">
        <f>J459</f>
        <v>0</v>
      </c>
      <c r="K458" s="27">
        <f t="shared" si="96"/>
        <v>0</v>
      </c>
    </row>
    <row r="459" spans="1:11" x14ac:dyDescent="0.3">
      <c r="A459" s="14" t="s">
        <v>209</v>
      </c>
      <c r="B459" s="63" t="s">
        <v>1017</v>
      </c>
      <c r="C459" s="25" t="s">
        <v>208</v>
      </c>
      <c r="D459" s="25" t="s">
        <v>61</v>
      </c>
      <c r="E459" s="25"/>
      <c r="F459" s="27"/>
      <c r="G459" s="27">
        <f>G460</f>
        <v>7461.3</v>
      </c>
      <c r="H459" s="148">
        <f t="shared" si="100"/>
        <v>7461.3</v>
      </c>
      <c r="I459" s="27"/>
      <c r="J459" s="27">
        <f>J460</f>
        <v>0</v>
      </c>
      <c r="K459" s="27">
        <f t="shared" si="96"/>
        <v>0</v>
      </c>
    </row>
    <row r="460" spans="1:11" ht="33" customHeight="1" x14ac:dyDescent="0.3">
      <c r="A460" s="60" t="s">
        <v>752</v>
      </c>
      <c r="B460" s="63" t="s">
        <v>1017</v>
      </c>
      <c r="C460" s="25" t="s">
        <v>208</v>
      </c>
      <c r="D460" s="25" t="s">
        <v>61</v>
      </c>
      <c r="E460" s="25" t="s">
        <v>753</v>
      </c>
      <c r="F460" s="27"/>
      <c r="G460" s="27">
        <f>G461</f>
        <v>7461.3</v>
      </c>
      <c r="H460" s="148">
        <f t="shared" si="100"/>
        <v>7461.3</v>
      </c>
      <c r="I460" s="27"/>
      <c r="J460" s="27">
        <f>J461</f>
        <v>0</v>
      </c>
      <c r="K460" s="27">
        <f t="shared" si="96"/>
        <v>0</v>
      </c>
    </row>
    <row r="461" spans="1:11" x14ac:dyDescent="0.3">
      <c r="A461" s="60" t="s">
        <v>754</v>
      </c>
      <c r="B461" s="63" t="s">
        <v>1017</v>
      </c>
      <c r="C461" s="25" t="s">
        <v>208</v>
      </c>
      <c r="D461" s="25" t="s">
        <v>61</v>
      </c>
      <c r="E461" s="25" t="s">
        <v>755</v>
      </c>
      <c r="F461" s="27"/>
      <c r="G461" s="27">
        <v>7461.3</v>
      </c>
      <c r="H461" s="148">
        <f t="shared" si="100"/>
        <v>7461.3</v>
      </c>
      <c r="I461" s="27"/>
      <c r="J461" s="27"/>
      <c r="K461" s="27">
        <f t="shared" si="96"/>
        <v>0</v>
      </c>
    </row>
    <row r="462" spans="1:11" ht="75" x14ac:dyDescent="0.3">
      <c r="A462" s="82" t="s">
        <v>1020</v>
      </c>
      <c r="B462" s="63" t="s">
        <v>1019</v>
      </c>
      <c r="C462" s="25"/>
      <c r="D462" s="25"/>
      <c r="E462" s="25"/>
      <c r="F462" s="27"/>
      <c r="G462" s="27">
        <f>G463</f>
        <v>300</v>
      </c>
      <c r="H462" s="148">
        <f t="shared" si="100"/>
        <v>300</v>
      </c>
      <c r="I462" s="27"/>
      <c r="J462" s="27">
        <f>J463</f>
        <v>300</v>
      </c>
      <c r="K462" s="27">
        <f t="shared" si="96"/>
        <v>300</v>
      </c>
    </row>
    <row r="463" spans="1:11" x14ac:dyDescent="0.3">
      <c r="A463" s="14" t="s">
        <v>207</v>
      </c>
      <c r="B463" s="63" t="s">
        <v>1019</v>
      </c>
      <c r="C463" s="25" t="s">
        <v>208</v>
      </c>
      <c r="D463" s="24"/>
      <c r="E463" s="25"/>
      <c r="F463" s="27"/>
      <c r="G463" s="27">
        <f>G464</f>
        <v>300</v>
      </c>
      <c r="H463" s="148">
        <f t="shared" si="100"/>
        <v>300</v>
      </c>
      <c r="I463" s="27"/>
      <c r="J463" s="27">
        <f>J464</f>
        <v>300</v>
      </c>
      <c r="K463" s="27">
        <f t="shared" si="96"/>
        <v>300</v>
      </c>
    </row>
    <row r="464" spans="1:11" x14ac:dyDescent="0.3">
      <c r="A464" s="14" t="s">
        <v>209</v>
      </c>
      <c r="B464" s="63" t="s">
        <v>1019</v>
      </c>
      <c r="C464" s="25" t="s">
        <v>208</v>
      </c>
      <c r="D464" s="25" t="s">
        <v>61</v>
      </c>
      <c r="E464" s="25"/>
      <c r="F464" s="27"/>
      <c r="G464" s="27">
        <f>G465</f>
        <v>300</v>
      </c>
      <c r="H464" s="148">
        <f t="shared" si="100"/>
        <v>300</v>
      </c>
      <c r="I464" s="27"/>
      <c r="J464" s="27">
        <f>J465</f>
        <v>300</v>
      </c>
      <c r="K464" s="27">
        <f t="shared" si="96"/>
        <v>300</v>
      </c>
    </row>
    <row r="465" spans="1:11" ht="45" x14ac:dyDescent="0.3">
      <c r="A465" s="60" t="s">
        <v>752</v>
      </c>
      <c r="B465" s="63" t="s">
        <v>1019</v>
      </c>
      <c r="C465" s="25" t="s">
        <v>208</v>
      </c>
      <c r="D465" s="25" t="s">
        <v>61</v>
      </c>
      <c r="E465" s="25" t="s">
        <v>753</v>
      </c>
      <c r="F465" s="27"/>
      <c r="G465" s="27">
        <f>G466</f>
        <v>300</v>
      </c>
      <c r="H465" s="148">
        <f t="shared" si="100"/>
        <v>300</v>
      </c>
      <c r="I465" s="27"/>
      <c r="J465" s="27">
        <f>J466</f>
        <v>300</v>
      </c>
      <c r="K465" s="27">
        <f t="shared" si="96"/>
        <v>300</v>
      </c>
    </row>
    <row r="466" spans="1:11" x14ac:dyDescent="0.3">
      <c r="A466" s="60" t="s">
        <v>754</v>
      </c>
      <c r="B466" s="63" t="s">
        <v>1019</v>
      </c>
      <c r="C466" s="25" t="s">
        <v>208</v>
      </c>
      <c r="D466" s="25" t="s">
        <v>61</v>
      </c>
      <c r="E466" s="25" t="s">
        <v>755</v>
      </c>
      <c r="F466" s="27"/>
      <c r="G466" s="27">
        <v>300</v>
      </c>
      <c r="H466" s="148">
        <f t="shared" si="100"/>
        <v>300</v>
      </c>
      <c r="I466" s="27"/>
      <c r="J466" s="27">
        <v>300</v>
      </c>
      <c r="K466" s="27">
        <f t="shared" si="96"/>
        <v>300</v>
      </c>
    </row>
    <row r="467" spans="1:11" ht="51" x14ac:dyDescent="0.3">
      <c r="A467" s="15" t="s">
        <v>815</v>
      </c>
      <c r="B467" s="42" t="s">
        <v>119</v>
      </c>
      <c r="C467" s="24"/>
      <c r="D467" s="24"/>
      <c r="E467" s="25"/>
      <c r="F467" s="34">
        <f t="shared" ref="F467:J467" si="104">F468+F475+F484</f>
        <v>5451.5999999999995</v>
      </c>
      <c r="G467" s="34">
        <f t="shared" si="104"/>
        <v>0</v>
      </c>
      <c r="H467" s="34">
        <f t="shared" ref="H467" si="105">H468+H475+H484</f>
        <v>5451.5999999999995</v>
      </c>
      <c r="I467" s="34">
        <f t="shared" si="104"/>
        <v>5535.3</v>
      </c>
      <c r="J467" s="34">
        <f t="shared" si="104"/>
        <v>0</v>
      </c>
      <c r="K467" s="34">
        <f t="shared" ref="K467" si="106">K468+K475+K484</f>
        <v>5535.3</v>
      </c>
    </row>
    <row r="468" spans="1:11" ht="51" x14ac:dyDescent="0.3">
      <c r="A468" s="15" t="s">
        <v>812</v>
      </c>
      <c r="B468" s="42" t="s">
        <v>120</v>
      </c>
      <c r="C468" s="24"/>
      <c r="D468" s="24"/>
      <c r="E468" s="25"/>
      <c r="F468" s="34">
        <f t="shared" ref="F468:K473" si="107">F469</f>
        <v>1142.5999999999999</v>
      </c>
      <c r="G468" s="34">
        <f t="shared" si="107"/>
        <v>0</v>
      </c>
      <c r="H468" s="34">
        <f t="shared" si="107"/>
        <v>1142.5999999999999</v>
      </c>
      <c r="I468" s="34">
        <f t="shared" si="107"/>
        <v>1142.5999999999999</v>
      </c>
      <c r="J468" s="34">
        <f t="shared" si="107"/>
        <v>0</v>
      </c>
      <c r="K468" s="34">
        <f t="shared" si="107"/>
        <v>1142.5999999999999</v>
      </c>
    </row>
    <row r="469" spans="1:11" ht="75" x14ac:dyDescent="0.3">
      <c r="A469" s="14" t="s">
        <v>813</v>
      </c>
      <c r="B469" s="25" t="s">
        <v>121</v>
      </c>
      <c r="C469" s="24"/>
      <c r="D469" s="24"/>
      <c r="E469" s="25"/>
      <c r="F469" s="27">
        <f t="shared" si="107"/>
        <v>1142.5999999999999</v>
      </c>
      <c r="G469" s="27">
        <f t="shared" si="107"/>
        <v>0</v>
      </c>
      <c r="H469" s="148">
        <f t="shared" si="100"/>
        <v>1142.5999999999999</v>
      </c>
      <c r="I469" s="27">
        <f t="shared" si="107"/>
        <v>1142.5999999999999</v>
      </c>
      <c r="J469" s="27">
        <f t="shared" si="107"/>
        <v>0</v>
      </c>
      <c r="K469" s="27">
        <f t="shared" si="96"/>
        <v>1142.5999999999999</v>
      </c>
    </row>
    <row r="470" spans="1:11" ht="75" x14ac:dyDescent="0.3">
      <c r="A470" s="14" t="s">
        <v>712</v>
      </c>
      <c r="B470" s="25" t="s">
        <v>470</v>
      </c>
      <c r="C470" s="24"/>
      <c r="D470" s="24"/>
      <c r="E470" s="25"/>
      <c r="F470" s="27">
        <f t="shared" si="107"/>
        <v>1142.5999999999999</v>
      </c>
      <c r="G470" s="27">
        <f t="shared" si="107"/>
        <v>0</v>
      </c>
      <c r="H470" s="148">
        <f t="shared" si="100"/>
        <v>1142.5999999999999</v>
      </c>
      <c r="I470" s="27">
        <f t="shared" si="107"/>
        <v>1142.5999999999999</v>
      </c>
      <c r="J470" s="27">
        <f t="shared" si="107"/>
        <v>0</v>
      </c>
      <c r="K470" s="27">
        <f t="shared" si="96"/>
        <v>1142.5999999999999</v>
      </c>
    </row>
    <row r="471" spans="1:11" x14ac:dyDescent="0.3">
      <c r="A471" s="171" t="s">
        <v>60</v>
      </c>
      <c r="B471" s="25" t="s">
        <v>470</v>
      </c>
      <c r="C471" s="25" t="s">
        <v>61</v>
      </c>
      <c r="D471" s="24"/>
      <c r="E471" s="25"/>
      <c r="F471" s="27">
        <f t="shared" si="107"/>
        <v>1142.5999999999999</v>
      </c>
      <c r="G471" s="27">
        <f t="shared" si="107"/>
        <v>0</v>
      </c>
      <c r="H471" s="148">
        <f t="shared" si="100"/>
        <v>1142.5999999999999</v>
      </c>
      <c r="I471" s="27">
        <f t="shared" si="107"/>
        <v>1142.5999999999999</v>
      </c>
      <c r="J471" s="27">
        <f t="shared" si="107"/>
        <v>0</v>
      </c>
      <c r="K471" s="27">
        <f t="shared" si="96"/>
        <v>1142.5999999999999</v>
      </c>
    </row>
    <row r="472" spans="1:11" x14ac:dyDescent="0.3">
      <c r="A472" s="171" t="s">
        <v>118</v>
      </c>
      <c r="B472" s="25" t="s">
        <v>470</v>
      </c>
      <c r="C472" s="25" t="s">
        <v>61</v>
      </c>
      <c r="D472" s="25">
        <v>13</v>
      </c>
      <c r="E472" s="25"/>
      <c r="F472" s="27">
        <f t="shared" si="107"/>
        <v>1142.5999999999999</v>
      </c>
      <c r="G472" s="27">
        <f t="shared" si="107"/>
        <v>0</v>
      </c>
      <c r="H472" s="148">
        <f t="shared" si="100"/>
        <v>1142.5999999999999</v>
      </c>
      <c r="I472" s="27">
        <f t="shared" si="107"/>
        <v>1142.5999999999999</v>
      </c>
      <c r="J472" s="27">
        <f t="shared" si="107"/>
        <v>0</v>
      </c>
      <c r="K472" s="27">
        <f t="shared" si="96"/>
        <v>1142.5999999999999</v>
      </c>
    </row>
    <row r="473" spans="1:11" ht="30" x14ac:dyDescent="0.3">
      <c r="A473" s="171" t="s">
        <v>85</v>
      </c>
      <c r="B473" s="25" t="s">
        <v>470</v>
      </c>
      <c r="C473" s="25" t="s">
        <v>61</v>
      </c>
      <c r="D473" s="25">
        <v>13</v>
      </c>
      <c r="E473" s="25">
        <v>200</v>
      </c>
      <c r="F473" s="27">
        <f t="shared" si="107"/>
        <v>1142.5999999999999</v>
      </c>
      <c r="G473" s="27">
        <f t="shared" si="107"/>
        <v>0</v>
      </c>
      <c r="H473" s="148">
        <f t="shared" si="100"/>
        <v>1142.5999999999999</v>
      </c>
      <c r="I473" s="27">
        <f t="shared" si="107"/>
        <v>1142.5999999999999</v>
      </c>
      <c r="J473" s="27">
        <f t="shared" si="107"/>
        <v>0</v>
      </c>
      <c r="K473" s="27">
        <f t="shared" si="96"/>
        <v>1142.5999999999999</v>
      </c>
    </row>
    <row r="474" spans="1:11" ht="45" x14ac:dyDescent="0.3">
      <c r="A474" s="171" t="s">
        <v>86</v>
      </c>
      <c r="B474" s="25" t="s">
        <v>470</v>
      </c>
      <c r="C474" s="25" t="s">
        <v>61</v>
      </c>
      <c r="D474" s="25">
        <v>13</v>
      </c>
      <c r="E474" s="25">
        <v>240</v>
      </c>
      <c r="F474" s="27">
        <v>1142.5999999999999</v>
      </c>
      <c r="G474" s="27"/>
      <c r="H474" s="148">
        <f t="shared" si="100"/>
        <v>1142.5999999999999</v>
      </c>
      <c r="I474" s="27">
        <v>1142.5999999999999</v>
      </c>
      <c r="J474" s="27"/>
      <c r="K474" s="27">
        <f t="shared" si="96"/>
        <v>1142.5999999999999</v>
      </c>
    </row>
    <row r="475" spans="1:11" ht="51" x14ac:dyDescent="0.3">
      <c r="A475" s="15" t="s">
        <v>745</v>
      </c>
      <c r="B475" s="42" t="s">
        <v>122</v>
      </c>
      <c r="C475" s="24"/>
      <c r="D475" s="24"/>
      <c r="E475" s="25"/>
      <c r="F475" s="34">
        <f t="shared" ref="F475:K480" si="108">F476</f>
        <v>3783.3</v>
      </c>
      <c r="G475" s="34">
        <f t="shared" si="108"/>
        <v>0</v>
      </c>
      <c r="H475" s="34">
        <f t="shared" si="108"/>
        <v>3783.3</v>
      </c>
      <c r="I475" s="34">
        <f t="shared" si="108"/>
        <v>3867</v>
      </c>
      <c r="J475" s="34">
        <f t="shared" si="108"/>
        <v>0</v>
      </c>
      <c r="K475" s="34">
        <f t="shared" si="108"/>
        <v>3867</v>
      </c>
    </row>
    <row r="476" spans="1:11" ht="60" x14ac:dyDescent="0.3">
      <c r="A476" s="58" t="s">
        <v>647</v>
      </c>
      <c r="B476" s="25" t="s">
        <v>123</v>
      </c>
      <c r="C476" s="24"/>
      <c r="D476" s="24"/>
      <c r="E476" s="25"/>
      <c r="F476" s="27">
        <f t="shared" si="108"/>
        <v>3783.3</v>
      </c>
      <c r="G476" s="27">
        <f t="shared" si="108"/>
        <v>0</v>
      </c>
      <c r="H476" s="148">
        <f t="shared" si="100"/>
        <v>3783.3</v>
      </c>
      <c r="I476" s="27">
        <f t="shared" si="108"/>
        <v>3867</v>
      </c>
      <c r="J476" s="27">
        <f t="shared" si="108"/>
        <v>0</v>
      </c>
      <c r="K476" s="27">
        <f t="shared" si="96"/>
        <v>3867</v>
      </c>
    </row>
    <row r="477" spans="1:11" ht="46.9" customHeight="1" x14ac:dyDescent="0.3">
      <c r="A477" s="58" t="s">
        <v>746</v>
      </c>
      <c r="B477" s="25" t="s">
        <v>124</v>
      </c>
      <c r="C477" s="24"/>
      <c r="D477" s="24"/>
      <c r="E477" s="25"/>
      <c r="F477" s="27">
        <f t="shared" si="108"/>
        <v>3783.3</v>
      </c>
      <c r="G477" s="27">
        <f t="shared" si="108"/>
        <v>0</v>
      </c>
      <c r="H477" s="148">
        <f t="shared" si="100"/>
        <v>3783.3</v>
      </c>
      <c r="I477" s="27">
        <f t="shared" si="108"/>
        <v>3867</v>
      </c>
      <c r="J477" s="27">
        <f t="shared" si="108"/>
        <v>0</v>
      </c>
      <c r="K477" s="27">
        <f t="shared" si="96"/>
        <v>3867</v>
      </c>
    </row>
    <row r="478" spans="1:11" x14ac:dyDescent="0.3">
      <c r="A478" s="14" t="s">
        <v>207</v>
      </c>
      <c r="B478" s="25" t="s">
        <v>124</v>
      </c>
      <c r="C478" s="25" t="s">
        <v>208</v>
      </c>
      <c r="D478" s="25"/>
      <c r="E478" s="25"/>
      <c r="F478" s="27">
        <f t="shared" si="108"/>
        <v>3783.3</v>
      </c>
      <c r="G478" s="27">
        <f t="shared" si="108"/>
        <v>0</v>
      </c>
      <c r="H478" s="148">
        <f t="shared" si="100"/>
        <v>3783.3</v>
      </c>
      <c r="I478" s="27">
        <f t="shared" si="108"/>
        <v>3867</v>
      </c>
      <c r="J478" s="27">
        <f t="shared" si="108"/>
        <v>0</v>
      </c>
      <c r="K478" s="27">
        <f t="shared" si="96"/>
        <v>3867</v>
      </c>
    </row>
    <row r="479" spans="1:11" x14ac:dyDescent="0.3">
      <c r="A479" s="14" t="s">
        <v>209</v>
      </c>
      <c r="B479" s="25" t="s">
        <v>124</v>
      </c>
      <c r="C479" s="25" t="s">
        <v>208</v>
      </c>
      <c r="D479" s="25" t="s">
        <v>61</v>
      </c>
      <c r="E479" s="25"/>
      <c r="F479" s="27">
        <f t="shared" si="108"/>
        <v>3783.3</v>
      </c>
      <c r="G479" s="27">
        <f t="shared" si="108"/>
        <v>0</v>
      </c>
      <c r="H479" s="148">
        <f t="shared" si="100"/>
        <v>3783.3</v>
      </c>
      <c r="I479" s="27">
        <f t="shared" si="108"/>
        <v>3867</v>
      </c>
      <c r="J479" s="27">
        <f t="shared" si="108"/>
        <v>0</v>
      </c>
      <c r="K479" s="27">
        <f t="shared" si="96"/>
        <v>3867</v>
      </c>
    </row>
    <row r="480" spans="1:11" ht="30" x14ac:dyDescent="0.3">
      <c r="A480" s="171" t="s">
        <v>85</v>
      </c>
      <c r="B480" s="25" t="s">
        <v>124</v>
      </c>
      <c r="C480" s="25" t="s">
        <v>208</v>
      </c>
      <c r="D480" s="25" t="s">
        <v>61</v>
      </c>
      <c r="E480" s="25">
        <v>200</v>
      </c>
      <c r="F480" s="27">
        <f t="shared" si="108"/>
        <v>3783.3</v>
      </c>
      <c r="G480" s="27">
        <f t="shared" si="108"/>
        <v>0</v>
      </c>
      <c r="H480" s="148">
        <f t="shared" si="100"/>
        <v>3783.3</v>
      </c>
      <c r="I480" s="27">
        <f t="shared" si="108"/>
        <v>3867</v>
      </c>
      <c r="J480" s="27">
        <f t="shared" si="108"/>
        <v>0</v>
      </c>
      <c r="K480" s="27">
        <f t="shared" si="96"/>
        <v>3867</v>
      </c>
    </row>
    <row r="481" spans="1:11" ht="45" x14ac:dyDescent="0.3">
      <c r="A481" s="171" t="s">
        <v>86</v>
      </c>
      <c r="B481" s="25" t="s">
        <v>124</v>
      </c>
      <c r="C481" s="25" t="s">
        <v>208</v>
      </c>
      <c r="D481" s="25" t="s">
        <v>61</v>
      </c>
      <c r="E481" s="25">
        <v>240</v>
      </c>
      <c r="F481" s="27">
        <v>3783.3</v>
      </c>
      <c r="G481" s="27"/>
      <c r="H481" s="148">
        <f t="shared" si="100"/>
        <v>3783.3</v>
      </c>
      <c r="I481" s="27">
        <v>3867</v>
      </c>
      <c r="J481" s="27"/>
      <c r="K481" s="27">
        <f t="shared" si="96"/>
        <v>3867</v>
      </c>
    </row>
    <row r="482" spans="1:11" hidden="1" x14ac:dyDescent="0.3">
      <c r="A482" s="171" t="s">
        <v>87</v>
      </c>
      <c r="B482" s="25" t="s">
        <v>124</v>
      </c>
      <c r="C482" s="25" t="s">
        <v>208</v>
      </c>
      <c r="D482" s="25" t="s">
        <v>61</v>
      </c>
      <c r="E482" s="25" t="s">
        <v>479</v>
      </c>
      <c r="F482" s="27"/>
      <c r="G482" s="27"/>
      <c r="H482" s="148">
        <f t="shared" si="100"/>
        <v>0</v>
      </c>
      <c r="I482" s="27"/>
      <c r="J482" s="27"/>
      <c r="K482" s="27">
        <f t="shared" si="96"/>
        <v>0</v>
      </c>
    </row>
    <row r="483" spans="1:11" hidden="1" x14ac:dyDescent="0.3">
      <c r="A483" s="171" t="s">
        <v>948</v>
      </c>
      <c r="B483" s="25" t="s">
        <v>124</v>
      </c>
      <c r="C483" s="25" t="s">
        <v>208</v>
      </c>
      <c r="D483" s="25" t="s">
        <v>61</v>
      </c>
      <c r="E483" s="25" t="s">
        <v>949</v>
      </c>
      <c r="F483" s="27"/>
      <c r="G483" s="27"/>
      <c r="H483" s="148">
        <f t="shared" si="100"/>
        <v>0</v>
      </c>
      <c r="I483" s="27"/>
      <c r="J483" s="27"/>
      <c r="K483" s="27">
        <f t="shared" si="96"/>
        <v>0</v>
      </c>
    </row>
    <row r="484" spans="1:11" ht="43.15" customHeight="1" x14ac:dyDescent="0.3">
      <c r="A484" s="57" t="s">
        <v>633</v>
      </c>
      <c r="B484" s="42" t="s">
        <v>635</v>
      </c>
      <c r="C484" s="25"/>
      <c r="D484" s="25"/>
      <c r="E484" s="25"/>
      <c r="F484" s="34">
        <f t="shared" ref="F484:K487" si="109">F485</f>
        <v>525.70000000000005</v>
      </c>
      <c r="G484" s="34">
        <f t="shared" si="109"/>
        <v>0</v>
      </c>
      <c r="H484" s="34">
        <f t="shared" si="109"/>
        <v>525.70000000000005</v>
      </c>
      <c r="I484" s="34">
        <f t="shared" si="109"/>
        <v>525.70000000000005</v>
      </c>
      <c r="J484" s="34">
        <f t="shared" si="109"/>
        <v>0</v>
      </c>
      <c r="K484" s="34">
        <f t="shared" si="109"/>
        <v>525.70000000000005</v>
      </c>
    </row>
    <row r="485" spans="1:11" ht="76.5" x14ac:dyDescent="0.3">
      <c r="A485" s="57" t="s">
        <v>814</v>
      </c>
      <c r="B485" s="42" t="s">
        <v>690</v>
      </c>
      <c r="C485" s="25"/>
      <c r="D485" s="25"/>
      <c r="E485" s="25"/>
      <c r="F485" s="34">
        <f t="shared" si="109"/>
        <v>525.70000000000005</v>
      </c>
      <c r="G485" s="34">
        <f t="shared" si="109"/>
        <v>0</v>
      </c>
      <c r="H485" s="34">
        <f t="shared" si="109"/>
        <v>525.70000000000005</v>
      </c>
      <c r="I485" s="34">
        <f t="shared" si="109"/>
        <v>525.70000000000005</v>
      </c>
      <c r="J485" s="34">
        <f t="shared" si="109"/>
        <v>0</v>
      </c>
      <c r="K485" s="34">
        <f t="shared" si="109"/>
        <v>525.70000000000005</v>
      </c>
    </row>
    <row r="486" spans="1:11" ht="75" x14ac:dyDescent="0.3">
      <c r="A486" s="58" t="s">
        <v>634</v>
      </c>
      <c r="B486" s="25" t="s">
        <v>637</v>
      </c>
      <c r="C486" s="25"/>
      <c r="D486" s="25"/>
      <c r="E486" s="25"/>
      <c r="F486" s="27">
        <f t="shared" si="109"/>
        <v>525.70000000000005</v>
      </c>
      <c r="G486" s="27">
        <f t="shared" si="109"/>
        <v>0</v>
      </c>
      <c r="H486" s="148">
        <f t="shared" si="100"/>
        <v>525.70000000000005</v>
      </c>
      <c r="I486" s="27">
        <f t="shared" si="109"/>
        <v>525.70000000000005</v>
      </c>
      <c r="J486" s="27">
        <f t="shared" si="109"/>
        <v>0</v>
      </c>
      <c r="K486" s="27">
        <f t="shared" si="96"/>
        <v>525.70000000000005</v>
      </c>
    </row>
    <row r="487" spans="1:11" x14ac:dyDescent="0.3">
      <c r="A487" s="171" t="s">
        <v>60</v>
      </c>
      <c r="B487" s="25" t="s">
        <v>637</v>
      </c>
      <c r="C487" s="25" t="s">
        <v>61</v>
      </c>
      <c r="D487" s="24"/>
      <c r="E487" s="25"/>
      <c r="F487" s="27">
        <f t="shared" si="109"/>
        <v>525.70000000000005</v>
      </c>
      <c r="G487" s="27">
        <f t="shared" si="109"/>
        <v>0</v>
      </c>
      <c r="H487" s="148">
        <f t="shared" si="100"/>
        <v>525.70000000000005</v>
      </c>
      <c r="I487" s="27">
        <f t="shared" si="109"/>
        <v>525.70000000000005</v>
      </c>
      <c r="J487" s="27">
        <f t="shared" si="109"/>
        <v>0</v>
      </c>
      <c r="K487" s="27">
        <f t="shared" ref="K487:K559" si="110">I487+J487</f>
        <v>525.70000000000005</v>
      </c>
    </row>
    <row r="488" spans="1:11" x14ac:dyDescent="0.3">
      <c r="A488" s="171" t="s">
        <v>118</v>
      </c>
      <c r="B488" s="25" t="s">
        <v>637</v>
      </c>
      <c r="C488" s="25" t="s">
        <v>61</v>
      </c>
      <c r="D488" s="25">
        <v>13</v>
      </c>
      <c r="E488" s="25"/>
      <c r="F488" s="27">
        <f>F489+F491</f>
        <v>525.70000000000005</v>
      </c>
      <c r="G488" s="27">
        <f>G489+G491</f>
        <v>0</v>
      </c>
      <c r="H488" s="148">
        <f t="shared" si="100"/>
        <v>525.70000000000005</v>
      </c>
      <c r="I488" s="27">
        <f>I489+I491</f>
        <v>525.70000000000005</v>
      </c>
      <c r="J488" s="27">
        <f>J489+J491</f>
        <v>0</v>
      </c>
      <c r="K488" s="27">
        <f t="shared" si="110"/>
        <v>525.70000000000005</v>
      </c>
    </row>
    <row r="489" spans="1:11" ht="30" x14ac:dyDescent="0.3">
      <c r="A489" s="171" t="s">
        <v>85</v>
      </c>
      <c r="B489" s="25" t="s">
        <v>637</v>
      </c>
      <c r="C489" s="25" t="s">
        <v>61</v>
      </c>
      <c r="D489" s="25">
        <v>13</v>
      </c>
      <c r="E489" s="25">
        <v>200</v>
      </c>
      <c r="F489" s="27">
        <f>F490</f>
        <v>460</v>
      </c>
      <c r="G489" s="27">
        <f>G490</f>
        <v>0</v>
      </c>
      <c r="H489" s="148">
        <f t="shared" si="100"/>
        <v>460</v>
      </c>
      <c r="I489" s="27">
        <f>I490</f>
        <v>460</v>
      </c>
      <c r="J489" s="27">
        <f>J490</f>
        <v>0</v>
      </c>
      <c r="K489" s="27">
        <f t="shared" si="110"/>
        <v>460</v>
      </c>
    </row>
    <row r="490" spans="1:11" ht="45" x14ac:dyDescent="0.3">
      <c r="A490" s="171" t="s">
        <v>86</v>
      </c>
      <c r="B490" s="25" t="s">
        <v>637</v>
      </c>
      <c r="C490" s="25" t="s">
        <v>61</v>
      </c>
      <c r="D490" s="25">
        <v>13</v>
      </c>
      <c r="E490" s="25">
        <v>240</v>
      </c>
      <c r="F490" s="27">
        <v>460</v>
      </c>
      <c r="G490" s="27"/>
      <c r="H490" s="148">
        <f t="shared" si="100"/>
        <v>460</v>
      </c>
      <c r="I490" s="27">
        <v>460</v>
      </c>
      <c r="J490" s="27"/>
      <c r="K490" s="27">
        <f t="shared" si="110"/>
        <v>460</v>
      </c>
    </row>
    <row r="491" spans="1:11" x14ac:dyDescent="0.3">
      <c r="A491" s="171" t="s">
        <v>87</v>
      </c>
      <c r="B491" s="25" t="s">
        <v>637</v>
      </c>
      <c r="C491" s="25" t="s">
        <v>61</v>
      </c>
      <c r="D491" s="25">
        <v>13</v>
      </c>
      <c r="E491" s="25" t="s">
        <v>479</v>
      </c>
      <c r="F491" s="27">
        <f>F492</f>
        <v>65.7</v>
      </c>
      <c r="G491" s="27">
        <f>G492</f>
        <v>0</v>
      </c>
      <c r="H491" s="148">
        <f t="shared" si="100"/>
        <v>65.7</v>
      </c>
      <c r="I491" s="27">
        <f>I492</f>
        <v>65.7</v>
      </c>
      <c r="J491" s="27">
        <f>J492</f>
        <v>0</v>
      </c>
      <c r="K491" s="27">
        <f t="shared" si="110"/>
        <v>65.7</v>
      </c>
    </row>
    <row r="492" spans="1:11" x14ac:dyDescent="0.3">
      <c r="A492" s="171" t="s">
        <v>88</v>
      </c>
      <c r="B492" s="25" t="s">
        <v>637</v>
      </c>
      <c r="C492" s="25" t="s">
        <v>61</v>
      </c>
      <c r="D492" s="25">
        <v>13</v>
      </c>
      <c r="E492" s="25" t="s">
        <v>501</v>
      </c>
      <c r="F492" s="27">
        <v>65.7</v>
      </c>
      <c r="G492" s="27"/>
      <c r="H492" s="148">
        <f t="shared" si="100"/>
        <v>65.7</v>
      </c>
      <c r="I492" s="27">
        <v>65.7</v>
      </c>
      <c r="J492" s="27"/>
      <c r="K492" s="27">
        <f t="shared" si="110"/>
        <v>65.7</v>
      </c>
    </row>
    <row r="493" spans="1:11" ht="53.45" customHeight="1" x14ac:dyDescent="0.3">
      <c r="A493" s="52" t="s">
        <v>704</v>
      </c>
      <c r="B493" s="42" t="s">
        <v>187</v>
      </c>
      <c r="C493" s="24"/>
      <c r="D493" s="24"/>
      <c r="E493" s="25"/>
      <c r="F493" s="34">
        <f t="shared" ref="F493:K493" si="111">F494</f>
        <v>92415.6</v>
      </c>
      <c r="G493" s="34">
        <f t="shared" si="111"/>
        <v>0</v>
      </c>
      <c r="H493" s="34">
        <f t="shared" si="111"/>
        <v>92415.6</v>
      </c>
      <c r="I493" s="34">
        <f t="shared" si="111"/>
        <v>95222.700000000012</v>
      </c>
      <c r="J493" s="34">
        <f t="shared" si="111"/>
        <v>0</v>
      </c>
      <c r="K493" s="34">
        <f t="shared" si="111"/>
        <v>95222.700000000012</v>
      </c>
    </row>
    <row r="494" spans="1:11" ht="30" x14ac:dyDescent="0.3">
      <c r="A494" s="171" t="s">
        <v>189</v>
      </c>
      <c r="B494" s="25" t="s">
        <v>551</v>
      </c>
      <c r="C494" s="24"/>
      <c r="D494" s="24"/>
      <c r="E494" s="25"/>
      <c r="F494" s="27">
        <f>F495+F505+F519+F514+F524+F539+F546</f>
        <v>92415.6</v>
      </c>
      <c r="G494" s="27">
        <f>G495+G505+G519+G514+G524+G539+G546+G529+G534</f>
        <v>0</v>
      </c>
      <c r="H494" s="148">
        <f t="shared" si="100"/>
        <v>92415.6</v>
      </c>
      <c r="I494" s="27">
        <f>I495+I505+I519+I514+I524+I539+I546</f>
        <v>95222.700000000012</v>
      </c>
      <c r="J494" s="27">
        <f>J495+J505+J519+J514+J524+J539+J546+J529+J534</f>
        <v>0</v>
      </c>
      <c r="K494" s="27">
        <f t="shared" si="110"/>
        <v>95222.700000000012</v>
      </c>
    </row>
    <row r="495" spans="1:11" ht="33.6" customHeight="1" x14ac:dyDescent="0.3">
      <c r="A495" s="171" t="s">
        <v>190</v>
      </c>
      <c r="B495" s="25" t="s">
        <v>552</v>
      </c>
      <c r="C495" s="24"/>
      <c r="D495" s="24"/>
      <c r="E495" s="25"/>
      <c r="F495" s="27">
        <f>F496+F500</f>
        <v>51168.1</v>
      </c>
      <c r="G495" s="27">
        <f>G496+G500</f>
        <v>0</v>
      </c>
      <c r="H495" s="148">
        <f t="shared" si="100"/>
        <v>51168.1</v>
      </c>
      <c r="I495" s="27">
        <f>I496+I500</f>
        <v>53975.199999999997</v>
      </c>
      <c r="J495" s="27">
        <f>J496+J500</f>
        <v>0</v>
      </c>
      <c r="K495" s="27">
        <f t="shared" si="110"/>
        <v>53975.199999999997</v>
      </c>
    </row>
    <row r="496" spans="1:11" x14ac:dyDescent="0.3">
      <c r="A496" s="171" t="s">
        <v>169</v>
      </c>
      <c r="B496" s="25" t="s">
        <v>552</v>
      </c>
      <c r="C496" s="25" t="s">
        <v>90</v>
      </c>
      <c r="D496" s="24"/>
      <c r="E496" s="25"/>
      <c r="F496" s="27">
        <f t="shared" ref="F496:J498" si="112">F497</f>
        <v>36168.1</v>
      </c>
      <c r="G496" s="27">
        <f t="shared" si="112"/>
        <v>0</v>
      </c>
      <c r="H496" s="148">
        <f t="shared" si="100"/>
        <v>36168.1</v>
      </c>
      <c r="I496" s="27">
        <f t="shared" si="112"/>
        <v>38975.199999999997</v>
      </c>
      <c r="J496" s="27">
        <f t="shared" si="112"/>
        <v>0</v>
      </c>
      <c r="K496" s="27">
        <f t="shared" si="110"/>
        <v>38975.199999999997</v>
      </c>
    </row>
    <row r="497" spans="1:11" x14ac:dyDescent="0.3">
      <c r="A497" s="171" t="s">
        <v>393</v>
      </c>
      <c r="B497" s="25" t="s">
        <v>552</v>
      </c>
      <c r="C497" s="25" t="s">
        <v>90</v>
      </c>
      <c r="D497" s="25" t="s">
        <v>141</v>
      </c>
      <c r="E497" s="25"/>
      <c r="F497" s="27">
        <f t="shared" si="112"/>
        <v>36168.1</v>
      </c>
      <c r="G497" s="27">
        <f t="shared" si="112"/>
        <v>0</v>
      </c>
      <c r="H497" s="148">
        <f t="shared" si="100"/>
        <v>36168.1</v>
      </c>
      <c r="I497" s="27">
        <f t="shared" si="112"/>
        <v>38975.199999999997</v>
      </c>
      <c r="J497" s="27">
        <f t="shared" si="112"/>
        <v>0</v>
      </c>
      <c r="K497" s="27">
        <f t="shared" si="110"/>
        <v>38975.199999999997</v>
      </c>
    </row>
    <row r="498" spans="1:11" ht="30" x14ac:dyDescent="0.3">
      <c r="A498" s="171" t="s">
        <v>85</v>
      </c>
      <c r="B498" s="25" t="s">
        <v>552</v>
      </c>
      <c r="C498" s="25" t="s">
        <v>90</v>
      </c>
      <c r="D498" s="25" t="s">
        <v>141</v>
      </c>
      <c r="E498" s="25">
        <v>200</v>
      </c>
      <c r="F498" s="27">
        <f t="shared" si="112"/>
        <v>36168.1</v>
      </c>
      <c r="G498" s="27">
        <f t="shared" si="112"/>
        <v>0</v>
      </c>
      <c r="H498" s="148">
        <f t="shared" si="100"/>
        <v>36168.1</v>
      </c>
      <c r="I498" s="27">
        <f t="shared" si="112"/>
        <v>38975.199999999997</v>
      </c>
      <c r="J498" s="27">
        <f t="shared" si="112"/>
        <v>0</v>
      </c>
      <c r="K498" s="27">
        <f t="shared" si="110"/>
        <v>38975.199999999997</v>
      </c>
    </row>
    <row r="499" spans="1:11" ht="45" x14ac:dyDescent="0.3">
      <c r="A499" s="171" t="s">
        <v>86</v>
      </c>
      <c r="B499" s="25" t="s">
        <v>552</v>
      </c>
      <c r="C499" s="25" t="s">
        <v>90</v>
      </c>
      <c r="D499" s="25" t="s">
        <v>141</v>
      </c>
      <c r="E499" s="25">
        <v>240</v>
      </c>
      <c r="F499" s="27">
        <v>36168.1</v>
      </c>
      <c r="G499" s="27"/>
      <c r="H499" s="148">
        <f t="shared" si="100"/>
        <v>36168.1</v>
      </c>
      <c r="I499" s="27">
        <v>38975.199999999997</v>
      </c>
      <c r="J499" s="27"/>
      <c r="K499" s="27">
        <f t="shared" si="110"/>
        <v>38975.199999999997</v>
      </c>
    </row>
    <row r="500" spans="1:11" ht="45" x14ac:dyDescent="0.3">
      <c r="A500" s="171" t="s">
        <v>423</v>
      </c>
      <c r="B500" s="25" t="s">
        <v>552</v>
      </c>
      <c r="C500" s="25">
        <v>14</v>
      </c>
      <c r="D500" s="24"/>
      <c r="E500" s="25"/>
      <c r="F500" s="27">
        <f>F501</f>
        <v>15000</v>
      </c>
      <c r="G500" s="27">
        <f>G501</f>
        <v>0</v>
      </c>
      <c r="H500" s="148">
        <f t="shared" si="100"/>
        <v>15000</v>
      </c>
      <c r="I500" s="27">
        <f>I501</f>
        <v>15000</v>
      </c>
      <c r="J500" s="27">
        <f>J501</f>
        <v>0</v>
      </c>
      <c r="K500" s="27">
        <f t="shared" si="110"/>
        <v>15000</v>
      </c>
    </row>
    <row r="501" spans="1:11" ht="30" x14ac:dyDescent="0.3">
      <c r="A501" s="171" t="s">
        <v>426</v>
      </c>
      <c r="B501" s="25" t="s">
        <v>552</v>
      </c>
      <c r="C501" s="25">
        <v>14</v>
      </c>
      <c r="D501" s="25" t="s">
        <v>78</v>
      </c>
      <c r="E501" s="25"/>
      <c r="F501" s="27">
        <f>F502</f>
        <v>15000</v>
      </c>
      <c r="G501" s="27">
        <f>G502</f>
        <v>0</v>
      </c>
      <c r="H501" s="148">
        <f t="shared" si="100"/>
        <v>15000</v>
      </c>
      <c r="I501" s="27">
        <f>I502</f>
        <v>15000</v>
      </c>
      <c r="J501" s="27">
        <f>J502</f>
        <v>0</v>
      </c>
      <c r="K501" s="27">
        <f t="shared" si="110"/>
        <v>15000</v>
      </c>
    </row>
    <row r="502" spans="1:11" x14ac:dyDescent="0.3">
      <c r="A502" s="171" t="s">
        <v>137</v>
      </c>
      <c r="B502" s="25" t="s">
        <v>552</v>
      </c>
      <c r="C502" s="25">
        <v>14</v>
      </c>
      <c r="D502" s="25" t="s">
        <v>78</v>
      </c>
      <c r="E502" s="25">
        <v>500</v>
      </c>
      <c r="F502" s="27">
        <f>F503+F504</f>
        <v>15000</v>
      </c>
      <c r="G502" s="27">
        <f>G503+G504</f>
        <v>0</v>
      </c>
      <c r="H502" s="148">
        <f t="shared" si="100"/>
        <v>15000</v>
      </c>
      <c r="I502" s="27">
        <f>I503+I504</f>
        <v>15000</v>
      </c>
      <c r="J502" s="27">
        <f>J503+J504</f>
        <v>0</v>
      </c>
      <c r="K502" s="27">
        <f t="shared" si="110"/>
        <v>15000</v>
      </c>
    </row>
    <row r="503" spans="1:11" hidden="1" x14ac:dyDescent="0.3">
      <c r="A503" s="171" t="s">
        <v>138</v>
      </c>
      <c r="B503" s="25" t="s">
        <v>552</v>
      </c>
      <c r="C503" s="25">
        <v>14</v>
      </c>
      <c r="D503" s="25" t="s">
        <v>78</v>
      </c>
      <c r="E503" s="25">
        <v>530</v>
      </c>
      <c r="F503" s="27"/>
      <c r="G503" s="27"/>
      <c r="H503" s="148">
        <f t="shared" si="100"/>
        <v>0</v>
      </c>
      <c r="I503" s="27"/>
      <c r="J503" s="27"/>
      <c r="K503" s="27">
        <f t="shared" si="110"/>
        <v>0</v>
      </c>
    </row>
    <row r="504" spans="1:11" x14ac:dyDescent="0.3">
      <c r="A504" s="171" t="s">
        <v>54</v>
      </c>
      <c r="B504" s="25" t="s">
        <v>552</v>
      </c>
      <c r="C504" s="25">
        <v>14</v>
      </c>
      <c r="D504" s="25" t="s">
        <v>78</v>
      </c>
      <c r="E504" s="25" t="s">
        <v>547</v>
      </c>
      <c r="F504" s="27">
        <v>15000</v>
      </c>
      <c r="G504" s="27"/>
      <c r="H504" s="148">
        <f t="shared" si="100"/>
        <v>15000</v>
      </c>
      <c r="I504" s="27">
        <v>15000</v>
      </c>
      <c r="J504" s="27"/>
      <c r="K504" s="27">
        <f t="shared" si="110"/>
        <v>15000</v>
      </c>
    </row>
    <row r="505" spans="1:11" ht="30" x14ac:dyDescent="0.3">
      <c r="A505" s="171" t="s">
        <v>394</v>
      </c>
      <c r="B505" s="25" t="s">
        <v>553</v>
      </c>
      <c r="C505" s="24"/>
      <c r="D505" s="24"/>
      <c r="E505" s="25"/>
      <c r="F505" s="27">
        <f t="shared" ref="F505:J508" si="113">F506</f>
        <v>2080</v>
      </c>
      <c r="G505" s="27">
        <f t="shared" si="113"/>
        <v>0</v>
      </c>
      <c r="H505" s="148">
        <f t="shared" ref="H505:H578" si="114">F505+G505</f>
        <v>2080</v>
      </c>
      <c r="I505" s="27">
        <f t="shared" si="113"/>
        <v>2080</v>
      </c>
      <c r="J505" s="27">
        <f t="shared" si="113"/>
        <v>0</v>
      </c>
      <c r="K505" s="27">
        <f t="shared" si="110"/>
        <v>2080</v>
      </c>
    </row>
    <row r="506" spans="1:11" x14ac:dyDescent="0.3">
      <c r="A506" s="171" t="s">
        <v>169</v>
      </c>
      <c r="B506" s="25" t="s">
        <v>553</v>
      </c>
      <c r="C506" s="25" t="s">
        <v>90</v>
      </c>
      <c r="D506" s="24"/>
      <c r="E506" s="25"/>
      <c r="F506" s="27">
        <f t="shared" si="113"/>
        <v>2080</v>
      </c>
      <c r="G506" s="27">
        <f t="shared" si="113"/>
        <v>0</v>
      </c>
      <c r="H506" s="148">
        <f t="shared" si="114"/>
        <v>2080</v>
      </c>
      <c r="I506" s="27">
        <f t="shared" si="113"/>
        <v>2080</v>
      </c>
      <c r="J506" s="27">
        <f t="shared" si="113"/>
        <v>0</v>
      </c>
      <c r="K506" s="27">
        <f t="shared" si="110"/>
        <v>2080</v>
      </c>
    </row>
    <row r="507" spans="1:11" x14ac:dyDescent="0.3">
      <c r="A507" s="171" t="s">
        <v>393</v>
      </c>
      <c r="B507" s="25" t="s">
        <v>553</v>
      </c>
      <c r="C507" s="25" t="s">
        <v>90</v>
      </c>
      <c r="D507" s="25" t="s">
        <v>141</v>
      </c>
      <c r="E507" s="25"/>
      <c r="F507" s="27">
        <f t="shared" si="113"/>
        <v>2080</v>
      </c>
      <c r="G507" s="27">
        <f t="shared" si="113"/>
        <v>0</v>
      </c>
      <c r="H507" s="148">
        <f t="shared" si="114"/>
        <v>2080</v>
      </c>
      <c r="I507" s="27">
        <f t="shared" si="113"/>
        <v>2080</v>
      </c>
      <c r="J507" s="27">
        <f t="shared" si="113"/>
        <v>0</v>
      </c>
      <c r="K507" s="27">
        <f t="shared" si="110"/>
        <v>2080</v>
      </c>
    </row>
    <row r="508" spans="1:11" ht="30" x14ac:dyDescent="0.3">
      <c r="A508" s="171" t="s">
        <v>85</v>
      </c>
      <c r="B508" s="25" t="s">
        <v>553</v>
      </c>
      <c r="C508" s="25" t="s">
        <v>90</v>
      </c>
      <c r="D508" s="25" t="s">
        <v>141</v>
      </c>
      <c r="E508" s="25">
        <v>200</v>
      </c>
      <c r="F508" s="27">
        <f t="shared" si="113"/>
        <v>2080</v>
      </c>
      <c r="G508" s="27">
        <f t="shared" si="113"/>
        <v>0</v>
      </c>
      <c r="H508" s="148">
        <f t="shared" si="114"/>
        <v>2080</v>
      </c>
      <c r="I508" s="27">
        <f t="shared" si="113"/>
        <v>2080</v>
      </c>
      <c r="J508" s="27">
        <f t="shared" si="113"/>
        <v>0</v>
      </c>
      <c r="K508" s="27">
        <f t="shared" si="110"/>
        <v>2080</v>
      </c>
    </row>
    <row r="509" spans="1:11" ht="45" x14ac:dyDescent="0.3">
      <c r="A509" s="171" t="s">
        <v>86</v>
      </c>
      <c r="B509" s="25" t="s">
        <v>553</v>
      </c>
      <c r="C509" s="25" t="s">
        <v>90</v>
      </c>
      <c r="D509" s="25" t="s">
        <v>141</v>
      </c>
      <c r="E509" s="25">
        <v>240</v>
      </c>
      <c r="F509" s="27">
        <v>2080</v>
      </c>
      <c r="G509" s="27"/>
      <c r="H509" s="148">
        <f t="shared" si="114"/>
        <v>2080</v>
      </c>
      <c r="I509" s="27">
        <v>2080</v>
      </c>
      <c r="J509" s="27"/>
      <c r="K509" s="27">
        <f t="shared" si="110"/>
        <v>2080</v>
      </c>
    </row>
    <row r="510" spans="1:11" ht="30" hidden="1" x14ac:dyDescent="0.3">
      <c r="A510" s="171" t="s">
        <v>365</v>
      </c>
      <c r="B510" s="25" t="s">
        <v>552</v>
      </c>
      <c r="C510" s="25">
        <v>14</v>
      </c>
      <c r="D510" s="25" t="s">
        <v>78</v>
      </c>
      <c r="E510" s="25"/>
      <c r="F510" s="27">
        <f>F511</f>
        <v>0</v>
      </c>
      <c r="G510" s="27">
        <f>G511</f>
        <v>0</v>
      </c>
      <c r="H510" s="148">
        <f t="shared" si="114"/>
        <v>0</v>
      </c>
      <c r="I510" s="27">
        <f>I511</f>
        <v>0</v>
      </c>
      <c r="J510" s="27">
        <f>J511</f>
        <v>0</v>
      </c>
      <c r="K510" s="27">
        <f t="shared" si="110"/>
        <v>0</v>
      </c>
    </row>
    <row r="511" spans="1:11" hidden="1" x14ac:dyDescent="0.3">
      <c r="A511" s="14" t="s">
        <v>137</v>
      </c>
      <c r="B511" s="25" t="s">
        <v>552</v>
      </c>
      <c r="C511" s="25">
        <v>14</v>
      </c>
      <c r="D511" s="25" t="s">
        <v>78</v>
      </c>
      <c r="E511" s="25" t="s">
        <v>510</v>
      </c>
      <c r="F511" s="27">
        <f>F513+F512</f>
        <v>0</v>
      </c>
      <c r="G511" s="27">
        <f>G513+G512</f>
        <v>0</v>
      </c>
      <c r="H511" s="148">
        <f t="shared" si="114"/>
        <v>0</v>
      </c>
      <c r="I511" s="27">
        <f>I513+I512</f>
        <v>0</v>
      </c>
      <c r="J511" s="27">
        <f>J513+J512</f>
        <v>0</v>
      </c>
      <c r="K511" s="27">
        <f t="shared" si="110"/>
        <v>0</v>
      </c>
    </row>
    <row r="512" spans="1:11" hidden="1" x14ac:dyDescent="0.3">
      <c r="A512" s="14" t="s">
        <v>138</v>
      </c>
      <c r="B512" s="25" t="s">
        <v>552</v>
      </c>
      <c r="C512" s="25">
        <v>14</v>
      </c>
      <c r="D512" s="25" t="s">
        <v>78</v>
      </c>
      <c r="E512" s="25" t="s">
        <v>511</v>
      </c>
      <c r="F512" s="27"/>
      <c r="G512" s="27"/>
      <c r="H512" s="148">
        <f t="shared" si="114"/>
        <v>0</v>
      </c>
      <c r="I512" s="27"/>
      <c r="J512" s="27"/>
      <c r="K512" s="27">
        <f t="shared" si="110"/>
        <v>0</v>
      </c>
    </row>
    <row r="513" spans="1:11" hidden="1" x14ac:dyDescent="0.3">
      <c r="A513" s="14" t="s">
        <v>54</v>
      </c>
      <c r="B513" s="25" t="s">
        <v>552</v>
      </c>
      <c r="C513" s="25">
        <v>14</v>
      </c>
      <c r="D513" s="25" t="s">
        <v>78</v>
      </c>
      <c r="E513" s="25" t="s">
        <v>547</v>
      </c>
      <c r="F513" s="27"/>
      <c r="G513" s="27"/>
      <c r="H513" s="148">
        <f t="shared" si="114"/>
        <v>0</v>
      </c>
      <c r="I513" s="27"/>
      <c r="J513" s="27"/>
      <c r="K513" s="27">
        <f t="shared" si="110"/>
        <v>0</v>
      </c>
    </row>
    <row r="514" spans="1:11" ht="30" hidden="1" x14ac:dyDescent="0.3">
      <c r="A514" s="171" t="s">
        <v>394</v>
      </c>
      <c r="B514" s="25" t="s">
        <v>553</v>
      </c>
      <c r="C514" s="24"/>
      <c r="D514" s="24"/>
      <c r="E514" s="25"/>
      <c r="F514" s="27">
        <f t="shared" ref="F514:J517" si="115">F515</f>
        <v>0</v>
      </c>
      <c r="G514" s="27">
        <f t="shared" si="115"/>
        <v>0</v>
      </c>
      <c r="H514" s="148">
        <f t="shared" si="114"/>
        <v>0</v>
      </c>
      <c r="I514" s="27">
        <f t="shared" si="115"/>
        <v>0</v>
      </c>
      <c r="J514" s="27">
        <f t="shared" si="115"/>
        <v>0</v>
      </c>
      <c r="K514" s="27">
        <f t="shared" si="110"/>
        <v>0</v>
      </c>
    </row>
    <row r="515" spans="1:11" hidden="1" x14ac:dyDescent="0.3">
      <c r="A515" s="171" t="s">
        <v>169</v>
      </c>
      <c r="B515" s="25" t="s">
        <v>553</v>
      </c>
      <c r="C515" s="25" t="s">
        <v>90</v>
      </c>
      <c r="D515" s="24"/>
      <c r="E515" s="25"/>
      <c r="F515" s="27">
        <f t="shared" si="115"/>
        <v>0</v>
      </c>
      <c r="G515" s="27">
        <f t="shared" si="115"/>
        <v>0</v>
      </c>
      <c r="H515" s="148">
        <f t="shared" si="114"/>
        <v>0</v>
      </c>
      <c r="I515" s="27">
        <f t="shared" si="115"/>
        <v>0</v>
      </c>
      <c r="J515" s="27">
        <f t="shared" si="115"/>
        <v>0</v>
      </c>
      <c r="K515" s="27">
        <f t="shared" si="110"/>
        <v>0</v>
      </c>
    </row>
    <row r="516" spans="1:11" hidden="1" x14ac:dyDescent="0.3">
      <c r="A516" s="171" t="s">
        <v>393</v>
      </c>
      <c r="B516" s="25" t="s">
        <v>553</v>
      </c>
      <c r="C516" s="25" t="s">
        <v>90</v>
      </c>
      <c r="D516" s="25" t="s">
        <v>141</v>
      </c>
      <c r="E516" s="25"/>
      <c r="F516" s="27">
        <f t="shared" si="115"/>
        <v>0</v>
      </c>
      <c r="G516" s="27">
        <f t="shared" si="115"/>
        <v>0</v>
      </c>
      <c r="H516" s="148">
        <f t="shared" si="114"/>
        <v>0</v>
      </c>
      <c r="I516" s="27">
        <f t="shared" si="115"/>
        <v>0</v>
      </c>
      <c r="J516" s="27">
        <f t="shared" si="115"/>
        <v>0</v>
      </c>
      <c r="K516" s="27">
        <f t="shared" si="110"/>
        <v>0</v>
      </c>
    </row>
    <row r="517" spans="1:11" ht="30" hidden="1" x14ac:dyDescent="0.3">
      <c r="A517" s="171" t="s">
        <v>85</v>
      </c>
      <c r="B517" s="25" t="s">
        <v>553</v>
      </c>
      <c r="C517" s="25" t="s">
        <v>90</v>
      </c>
      <c r="D517" s="25" t="s">
        <v>141</v>
      </c>
      <c r="E517" s="25">
        <v>200</v>
      </c>
      <c r="F517" s="27">
        <f t="shared" si="115"/>
        <v>0</v>
      </c>
      <c r="G517" s="27">
        <f t="shared" si="115"/>
        <v>0</v>
      </c>
      <c r="H517" s="148">
        <f t="shared" si="114"/>
        <v>0</v>
      </c>
      <c r="I517" s="27">
        <f t="shared" si="115"/>
        <v>0</v>
      </c>
      <c r="J517" s="27">
        <f t="shared" si="115"/>
        <v>0</v>
      </c>
      <c r="K517" s="27">
        <f t="shared" si="110"/>
        <v>0</v>
      </c>
    </row>
    <row r="518" spans="1:11" ht="45" hidden="1" x14ac:dyDescent="0.3">
      <c r="A518" s="171" t="s">
        <v>86</v>
      </c>
      <c r="B518" s="25" t="s">
        <v>553</v>
      </c>
      <c r="C518" s="25" t="s">
        <v>90</v>
      </c>
      <c r="D518" s="25" t="s">
        <v>141</v>
      </c>
      <c r="E518" s="25">
        <v>240</v>
      </c>
      <c r="F518" s="27"/>
      <c r="G518" s="27"/>
      <c r="H518" s="148">
        <f t="shared" si="114"/>
        <v>0</v>
      </c>
      <c r="I518" s="27"/>
      <c r="J518" s="27"/>
      <c r="K518" s="27">
        <f t="shared" si="110"/>
        <v>0</v>
      </c>
    </row>
    <row r="519" spans="1:11" ht="30" x14ac:dyDescent="0.3">
      <c r="A519" s="171" t="s">
        <v>192</v>
      </c>
      <c r="B519" s="25" t="s">
        <v>554</v>
      </c>
      <c r="C519" s="24"/>
      <c r="D519" s="24"/>
      <c r="E519" s="25"/>
      <c r="F519" s="27">
        <f t="shared" ref="F519:J522" si="116">F520</f>
        <v>1165</v>
      </c>
      <c r="G519" s="27">
        <f t="shared" si="116"/>
        <v>0</v>
      </c>
      <c r="H519" s="148">
        <f t="shared" si="114"/>
        <v>1165</v>
      </c>
      <c r="I519" s="27">
        <f t="shared" si="116"/>
        <v>1165</v>
      </c>
      <c r="J519" s="27">
        <f t="shared" si="116"/>
        <v>0</v>
      </c>
      <c r="K519" s="27">
        <f t="shared" si="110"/>
        <v>1165</v>
      </c>
    </row>
    <row r="520" spans="1:11" x14ac:dyDescent="0.3">
      <c r="A520" s="171" t="s">
        <v>169</v>
      </c>
      <c r="B520" s="25" t="s">
        <v>554</v>
      </c>
      <c r="C520" s="25" t="s">
        <v>90</v>
      </c>
      <c r="D520" s="24"/>
      <c r="E520" s="25"/>
      <c r="F520" s="27">
        <f t="shared" si="116"/>
        <v>1165</v>
      </c>
      <c r="G520" s="27">
        <f t="shared" si="116"/>
        <v>0</v>
      </c>
      <c r="H520" s="148">
        <f t="shared" si="114"/>
        <v>1165</v>
      </c>
      <c r="I520" s="27">
        <f t="shared" si="116"/>
        <v>1165</v>
      </c>
      <c r="J520" s="27">
        <f t="shared" si="116"/>
        <v>0</v>
      </c>
      <c r="K520" s="27">
        <f t="shared" si="110"/>
        <v>1165</v>
      </c>
    </row>
    <row r="521" spans="1:11" x14ac:dyDescent="0.3">
      <c r="A521" s="171" t="s">
        <v>393</v>
      </c>
      <c r="B521" s="25" t="s">
        <v>554</v>
      </c>
      <c r="C521" s="25" t="s">
        <v>90</v>
      </c>
      <c r="D521" s="25" t="s">
        <v>141</v>
      </c>
      <c r="E521" s="25"/>
      <c r="F521" s="27">
        <f t="shared" si="116"/>
        <v>1165</v>
      </c>
      <c r="G521" s="27">
        <f t="shared" si="116"/>
        <v>0</v>
      </c>
      <c r="H521" s="148">
        <f t="shared" si="114"/>
        <v>1165</v>
      </c>
      <c r="I521" s="27">
        <f t="shared" si="116"/>
        <v>1165</v>
      </c>
      <c r="J521" s="27">
        <f t="shared" si="116"/>
        <v>0</v>
      </c>
      <c r="K521" s="27">
        <f t="shared" si="110"/>
        <v>1165</v>
      </c>
    </row>
    <row r="522" spans="1:11" ht="30" x14ac:dyDescent="0.3">
      <c r="A522" s="171" t="s">
        <v>85</v>
      </c>
      <c r="B522" s="25" t="s">
        <v>554</v>
      </c>
      <c r="C522" s="25" t="s">
        <v>90</v>
      </c>
      <c r="D522" s="25" t="s">
        <v>141</v>
      </c>
      <c r="E522" s="25">
        <v>200</v>
      </c>
      <c r="F522" s="27">
        <f t="shared" si="116"/>
        <v>1165</v>
      </c>
      <c r="G522" s="27">
        <f t="shared" si="116"/>
        <v>0</v>
      </c>
      <c r="H522" s="148">
        <f t="shared" si="114"/>
        <v>1165</v>
      </c>
      <c r="I522" s="27">
        <f t="shared" si="116"/>
        <v>1165</v>
      </c>
      <c r="J522" s="27">
        <f t="shared" si="116"/>
        <v>0</v>
      </c>
      <c r="K522" s="27">
        <f t="shared" si="110"/>
        <v>1165</v>
      </c>
    </row>
    <row r="523" spans="1:11" ht="45" x14ac:dyDescent="0.3">
      <c r="A523" s="171" t="s">
        <v>86</v>
      </c>
      <c r="B523" s="25" t="s">
        <v>554</v>
      </c>
      <c r="C523" s="25" t="s">
        <v>90</v>
      </c>
      <c r="D523" s="25" t="s">
        <v>141</v>
      </c>
      <c r="E523" s="25">
        <v>240</v>
      </c>
      <c r="F523" s="27">
        <v>1165</v>
      </c>
      <c r="G523" s="27"/>
      <c r="H523" s="148">
        <f t="shared" si="114"/>
        <v>1165</v>
      </c>
      <c r="I523" s="27">
        <v>1165</v>
      </c>
      <c r="J523" s="27"/>
      <c r="K523" s="27">
        <f t="shared" si="110"/>
        <v>1165</v>
      </c>
    </row>
    <row r="524" spans="1:11" ht="30" hidden="1" x14ac:dyDescent="0.3">
      <c r="A524" s="171" t="s">
        <v>865</v>
      </c>
      <c r="B524" s="25" t="s">
        <v>609</v>
      </c>
      <c r="C524" s="24"/>
      <c r="D524" s="24"/>
      <c r="E524" s="25"/>
      <c r="F524" s="27">
        <f t="shared" ref="F524:J527" si="117">F525</f>
        <v>0</v>
      </c>
      <c r="G524" s="27">
        <f t="shared" si="117"/>
        <v>0</v>
      </c>
      <c r="H524" s="148">
        <f t="shared" si="114"/>
        <v>0</v>
      </c>
      <c r="I524" s="27">
        <f t="shared" si="117"/>
        <v>0</v>
      </c>
      <c r="J524" s="27">
        <f t="shared" si="117"/>
        <v>0</v>
      </c>
      <c r="K524" s="27">
        <f t="shared" si="110"/>
        <v>0</v>
      </c>
    </row>
    <row r="525" spans="1:11" hidden="1" x14ac:dyDescent="0.3">
      <c r="A525" s="171" t="s">
        <v>169</v>
      </c>
      <c r="B525" s="25" t="s">
        <v>609</v>
      </c>
      <c r="C525" s="25" t="s">
        <v>90</v>
      </c>
      <c r="D525" s="24"/>
      <c r="E525" s="25"/>
      <c r="F525" s="27">
        <f t="shared" si="117"/>
        <v>0</v>
      </c>
      <c r="G525" s="27">
        <f t="shared" si="117"/>
        <v>0</v>
      </c>
      <c r="H525" s="148">
        <f t="shared" si="114"/>
        <v>0</v>
      </c>
      <c r="I525" s="27">
        <f t="shared" si="117"/>
        <v>0</v>
      </c>
      <c r="J525" s="27">
        <f t="shared" si="117"/>
        <v>0</v>
      </c>
      <c r="K525" s="27">
        <f t="shared" si="110"/>
        <v>0</v>
      </c>
    </row>
    <row r="526" spans="1:11" hidden="1" x14ac:dyDescent="0.3">
      <c r="A526" s="171" t="s">
        <v>393</v>
      </c>
      <c r="B526" s="25" t="s">
        <v>609</v>
      </c>
      <c r="C526" s="25" t="s">
        <v>90</v>
      </c>
      <c r="D526" s="25" t="s">
        <v>141</v>
      </c>
      <c r="E526" s="25"/>
      <c r="F526" s="27">
        <f t="shared" si="117"/>
        <v>0</v>
      </c>
      <c r="G526" s="27">
        <f t="shared" si="117"/>
        <v>0</v>
      </c>
      <c r="H526" s="148">
        <f t="shared" si="114"/>
        <v>0</v>
      </c>
      <c r="I526" s="27">
        <f t="shared" si="117"/>
        <v>0</v>
      </c>
      <c r="J526" s="27">
        <f t="shared" si="117"/>
        <v>0</v>
      </c>
      <c r="K526" s="27">
        <f t="shared" si="110"/>
        <v>0</v>
      </c>
    </row>
    <row r="527" spans="1:11" ht="30" hidden="1" x14ac:dyDescent="0.3">
      <c r="A527" s="171" t="s">
        <v>85</v>
      </c>
      <c r="B527" s="25" t="s">
        <v>609</v>
      </c>
      <c r="C527" s="25" t="s">
        <v>90</v>
      </c>
      <c r="D527" s="25" t="s">
        <v>141</v>
      </c>
      <c r="E527" s="25">
        <v>200</v>
      </c>
      <c r="F527" s="27">
        <f t="shared" si="117"/>
        <v>0</v>
      </c>
      <c r="G527" s="27">
        <f t="shared" si="117"/>
        <v>0</v>
      </c>
      <c r="H527" s="148">
        <f t="shared" si="114"/>
        <v>0</v>
      </c>
      <c r="I527" s="27">
        <f t="shared" si="117"/>
        <v>0</v>
      </c>
      <c r="J527" s="27">
        <f t="shared" si="117"/>
        <v>0</v>
      </c>
      <c r="K527" s="27">
        <f t="shared" si="110"/>
        <v>0</v>
      </c>
    </row>
    <row r="528" spans="1:11" ht="45" hidden="1" x14ac:dyDescent="0.3">
      <c r="A528" s="171" t="s">
        <v>86</v>
      </c>
      <c r="B528" s="25" t="s">
        <v>609</v>
      </c>
      <c r="C528" s="25" t="s">
        <v>90</v>
      </c>
      <c r="D528" s="25" t="s">
        <v>141</v>
      </c>
      <c r="E528" s="25">
        <v>240</v>
      </c>
      <c r="F528" s="27"/>
      <c r="G528" s="27"/>
      <c r="H528" s="148">
        <f t="shared" si="114"/>
        <v>0</v>
      </c>
      <c r="I528" s="27"/>
      <c r="J528" s="27"/>
      <c r="K528" s="27">
        <f t="shared" si="110"/>
        <v>0</v>
      </c>
    </row>
    <row r="529" spans="1:11" ht="75" x14ac:dyDescent="0.3">
      <c r="A529" s="134" t="s">
        <v>627</v>
      </c>
      <c r="B529" s="67" t="s">
        <v>1014</v>
      </c>
      <c r="C529" s="25"/>
      <c r="D529" s="25"/>
      <c r="E529" s="25"/>
      <c r="F529" s="27"/>
      <c r="G529" s="27">
        <f>G530</f>
        <v>36192.9</v>
      </c>
      <c r="H529" s="148">
        <f t="shared" si="114"/>
        <v>36192.9</v>
      </c>
      <c r="I529" s="27"/>
      <c r="J529" s="27">
        <f>J530</f>
        <v>36192.9</v>
      </c>
      <c r="K529" s="27">
        <f t="shared" si="110"/>
        <v>36192.9</v>
      </c>
    </row>
    <row r="530" spans="1:11" x14ac:dyDescent="0.3">
      <c r="A530" s="171" t="s">
        <v>169</v>
      </c>
      <c r="B530" s="67" t="s">
        <v>1014</v>
      </c>
      <c r="C530" s="25" t="s">
        <v>90</v>
      </c>
      <c r="D530" s="24"/>
      <c r="E530" s="25"/>
      <c r="F530" s="27"/>
      <c r="G530" s="27">
        <f>G531</f>
        <v>36192.9</v>
      </c>
      <c r="H530" s="148">
        <f t="shared" si="114"/>
        <v>36192.9</v>
      </c>
      <c r="I530" s="27"/>
      <c r="J530" s="27">
        <f>J531</f>
        <v>36192.9</v>
      </c>
      <c r="K530" s="27">
        <f t="shared" si="110"/>
        <v>36192.9</v>
      </c>
    </row>
    <row r="531" spans="1:11" x14ac:dyDescent="0.3">
      <c r="A531" s="171" t="s">
        <v>393</v>
      </c>
      <c r="B531" s="67" t="s">
        <v>1014</v>
      </c>
      <c r="C531" s="25" t="s">
        <v>90</v>
      </c>
      <c r="D531" s="25" t="s">
        <v>141</v>
      </c>
      <c r="E531" s="25"/>
      <c r="F531" s="27"/>
      <c r="G531" s="27">
        <f>G532</f>
        <v>36192.9</v>
      </c>
      <c r="H531" s="148">
        <f t="shared" si="114"/>
        <v>36192.9</v>
      </c>
      <c r="I531" s="27"/>
      <c r="J531" s="27">
        <f>J532</f>
        <v>36192.9</v>
      </c>
      <c r="K531" s="27">
        <f t="shared" si="110"/>
        <v>36192.9</v>
      </c>
    </row>
    <row r="532" spans="1:11" ht="30" x14ac:dyDescent="0.3">
      <c r="A532" s="171" t="s">
        <v>85</v>
      </c>
      <c r="B532" s="67" t="s">
        <v>1014</v>
      </c>
      <c r="C532" s="25" t="s">
        <v>90</v>
      </c>
      <c r="D532" s="25" t="s">
        <v>141</v>
      </c>
      <c r="E532" s="25">
        <v>200</v>
      </c>
      <c r="F532" s="27"/>
      <c r="G532" s="27">
        <f>G533</f>
        <v>36192.9</v>
      </c>
      <c r="H532" s="148">
        <f t="shared" si="114"/>
        <v>36192.9</v>
      </c>
      <c r="I532" s="27"/>
      <c r="J532" s="27">
        <f>J533</f>
        <v>36192.9</v>
      </c>
      <c r="K532" s="27">
        <f t="shared" si="110"/>
        <v>36192.9</v>
      </c>
    </row>
    <row r="533" spans="1:11" ht="45" x14ac:dyDescent="0.3">
      <c r="A533" s="171" t="s">
        <v>86</v>
      </c>
      <c r="B533" s="67" t="s">
        <v>1014</v>
      </c>
      <c r="C533" s="25" t="s">
        <v>90</v>
      </c>
      <c r="D533" s="25" t="s">
        <v>141</v>
      </c>
      <c r="E533" s="25">
        <v>240</v>
      </c>
      <c r="F533" s="27"/>
      <c r="G533" s="27">
        <v>36192.9</v>
      </c>
      <c r="H533" s="148">
        <f t="shared" si="114"/>
        <v>36192.9</v>
      </c>
      <c r="I533" s="27"/>
      <c r="J533" s="27">
        <v>36192.9</v>
      </c>
      <c r="K533" s="27">
        <f t="shared" si="110"/>
        <v>36192.9</v>
      </c>
    </row>
    <row r="534" spans="1:11" ht="75" x14ac:dyDescent="0.3">
      <c r="A534" s="134" t="s">
        <v>629</v>
      </c>
      <c r="B534" s="67" t="s">
        <v>1015</v>
      </c>
      <c r="C534" s="25"/>
      <c r="D534" s="25"/>
      <c r="E534" s="25"/>
      <c r="F534" s="27"/>
      <c r="G534" s="27">
        <f>G535</f>
        <v>1809.6</v>
      </c>
      <c r="H534" s="148">
        <f t="shared" si="114"/>
        <v>1809.6</v>
      </c>
      <c r="I534" s="27"/>
      <c r="J534" s="27">
        <f>J535</f>
        <v>1809.6</v>
      </c>
      <c r="K534" s="27">
        <f t="shared" si="110"/>
        <v>1809.6</v>
      </c>
    </row>
    <row r="535" spans="1:11" x14ac:dyDescent="0.3">
      <c r="A535" s="171" t="s">
        <v>169</v>
      </c>
      <c r="B535" s="67" t="s">
        <v>1015</v>
      </c>
      <c r="C535" s="25" t="s">
        <v>90</v>
      </c>
      <c r="D535" s="24"/>
      <c r="E535" s="25"/>
      <c r="F535" s="27"/>
      <c r="G535" s="27">
        <f>G536</f>
        <v>1809.6</v>
      </c>
      <c r="H535" s="148">
        <f t="shared" si="114"/>
        <v>1809.6</v>
      </c>
      <c r="I535" s="27"/>
      <c r="J535" s="27">
        <f>J536</f>
        <v>1809.6</v>
      </c>
      <c r="K535" s="27">
        <f t="shared" si="110"/>
        <v>1809.6</v>
      </c>
    </row>
    <row r="536" spans="1:11" x14ac:dyDescent="0.3">
      <c r="A536" s="171" t="s">
        <v>393</v>
      </c>
      <c r="B536" s="67" t="s">
        <v>1015</v>
      </c>
      <c r="C536" s="25" t="s">
        <v>90</v>
      </c>
      <c r="D536" s="25" t="s">
        <v>141</v>
      </c>
      <c r="E536" s="25"/>
      <c r="F536" s="27"/>
      <c r="G536" s="27">
        <f>G537</f>
        <v>1809.6</v>
      </c>
      <c r="H536" s="148">
        <f t="shared" si="114"/>
        <v>1809.6</v>
      </c>
      <c r="I536" s="27"/>
      <c r="J536" s="27">
        <f>J537</f>
        <v>1809.6</v>
      </c>
      <c r="K536" s="27">
        <f t="shared" si="110"/>
        <v>1809.6</v>
      </c>
    </row>
    <row r="537" spans="1:11" ht="30" x14ac:dyDescent="0.3">
      <c r="A537" s="171" t="s">
        <v>85</v>
      </c>
      <c r="B537" s="67" t="s">
        <v>1015</v>
      </c>
      <c r="C537" s="25" t="s">
        <v>90</v>
      </c>
      <c r="D537" s="25" t="s">
        <v>141</v>
      </c>
      <c r="E537" s="25">
        <v>200</v>
      </c>
      <c r="F537" s="27"/>
      <c r="G537" s="27">
        <f>G538</f>
        <v>1809.6</v>
      </c>
      <c r="H537" s="148">
        <f t="shared" si="114"/>
        <v>1809.6</v>
      </c>
      <c r="I537" s="27"/>
      <c r="J537" s="27">
        <f>J538</f>
        <v>1809.6</v>
      </c>
      <c r="K537" s="27">
        <f t="shared" si="110"/>
        <v>1809.6</v>
      </c>
    </row>
    <row r="538" spans="1:11" ht="45" x14ac:dyDescent="0.3">
      <c r="A538" s="171" t="s">
        <v>86</v>
      </c>
      <c r="B538" s="67" t="s">
        <v>1015</v>
      </c>
      <c r="C538" s="25" t="s">
        <v>90</v>
      </c>
      <c r="D538" s="25" t="s">
        <v>141</v>
      </c>
      <c r="E538" s="25">
        <v>240</v>
      </c>
      <c r="F538" s="27"/>
      <c r="G538" s="27">
        <v>1809.6</v>
      </c>
      <c r="H538" s="148">
        <f t="shared" si="114"/>
        <v>1809.6</v>
      </c>
      <c r="I538" s="27"/>
      <c r="J538" s="27">
        <v>1809.6</v>
      </c>
      <c r="K538" s="27">
        <f t="shared" si="110"/>
        <v>1809.6</v>
      </c>
    </row>
    <row r="539" spans="1:11" ht="75" hidden="1" x14ac:dyDescent="0.3">
      <c r="A539" s="61" t="s">
        <v>627</v>
      </c>
      <c r="B539" s="32" t="s">
        <v>628</v>
      </c>
      <c r="C539" s="25"/>
      <c r="D539" s="25"/>
      <c r="E539" s="25"/>
      <c r="F539" s="27">
        <f>F540</f>
        <v>36192.9</v>
      </c>
      <c r="G539" s="27">
        <f>G540</f>
        <v>-36192.9</v>
      </c>
      <c r="H539" s="148">
        <f t="shared" si="114"/>
        <v>0</v>
      </c>
      <c r="I539" s="27">
        <f>I540</f>
        <v>36192.9</v>
      </c>
      <c r="J539" s="27">
        <f>J540</f>
        <v>-36192.9</v>
      </c>
      <c r="K539" s="27">
        <f t="shared" si="110"/>
        <v>0</v>
      </c>
    </row>
    <row r="540" spans="1:11" hidden="1" x14ac:dyDescent="0.3">
      <c r="A540" s="171" t="s">
        <v>169</v>
      </c>
      <c r="B540" s="32" t="s">
        <v>628</v>
      </c>
      <c r="C540" s="25" t="s">
        <v>90</v>
      </c>
      <c r="D540" s="24"/>
      <c r="E540" s="25"/>
      <c r="F540" s="27">
        <f>F541</f>
        <v>36192.9</v>
      </c>
      <c r="G540" s="27">
        <f>G541</f>
        <v>-36192.9</v>
      </c>
      <c r="H540" s="148">
        <f t="shared" si="114"/>
        <v>0</v>
      </c>
      <c r="I540" s="27">
        <f>I541</f>
        <v>36192.9</v>
      </c>
      <c r="J540" s="27">
        <f>J541</f>
        <v>-36192.9</v>
      </c>
      <c r="K540" s="27">
        <f t="shared" si="110"/>
        <v>0</v>
      </c>
    </row>
    <row r="541" spans="1:11" hidden="1" x14ac:dyDescent="0.3">
      <c r="A541" s="171" t="s">
        <v>393</v>
      </c>
      <c r="B541" s="32" t="s">
        <v>628</v>
      </c>
      <c r="C541" s="25" t="s">
        <v>90</v>
      </c>
      <c r="D541" s="25" t="s">
        <v>141</v>
      </c>
      <c r="E541" s="25"/>
      <c r="F541" s="27">
        <f>F542+F544</f>
        <v>36192.9</v>
      </c>
      <c r="G541" s="27">
        <f>G542+G544</f>
        <v>-36192.9</v>
      </c>
      <c r="H541" s="148">
        <f t="shared" si="114"/>
        <v>0</v>
      </c>
      <c r="I541" s="27">
        <f>I542+I544</f>
        <v>36192.9</v>
      </c>
      <c r="J541" s="27">
        <f>J542+J544</f>
        <v>-36192.9</v>
      </c>
      <c r="K541" s="27">
        <f t="shared" si="110"/>
        <v>0</v>
      </c>
    </row>
    <row r="542" spans="1:11" ht="30" hidden="1" x14ac:dyDescent="0.3">
      <c r="A542" s="171" t="s">
        <v>85</v>
      </c>
      <c r="B542" s="32" t="s">
        <v>628</v>
      </c>
      <c r="C542" s="25" t="s">
        <v>90</v>
      </c>
      <c r="D542" s="25" t="s">
        <v>141</v>
      </c>
      <c r="E542" s="25">
        <v>200</v>
      </c>
      <c r="F542" s="27">
        <f>F543</f>
        <v>36192.9</v>
      </c>
      <c r="G542" s="27">
        <f>G543</f>
        <v>-36192.9</v>
      </c>
      <c r="H542" s="148">
        <f t="shared" si="114"/>
        <v>0</v>
      </c>
      <c r="I542" s="27">
        <f>I543</f>
        <v>36192.9</v>
      </c>
      <c r="J542" s="27">
        <f>J543</f>
        <v>-36192.9</v>
      </c>
      <c r="K542" s="27">
        <f t="shared" si="110"/>
        <v>0</v>
      </c>
    </row>
    <row r="543" spans="1:11" ht="45" hidden="1" x14ac:dyDescent="0.3">
      <c r="A543" s="171" t="s">
        <v>86</v>
      </c>
      <c r="B543" s="32" t="s">
        <v>628</v>
      </c>
      <c r="C543" s="25" t="s">
        <v>90</v>
      </c>
      <c r="D543" s="25" t="s">
        <v>141</v>
      </c>
      <c r="E543" s="25">
        <v>240</v>
      </c>
      <c r="F543" s="27">
        <v>36192.9</v>
      </c>
      <c r="G543" s="27">
        <v>-36192.9</v>
      </c>
      <c r="H543" s="148">
        <f t="shared" si="114"/>
        <v>0</v>
      </c>
      <c r="I543" s="27">
        <v>36192.9</v>
      </c>
      <c r="J543" s="27">
        <v>-36192.9</v>
      </c>
      <c r="K543" s="27">
        <f t="shared" si="110"/>
        <v>0</v>
      </c>
    </row>
    <row r="544" spans="1:11" hidden="1" x14ac:dyDescent="0.3">
      <c r="A544" s="171" t="s">
        <v>137</v>
      </c>
      <c r="B544" s="32" t="s">
        <v>628</v>
      </c>
      <c r="C544" s="25" t="s">
        <v>90</v>
      </c>
      <c r="D544" s="25" t="s">
        <v>141</v>
      </c>
      <c r="E544" s="25" t="s">
        <v>510</v>
      </c>
      <c r="F544" s="27">
        <f>F545</f>
        <v>0</v>
      </c>
      <c r="G544" s="27">
        <f>G545</f>
        <v>0</v>
      </c>
      <c r="H544" s="148">
        <f t="shared" si="114"/>
        <v>0</v>
      </c>
      <c r="I544" s="27">
        <f>I545</f>
        <v>0</v>
      </c>
      <c r="J544" s="27">
        <f>J545</f>
        <v>0</v>
      </c>
      <c r="K544" s="27">
        <f t="shared" si="110"/>
        <v>0</v>
      </c>
    </row>
    <row r="545" spans="1:11" hidden="1" x14ac:dyDescent="0.3">
      <c r="A545" s="171" t="s">
        <v>54</v>
      </c>
      <c r="B545" s="32" t="s">
        <v>628</v>
      </c>
      <c r="C545" s="25" t="s">
        <v>90</v>
      </c>
      <c r="D545" s="25" t="s">
        <v>141</v>
      </c>
      <c r="E545" s="25" t="s">
        <v>547</v>
      </c>
      <c r="F545" s="27"/>
      <c r="G545" s="27"/>
      <c r="H545" s="148">
        <f t="shared" si="114"/>
        <v>0</v>
      </c>
      <c r="I545" s="27"/>
      <c r="J545" s="27"/>
      <c r="K545" s="27">
        <f t="shared" si="110"/>
        <v>0</v>
      </c>
    </row>
    <row r="546" spans="1:11" ht="75" hidden="1" x14ac:dyDescent="0.3">
      <c r="A546" s="61" t="s">
        <v>629</v>
      </c>
      <c r="B546" s="32" t="s">
        <v>630</v>
      </c>
      <c r="C546" s="25"/>
      <c r="D546" s="25"/>
      <c r="E546" s="25"/>
      <c r="F546" s="27">
        <f>F547</f>
        <v>1809.6</v>
      </c>
      <c r="G546" s="27">
        <f>G547</f>
        <v>-1809.6</v>
      </c>
      <c r="H546" s="148">
        <f t="shared" si="114"/>
        <v>0</v>
      </c>
      <c r="I546" s="27">
        <f>I547</f>
        <v>1809.6</v>
      </c>
      <c r="J546" s="27">
        <f>J547</f>
        <v>-1809.6</v>
      </c>
      <c r="K546" s="27">
        <f t="shared" si="110"/>
        <v>0</v>
      </c>
    </row>
    <row r="547" spans="1:11" hidden="1" x14ac:dyDescent="0.3">
      <c r="A547" s="171" t="s">
        <v>169</v>
      </c>
      <c r="B547" s="32" t="s">
        <v>630</v>
      </c>
      <c r="C547" s="25" t="s">
        <v>90</v>
      </c>
      <c r="D547" s="24"/>
      <c r="E547" s="25"/>
      <c r="F547" s="27">
        <f>F548</f>
        <v>1809.6</v>
      </c>
      <c r="G547" s="27">
        <f>G548</f>
        <v>-1809.6</v>
      </c>
      <c r="H547" s="148">
        <f t="shared" si="114"/>
        <v>0</v>
      </c>
      <c r="I547" s="27">
        <f>I548</f>
        <v>1809.6</v>
      </c>
      <c r="J547" s="27">
        <f>J548</f>
        <v>-1809.6</v>
      </c>
      <c r="K547" s="27">
        <f t="shared" si="110"/>
        <v>0</v>
      </c>
    </row>
    <row r="548" spans="1:11" hidden="1" x14ac:dyDescent="0.3">
      <c r="A548" s="171" t="s">
        <v>393</v>
      </c>
      <c r="B548" s="32" t="s">
        <v>630</v>
      </c>
      <c r="C548" s="25" t="s">
        <v>90</v>
      </c>
      <c r="D548" s="25" t="s">
        <v>141</v>
      </c>
      <c r="E548" s="25"/>
      <c r="F548" s="27">
        <f>F549+F551</f>
        <v>1809.6</v>
      </c>
      <c r="G548" s="27">
        <f>G549+G551</f>
        <v>-1809.6</v>
      </c>
      <c r="H548" s="148">
        <f t="shared" si="114"/>
        <v>0</v>
      </c>
      <c r="I548" s="27">
        <f>I549+I551</f>
        <v>1809.6</v>
      </c>
      <c r="J548" s="27">
        <f>J549+J551</f>
        <v>-1809.6</v>
      </c>
      <c r="K548" s="27">
        <f t="shared" si="110"/>
        <v>0</v>
      </c>
    </row>
    <row r="549" spans="1:11" ht="30" hidden="1" x14ac:dyDescent="0.3">
      <c r="A549" s="171" t="s">
        <v>85</v>
      </c>
      <c r="B549" s="32" t="s">
        <v>630</v>
      </c>
      <c r="C549" s="25" t="s">
        <v>90</v>
      </c>
      <c r="D549" s="25" t="s">
        <v>141</v>
      </c>
      <c r="E549" s="25">
        <v>200</v>
      </c>
      <c r="F549" s="27">
        <f>F550</f>
        <v>1809.6</v>
      </c>
      <c r="G549" s="27">
        <f>G550</f>
        <v>-1809.6</v>
      </c>
      <c r="H549" s="148">
        <f t="shared" si="114"/>
        <v>0</v>
      </c>
      <c r="I549" s="27">
        <f>I550</f>
        <v>1809.6</v>
      </c>
      <c r="J549" s="27">
        <f>J550</f>
        <v>-1809.6</v>
      </c>
      <c r="K549" s="27">
        <f t="shared" si="110"/>
        <v>0</v>
      </c>
    </row>
    <row r="550" spans="1:11" ht="45" hidden="1" x14ac:dyDescent="0.3">
      <c r="A550" s="171" t="s">
        <v>86</v>
      </c>
      <c r="B550" s="32" t="s">
        <v>630</v>
      </c>
      <c r="C550" s="25" t="s">
        <v>90</v>
      </c>
      <c r="D550" s="25" t="s">
        <v>141</v>
      </c>
      <c r="E550" s="25">
        <v>240</v>
      </c>
      <c r="F550" s="27">
        <v>1809.6</v>
      </c>
      <c r="G550" s="27">
        <v>-1809.6</v>
      </c>
      <c r="H550" s="148">
        <f t="shared" si="114"/>
        <v>0</v>
      </c>
      <c r="I550" s="27">
        <v>1809.6</v>
      </c>
      <c r="J550" s="27">
        <v>-1809.6</v>
      </c>
      <c r="K550" s="27">
        <f t="shared" si="110"/>
        <v>0</v>
      </c>
    </row>
    <row r="551" spans="1:11" hidden="1" x14ac:dyDescent="0.3">
      <c r="A551" s="171" t="s">
        <v>137</v>
      </c>
      <c r="B551" s="32" t="s">
        <v>630</v>
      </c>
      <c r="C551" s="25" t="s">
        <v>90</v>
      </c>
      <c r="D551" s="25" t="s">
        <v>141</v>
      </c>
      <c r="E551" s="25" t="s">
        <v>510</v>
      </c>
      <c r="F551" s="27">
        <f>F552</f>
        <v>0</v>
      </c>
      <c r="G551" s="27">
        <f>G552</f>
        <v>0</v>
      </c>
      <c r="H551" s="148">
        <f t="shared" si="114"/>
        <v>0</v>
      </c>
      <c r="I551" s="27">
        <f>I552</f>
        <v>0</v>
      </c>
      <c r="J551" s="27">
        <f>J552</f>
        <v>0</v>
      </c>
      <c r="K551" s="27">
        <f t="shared" si="110"/>
        <v>0</v>
      </c>
    </row>
    <row r="552" spans="1:11" hidden="1" x14ac:dyDescent="0.3">
      <c r="A552" s="171" t="s">
        <v>54</v>
      </c>
      <c r="B552" s="32" t="s">
        <v>630</v>
      </c>
      <c r="C552" s="25" t="s">
        <v>90</v>
      </c>
      <c r="D552" s="25" t="s">
        <v>141</v>
      </c>
      <c r="E552" s="25" t="s">
        <v>547</v>
      </c>
      <c r="F552" s="27"/>
      <c r="G552" s="27"/>
      <c r="H552" s="148">
        <f t="shared" si="114"/>
        <v>0</v>
      </c>
      <c r="I552" s="27"/>
      <c r="J552" s="27"/>
      <c r="K552" s="27">
        <f t="shared" si="110"/>
        <v>0</v>
      </c>
    </row>
    <row r="553" spans="1:11" ht="51" x14ac:dyDescent="0.3">
      <c r="A553" s="52" t="s">
        <v>705</v>
      </c>
      <c r="B553" s="42" t="s">
        <v>216</v>
      </c>
      <c r="C553" s="24"/>
      <c r="D553" s="24"/>
      <c r="E553" s="25"/>
      <c r="F553" s="34">
        <f t="shared" ref="F553:K558" si="118">F554</f>
        <v>715</v>
      </c>
      <c r="G553" s="34">
        <f t="shared" si="118"/>
        <v>0</v>
      </c>
      <c r="H553" s="34">
        <f t="shared" si="118"/>
        <v>715</v>
      </c>
      <c r="I553" s="34">
        <f t="shared" si="118"/>
        <v>712</v>
      </c>
      <c r="J553" s="34">
        <f t="shared" si="118"/>
        <v>0</v>
      </c>
      <c r="K553" s="34">
        <f t="shared" si="118"/>
        <v>712</v>
      </c>
    </row>
    <row r="554" spans="1:11" ht="75" x14ac:dyDescent="0.3">
      <c r="A554" s="171" t="s">
        <v>727</v>
      </c>
      <c r="B554" s="25" t="s">
        <v>523</v>
      </c>
      <c r="C554" s="24"/>
      <c r="D554" s="24"/>
      <c r="E554" s="25"/>
      <c r="F554" s="27">
        <f t="shared" si="118"/>
        <v>715</v>
      </c>
      <c r="G554" s="27">
        <f t="shared" si="118"/>
        <v>0</v>
      </c>
      <c r="H554" s="148">
        <f t="shared" si="114"/>
        <v>715</v>
      </c>
      <c r="I554" s="27">
        <f t="shared" si="118"/>
        <v>712</v>
      </c>
      <c r="J554" s="27">
        <f t="shared" si="118"/>
        <v>0</v>
      </c>
      <c r="K554" s="27">
        <f t="shared" si="110"/>
        <v>712</v>
      </c>
    </row>
    <row r="555" spans="1:11" ht="30" x14ac:dyDescent="0.3">
      <c r="A555" s="171" t="s">
        <v>565</v>
      </c>
      <c r="B555" s="25" t="s">
        <v>566</v>
      </c>
      <c r="C555" s="24"/>
      <c r="D555" s="24"/>
      <c r="E555" s="25"/>
      <c r="F555" s="27">
        <f t="shared" si="118"/>
        <v>715</v>
      </c>
      <c r="G555" s="27">
        <f t="shared" si="118"/>
        <v>0</v>
      </c>
      <c r="H555" s="148">
        <f t="shared" si="114"/>
        <v>715</v>
      </c>
      <c r="I555" s="27">
        <f t="shared" si="118"/>
        <v>712</v>
      </c>
      <c r="J555" s="27">
        <f t="shared" si="118"/>
        <v>0</v>
      </c>
      <c r="K555" s="27">
        <f t="shared" si="110"/>
        <v>712</v>
      </c>
    </row>
    <row r="556" spans="1:11" x14ac:dyDescent="0.3">
      <c r="A556" s="171" t="s">
        <v>169</v>
      </c>
      <c r="B556" s="25" t="s">
        <v>566</v>
      </c>
      <c r="C556" s="25" t="s">
        <v>90</v>
      </c>
      <c r="D556" s="24"/>
      <c r="E556" s="25"/>
      <c r="F556" s="27">
        <f t="shared" si="118"/>
        <v>715</v>
      </c>
      <c r="G556" s="27">
        <f t="shared" si="118"/>
        <v>0</v>
      </c>
      <c r="H556" s="148">
        <f t="shared" si="114"/>
        <v>715</v>
      </c>
      <c r="I556" s="27">
        <f t="shared" si="118"/>
        <v>712</v>
      </c>
      <c r="J556" s="27">
        <f t="shared" si="118"/>
        <v>0</v>
      </c>
      <c r="K556" s="27">
        <f t="shared" si="110"/>
        <v>712</v>
      </c>
    </row>
    <row r="557" spans="1:11" ht="30" x14ac:dyDescent="0.3">
      <c r="A557" s="171" t="s">
        <v>193</v>
      </c>
      <c r="B557" s="25" t="s">
        <v>566</v>
      </c>
      <c r="C557" s="25" t="s">
        <v>90</v>
      </c>
      <c r="D557" s="25" t="s">
        <v>194</v>
      </c>
      <c r="E557" s="25"/>
      <c r="F557" s="27">
        <f t="shared" si="118"/>
        <v>715</v>
      </c>
      <c r="G557" s="27">
        <f t="shared" si="118"/>
        <v>0</v>
      </c>
      <c r="H557" s="148">
        <f t="shared" si="114"/>
        <v>715</v>
      </c>
      <c r="I557" s="27">
        <f t="shared" si="118"/>
        <v>712</v>
      </c>
      <c r="J557" s="27">
        <f t="shared" si="118"/>
        <v>0</v>
      </c>
      <c r="K557" s="27">
        <f t="shared" si="110"/>
        <v>712</v>
      </c>
    </row>
    <row r="558" spans="1:11" ht="30" x14ac:dyDescent="0.3">
      <c r="A558" s="171" t="s">
        <v>85</v>
      </c>
      <c r="B558" s="25" t="s">
        <v>566</v>
      </c>
      <c r="C558" s="25" t="s">
        <v>90</v>
      </c>
      <c r="D558" s="25" t="s">
        <v>194</v>
      </c>
      <c r="E558" s="25">
        <v>200</v>
      </c>
      <c r="F558" s="27">
        <f t="shared" si="118"/>
        <v>715</v>
      </c>
      <c r="G558" s="27">
        <f t="shared" si="118"/>
        <v>0</v>
      </c>
      <c r="H558" s="148">
        <f t="shared" si="114"/>
        <v>715</v>
      </c>
      <c r="I558" s="27">
        <f t="shared" si="118"/>
        <v>712</v>
      </c>
      <c r="J558" s="27">
        <f t="shared" si="118"/>
        <v>0</v>
      </c>
      <c r="K558" s="27">
        <f t="shared" si="110"/>
        <v>712</v>
      </c>
    </row>
    <row r="559" spans="1:11" ht="45" x14ac:dyDescent="0.3">
      <c r="A559" s="171" t="s">
        <v>86</v>
      </c>
      <c r="B559" s="25" t="s">
        <v>566</v>
      </c>
      <c r="C559" s="25" t="s">
        <v>90</v>
      </c>
      <c r="D559" s="25" t="s">
        <v>194</v>
      </c>
      <c r="E559" s="25">
        <v>240</v>
      </c>
      <c r="F559" s="27">
        <v>715</v>
      </c>
      <c r="G559" s="27"/>
      <c r="H559" s="148">
        <f t="shared" si="114"/>
        <v>715</v>
      </c>
      <c r="I559" s="27">
        <v>712</v>
      </c>
      <c r="J559" s="27"/>
      <c r="K559" s="27">
        <f t="shared" si="110"/>
        <v>712</v>
      </c>
    </row>
    <row r="560" spans="1:11" ht="25.5" x14ac:dyDescent="0.3">
      <c r="A560" s="52" t="s">
        <v>670</v>
      </c>
      <c r="B560" s="42" t="s">
        <v>303</v>
      </c>
      <c r="C560" s="24"/>
      <c r="D560" s="24"/>
      <c r="E560" s="25"/>
      <c r="F560" s="34">
        <f t="shared" ref="F560:J560" si="119">F561+F568+F581</f>
        <v>17396.900000000001</v>
      </c>
      <c r="G560" s="34">
        <f t="shared" si="119"/>
        <v>0</v>
      </c>
      <c r="H560" s="34">
        <f t="shared" ref="H560" si="120">H561+H568+H581</f>
        <v>17396.900000000001</v>
      </c>
      <c r="I560" s="34">
        <f t="shared" si="119"/>
        <v>18761.099999999999</v>
      </c>
      <c r="J560" s="34">
        <f t="shared" si="119"/>
        <v>0</v>
      </c>
      <c r="K560" s="34">
        <f t="shared" ref="K560" si="121">K561+K568+K581</f>
        <v>18761.099999999999</v>
      </c>
    </row>
    <row r="561" spans="1:11" ht="76.5" x14ac:dyDescent="0.3">
      <c r="A561" s="52" t="s">
        <v>723</v>
      </c>
      <c r="B561" s="42" t="s">
        <v>304</v>
      </c>
      <c r="C561" s="24"/>
      <c r="D561" s="24"/>
      <c r="E561" s="25"/>
      <c r="F561" s="34">
        <f t="shared" ref="F561:K563" si="122">F562</f>
        <v>14241.9</v>
      </c>
      <c r="G561" s="34">
        <f t="shared" si="122"/>
        <v>0</v>
      </c>
      <c r="H561" s="34">
        <f t="shared" si="122"/>
        <v>14241.9</v>
      </c>
      <c r="I561" s="34">
        <f t="shared" si="122"/>
        <v>15590.1</v>
      </c>
      <c r="J561" s="34">
        <f t="shared" si="122"/>
        <v>0</v>
      </c>
      <c r="K561" s="34">
        <f t="shared" si="122"/>
        <v>15590.1</v>
      </c>
    </row>
    <row r="562" spans="1:11" ht="60" x14ac:dyDescent="0.3">
      <c r="A562" s="171" t="s">
        <v>585</v>
      </c>
      <c r="B562" s="25" t="s">
        <v>305</v>
      </c>
      <c r="C562" s="24"/>
      <c r="D562" s="24"/>
      <c r="E562" s="25"/>
      <c r="F562" s="27">
        <f t="shared" si="122"/>
        <v>14241.9</v>
      </c>
      <c r="G562" s="27">
        <f t="shared" si="122"/>
        <v>0</v>
      </c>
      <c r="H562" s="148">
        <f t="shared" si="114"/>
        <v>14241.9</v>
      </c>
      <c r="I562" s="27">
        <f t="shared" si="122"/>
        <v>15590.1</v>
      </c>
      <c r="J562" s="27">
        <f t="shared" si="122"/>
        <v>0</v>
      </c>
      <c r="K562" s="27">
        <f t="shared" ref="K562:K626" si="123">I562+J562</f>
        <v>15590.1</v>
      </c>
    </row>
    <row r="563" spans="1:11" ht="60" x14ac:dyDescent="0.3">
      <c r="A563" s="171" t="s">
        <v>587</v>
      </c>
      <c r="B563" s="25" t="s">
        <v>306</v>
      </c>
      <c r="C563" s="24"/>
      <c r="D563" s="24"/>
      <c r="E563" s="25"/>
      <c r="F563" s="27">
        <f t="shared" si="122"/>
        <v>14241.9</v>
      </c>
      <c r="G563" s="27">
        <f t="shared" si="122"/>
        <v>0</v>
      </c>
      <c r="H563" s="148">
        <f t="shared" si="114"/>
        <v>14241.9</v>
      </c>
      <c r="I563" s="27">
        <f t="shared" si="122"/>
        <v>15590.1</v>
      </c>
      <c r="J563" s="27">
        <f t="shared" si="122"/>
        <v>0</v>
      </c>
      <c r="K563" s="27">
        <f t="shared" si="123"/>
        <v>15590.1</v>
      </c>
    </row>
    <row r="564" spans="1:11" x14ac:dyDescent="0.3">
      <c r="A564" s="171" t="s">
        <v>299</v>
      </c>
      <c r="B564" s="25" t="s">
        <v>306</v>
      </c>
      <c r="C564" s="25">
        <v>10</v>
      </c>
      <c r="D564" s="24"/>
      <c r="E564" s="25"/>
      <c r="F564" s="27">
        <f>F566</f>
        <v>14241.9</v>
      </c>
      <c r="G564" s="27">
        <f>G566</f>
        <v>0</v>
      </c>
      <c r="H564" s="148">
        <f t="shared" si="114"/>
        <v>14241.9</v>
      </c>
      <c r="I564" s="27">
        <f>I566</f>
        <v>15590.1</v>
      </c>
      <c r="J564" s="27">
        <f>J566</f>
        <v>0</v>
      </c>
      <c r="K564" s="27">
        <f t="shared" si="123"/>
        <v>15590.1</v>
      </c>
    </row>
    <row r="565" spans="1:11" x14ac:dyDescent="0.3">
      <c r="A565" s="171" t="s">
        <v>302</v>
      </c>
      <c r="B565" s="25" t="s">
        <v>306</v>
      </c>
      <c r="C565" s="25">
        <v>10</v>
      </c>
      <c r="D565" s="25" t="s">
        <v>61</v>
      </c>
      <c r="E565" s="25"/>
      <c r="F565" s="27">
        <f>F566</f>
        <v>14241.9</v>
      </c>
      <c r="G565" s="27">
        <f>G566</f>
        <v>0</v>
      </c>
      <c r="H565" s="148">
        <f t="shared" si="114"/>
        <v>14241.9</v>
      </c>
      <c r="I565" s="27">
        <f>I566</f>
        <v>15590.1</v>
      </c>
      <c r="J565" s="27">
        <f>J566</f>
        <v>0</v>
      </c>
      <c r="K565" s="27">
        <f t="shared" si="123"/>
        <v>15590.1</v>
      </c>
    </row>
    <row r="566" spans="1:11" ht="30" x14ac:dyDescent="0.3">
      <c r="A566" s="171" t="s">
        <v>307</v>
      </c>
      <c r="B566" s="25" t="s">
        <v>306</v>
      </c>
      <c r="C566" s="25">
        <v>10</v>
      </c>
      <c r="D566" s="25" t="s">
        <v>61</v>
      </c>
      <c r="E566" s="25">
        <v>300</v>
      </c>
      <c r="F566" s="27">
        <f>F567</f>
        <v>14241.9</v>
      </c>
      <c r="G566" s="27">
        <f>G567</f>
        <v>0</v>
      </c>
      <c r="H566" s="148">
        <f t="shared" si="114"/>
        <v>14241.9</v>
      </c>
      <c r="I566" s="27">
        <f>I567</f>
        <v>15590.1</v>
      </c>
      <c r="J566" s="27">
        <f>J567</f>
        <v>0</v>
      </c>
      <c r="K566" s="27">
        <f t="shared" si="123"/>
        <v>15590.1</v>
      </c>
    </row>
    <row r="567" spans="1:11" ht="30" x14ac:dyDescent="0.3">
      <c r="A567" s="171" t="s">
        <v>308</v>
      </c>
      <c r="B567" s="25" t="s">
        <v>306</v>
      </c>
      <c r="C567" s="25">
        <v>10</v>
      </c>
      <c r="D567" s="25" t="s">
        <v>61</v>
      </c>
      <c r="E567" s="25">
        <v>310</v>
      </c>
      <c r="F567" s="27">
        <v>14241.9</v>
      </c>
      <c r="G567" s="27"/>
      <c r="H567" s="148">
        <f t="shared" si="114"/>
        <v>14241.9</v>
      </c>
      <c r="I567" s="27">
        <v>15590.1</v>
      </c>
      <c r="J567" s="27"/>
      <c r="K567" s="27">
        <f t="shared" si="123"/>
        <v>15590.1</v>
      </c>
    </row>
    <row r="568" spans="1:11" ht="38.25" x14ac:dyDescent="0.3">
      <c r="A568" s="52" t="s">
        <v>314</v>
      </c>
      <c r="B568" s="42" t="s">
        <v>315</v>
      </c>
      <c r="C568" s="24"/>
      <c r="D568" s="24"/>
      <c r="E568" s="25"/>
      <c r="F568" s="34">
        <f t="shared" ref="F568:K568" si="124">F569+F575</f>
        <v>3055</v>
      </c>
      <c r="G568" s="34">
        <f t="shared" si="124"/>
        <v>0</v>
      </c>
      <c r="H568" s="34">
        <f t="shared" si="124"/>
        <v>3055</v>
      </c>
      <c r="I568" s="34">
        <f t="shared" si="124"/>
        <v>3071</v>
      </c>
      <c r="J568" s="34">
        <f t="shared" si="124"/>
        <v>0</v>
      </c>
      <c r="K568" s="34">
        <f t="shared" si="124"/>
        <v>3071</v>
      </c>
    </row>
    <row r="569" spans="1:11" ht="60" x14ac:dyDescent="0.3">
      <c r="A569" s="171" t="s">
        <v>591</v>
      </c>
      <c r="B569" s="25" t="s">
        <v>316</v>
      </c>
      <c r="C569" s="24"/>
      <c r="D569" s="24"/>
      <c r="E569" s="25"/>
      <c r="F569" s="27">
        <f t="shared" ref="F569:J573" si="125">F570</f>
        <v>360</v>
      </c>
      <c r="G569" s="27">
        <f t="shared" si="125"/>
        <v>0</v>
      </c>
      <c r="H569" s="148">
        <f t="shared" si="114"/>
        <v>360</v>
      </c>
      <c r="I569" s="27">
        <f t="shared" si="125"/>
        <v>376</v>
      </c>
      <c r="J569" s="27">
        <f t="shared" si="125"/>
        <v>0</v>
      </c>
      <c r="K569" s="27">
        <f t="shared" si="123"/>
        <v>376</v>
      </c>
    </row>
    <row r="570" spans="1:11" ht="60" x14ac:dyDescent="0.3">
      <c r="A570" s="171" t="s">
        <v>589</v>
      </c>
      <c r="B570" s="25" t="s">
        <v>317</v>
      </c>
      <c r="C570" s="24"/>
      <c r="D570" s="24"/>
      <c r="E570" s="25"/>
      <c r="F570" s="27">
        <f t="shared" si="125"/>
        <v>360</v>
      </c>
      <c r="G570" s="27">
        <f t="shared" si="125"/>
        <v>0</v>
      </c>
      <c r="H570" s="148">
        <f t="shared" si="114"/>
        <v>360</v>
      </c>
      <c r="I570" s="27">
        <f t="shared" si="125"/>
        <v>376</v>
      </c>
      <c r="J570" s="27">
        <f t="shared" si="125"/>
        <v>0</v>
      </c>
      <c r="K570" s="27">
        <f t="shared" si="123"/>
        <v>376</v>
      </c>
    </row>
    <row r="571" spans="1:11" x14ac:dyDescent="0.3">
      <c r="A571" s="171" t="s">
        <v>299</v>
      </c>
      <c r="B571" s="25" t="s">
        <v>317</v>
      </c>
      <c r="C571" s="25">
        <v>10</v>
      </c>
      <c r="D571" s="24"/>
      <c r="E571" s="25"/>
      <c r="F571" s="27">
        <f t="shared" si="125"/>
        <v>360</v>
      </c>
      <c r="G571" s="27">
        <f t="shared" si="125"/>
        <v>0</v>
      </c>
      <c r="H571" s="148">
        <f t="shared" si="114"/>
        <v>360</v>
      </c>
      <c r="I571" s="27">
        <f t="shared" si="125"/>
        <v>376</v>
      </c>
      <c r="J571" s="27">
        <f t="shared" si="125"/>
        <v>0</v>
      </c>
      <c r="K571" s="27">
        <f t="shared" si="123"/>
        <v>376</v>
      </c>
    </row>
    <row r="572" spans="1:11" x14ac:dyDescent="0.3">
      <c r="A572" s="171" t="s">
        <v>450</v>
      </c>
      <c r="B572" s="25" t="s">
        <v>317</v>
      </c>
      <c r="C572" s="25">
        <v>10</v>
      </c>
      <c r="D572" s="25" t="s">
        <v>78</v>
      </c>
      <c r="E572" s="25"/>
      <c r="F572" s="27">
        <f t="shared" si="125"/>
        <v>360</v>
      </c>
      <c r="G572" s="27">
        <f t="shared" si="125"/>
        <v>0</v>
      </c>
      <c r="H572" s="148">
        <f t="shared" si="114"/>
        <v>360</v>
      </c>
      <c r="I572" s="27">
        <f t="shared" si="125"/>
        <v>376</v>
      </c>
      <c r="J572" s="27">
        <f t="shared" si="125"/>
        <v>0</v>
      </c>
      <c r="K572" s="27">
        <f t="shared" si="123"/>
        <v>376</v>
      </c>
    </row>
    <row r="573" spans="1:11" ht="30" x14ac:dyDescent="0.3">
      <c r="A573" s="171" t="s">
        <v>307</v>
      </c>
      <c r="B573" s="25" t="s">
        <v>317</v>
      </c>
      <c r="C573" s="25">
        <v>10</v>
      </c>
      <c r="D573" s="25" t="s">
        <v>78</v>
      </c>
      <c r="E573" s="25">
        <v>300</v>
      </c>
      <c r="F573" s="27">
        <f t="shared" si="125"/>
        <v>360</v>
      </c>
      <c r="G573" s="27">
        <f t="shared" si="125"/>
        <v>0</v>
      </c>
      <c r="H573" s="148">
        <f t="shared" si="114"/>
        <v>360</v>
      </c>
      <c r="I573" s="27">
        <f t="shared" si="125"/>
        <v>376</v>
      </c>
      <c r="J573" s="27">
        <f t="shared" si="125"/>
        <v>0</v>
      </c>
      <c r="K573" s="27">
        <f t="shared" si="123"/>
        <v>376</v>
      </c>
    </row>
    <row r="574" spans="1:11" ht="30" x14ac:dyDescent="0.3">
      <c r="A574" s="171" t="s">
        <v>312</v>
      </c>
      <c r="B574" s="25" t="s">
        <v>317</v>
      </c>
      <c r="C574" s="25">
        <v>10</v>
      </c>
      <c r="D574" s="25" t="s">
        <v>78</v>
      </c>
      <c r="E574" s="25">
        <v>320</v>
      </c>
      <c r="F574" s="27">
        <v>360</v>
      </c>
      <c r="G574" s="27"/>
      <c r="H574" s="148">
        <f t="shared" si="114"/>
        <v>360</v>
      </c>
      <c r="I574" s="27">
        <v>376</v>
      </c>
      <c r="J574" s="27"/>
      <c r="K574" s="27">
        <f t="shared" si="123"/>
        <v>376</v>
      </c>
    </row>
    <row r="575" spans="1:11" ht="180.75" customHeight="1" x14ac:dyDescent="0.3">
      <c r="A575" s="227" t="s">
        <v>950</v>
      </c>
      <c r="B575" s="68" t="s">
        <v>951</v>
      </c>
      <c r="C575" s="25"/>
      <c r="D575" s="25"/>
      <c r="E575" s="25"/>
      <c r="F575" s="27">
        <f t="shared" ref="F575:J579" si="126">F576</f>
        <v>2695</v>
      </c>
      <c r="G575" s="27">
        <f t="shared" si="126"/>
        <v>0</v>
      </c>
      <c r="H575" s="148">
        <f t="shared" si="114"/>
        <v>2695</v>
      </c>
      <c r="I575" s="27">
        <f t="shared" si="126"/>
        <v>2695</v>
      </c>
      <c r="J575" s="27">
        <f t="shared" si="126"/>
        <v>0</v>
      </c>
      <c r="K575" s="27">
        <f t="shared" si="123"/>
        <v>2695</v>
      </c>
    </row>
    <row r="576" spans="1:11" ht="167.25" customHeight="1" x14ac:dyDescent="0.3">
      <c r="A576" s="169" t="s">
        <v>952</v>
      </c>
      <c r="B576" s="68" t="s">
        <v>953</v>
      </c>
      <c r="C576" s="25"/>
      <c r="D576" s="25"/>
      <c r="E576" s="25"/>
      <c r="F576" s="27">
        <f t="shared" si="126"/>
        <v>2695</v>
      </c>
      <c r="G576" s="27">
        <f t="shared" si="126"/>
        <v>0</v>
      </c>
      <c r="H576" s="148">
        <f t="shared" si="114"/>
        <v>2695</v>
      </c>
      <c r="I576" s="27">
        <f t="shared" si="126"/>
        <v>2695</v>
      </c>
      <c r="J576" s="27">
        <f t="shared" si="126"/>
        <v>0</v>
      </c>
      <c r="K576" s="27">
        <f t="shared" si="123"/>
        <v>2695</v>
      </c>
    </row>
    <row r="577" spans="1:11" x14ac:dyDescent="0.3">
      <c r="A577" s="171" t="s">
        <v>299</v>
      </c>
      <c r="B577" s="68" t="s">
        <v>953</v>
      </c>
      <c r="C577" s="25" t="s">
        <v>300</v>
      </c>
      <c r="D577" s="25"/>
      <c r="E577" s="25"/>
      <c r="F577" s="27">
        <f t="shared" si="126"/>
        <v>2695</v>
      </c>
      <c r="G577" s="27">
        <f t="shared" si="126"/>
        <v>0</v>
      </c>
      <c r="H577" s="148">
        <f t="shared" si="114"/>
        <v>2695</v>
      </c>
      <c r="I577" s="27">
        <f t="shared" si="126"/>
        <v>2695</v>
      </c>
      <c r="J577" s="27">
        <f t="shared" si="126"/>
        <v>0</v>
      </c>
      <c r="K577" s="27">
        <f t="shared" si="123"/>
        <v>2695</v>
      </c>
    </row>
    <row r="578" spans="1:11" x14ac:dyDescent="0.3">
      <c r="A578" s="171" t="s">
        <v>309</v>
      </c>
      <c r="B578" s="68" t="s">
        <v>953</v>
      </c>
      <c r="C578" s="25" t="s">
        <v>300</v>
      </c>
      <c r="D578" s="25" t="s">
        <v>78</v>
      </c>
      <c r="E578" s="25"/>
      <c r="F578" s="27">
        <f t="shared" si="126"/>
        <v>2695</v>
      </c>
      <c r="G578" s="27">
        <f t="shared" si="126"/>
        <v>0</v>
      </c>
      <c r="H578" s="148">
        <f t="shared" si="114"/>
        <v>2695</v>
      </c>
      <c r="I578" s="27">
        <f t="shared" si="126"/>
        <v>2695</v>
      </c>
      <c r="J578" s="27">
        <f t="shared" si="126"/>
        <v>0</v>
      </c>
      <c r="K578" s="27">
        <f t="shared" si="123"/>
        <v>2695</v>
      </c>
    </row>
    <row r="579" spans="1:11" ht="30" x14ac:dyDescent="0.3">
      <c r="A579" s="171" t="s">
        <v>307</v>
      </c>
      <c r="B579" s="68" t="s">
        <v>953</v>
      </c>
      <c r="C579" s="25" t="s">
        <v>300</v>
      </c>
      <c r="D579" s="25" t="s">
        <v>78</v>
      </c>
      <c r="E579" s="25" t="s">
        <v>575</v>
      </c>
      <c r="F579" s="27">
        <f t="shared" si="126"/>
        <v>2695</v>
      </c>
      <c r="G579" s="27">
        <f t="shared" si="126"/>
        <v>0</v>
      </c>
      <c r="H579" s="148">
        <f t="shared" ref="H579:H643" si="127">F579+G579</f>
        <v>2695</v>
      </c>
      <c r="I579" s="27">
        <f t="shared" si="126"/>
        <v>2695</v>
      </c>
      <c r="J579" s="27">
        <f t="shared" si="126"/>
        <v>0</v>
      </c>
      <c r="K579" s="27">
        <f t="shared" si="123"/>
        <v>2695</v>
      </c>
    </row>
    <row r="580" spans="1:11" ht="30" x14ac:dyDescent="0.3">
      <c r="A580" s="171" t="s">
        <v>312</v>
      </c>
      <c r="B580" s="68" t="s">
        <v>953</v>
      </c>
      <c r="C580" s="25" t="s">
        <v>300</v>
      </c>
      <c r="D580" s="25" t="s">
        <v>78</v>
      </c>
      <c r="E580" s="25" t="s">
        <v>576</v>
      </c>
      <c r="F580" s="27">
        <v>2695</v>
      </c>
      <c r="G580" s="27"/>
      <c r="H580" s="148">
        <f t="shared" si="127"/>
        <v>2695</v>
      </c>
      <c r="I580" s="27">
        <v>2695</v>
      </c>
      <c r="J580" s="27"/>
      <c r="K580" s="27">
        <f t="shared" si="123"/>
        <v>2695</v>
      </c>
    </row>
    <row r="581" spans="1:11" ht="38.25" x14ac:dyDescent="0.3">
      <c r="A581" s="52" t="s">
        <v>584</v>
      </c>
      <c r="B581" s="42" t="s">
        <v>319</v>
      </c>
      <c r="C581" s="24"/>
      <c r="D581" s="24"/>
      <c r="E581" s="25"/>
      <c r="F581" s="34">
        <f t="shared" ref="F581:K586" si="128">F582</f>
        <v>100</v>
      </c>
      <c r="G581" s="34">
        <f t="shared" si="128"/>
        <v>0</v>
      </c>
      <c r="H581" s="34">
        <f t="shared" si="128"/>
        <v>100</v>
      </c>
      <c r="I581" s="34">
        <f t="shared" si="128"/>
        <v>100</v>
      </c>
      <c r="J581" s="34">
        <f t="shared" si="128"/>
        <v>0</v>
      </c>
      <c r="K581" s="34">
        <f t="shared" si="128"/>
        <v>100</v>
      </c>
    </row>
    <row r="582" spans="1:11" ht="45" x14ac:dyDescent="0.3">
      <c r="A582" s="171" t="s">
        <v>592</v>
      </c>
      <c r="B582" s="25" t="s">
        <v>320</v>
      </c>
      <c r="C582" s="24"/>
      <c r="D582" s="24"/>
      <c r="E582" s="25"/>
      <c r="F582" s="27">
        <f t="shared" si="128"/>
        <v>100</v>
      </c>
      <c r="G582" s="27">
        <f t="shared" si="128"/>
        <v>0</v>
      </c>
      <c r="H582" s="148">
        <f t="shared" si="127"/>
        <v>100</v>
      </c>
      <c r="I582" s="27">
        <f t="shared" si="128"/>
        <v>100</v>
      </c>
      <c r="J582" s="27">
        <f t="shared" si="128"/>
        <v>0</v>
      </c>
      <c r="K582" s="27">
        <f t="shared" si="123"/>
        <v>100</v>
      </c>
    </row>
    <row r="583" spans="1:11" ht="45" x14ac:dyDescent="0.3">
      <c r="A583" s="171" t="s">
        <v>586</v>
      </c>
      <c r="B583" s="25" t="s">
        <v>321</v>
      </c>
      <c r="C583" s="24"/>
      <c r="D583" s="24"/>
      <c r="E583" s="25"/>
      <c r="F583" s="27">
        <f t="shared" si="128"/>
        <v>100</v>
      </c>
      <c r="G583" s="27">
        <f t="shared" si="128"/>
        <v>0</v>
      </c>
      <c r="H583" s="148">
        <f t="shared" si="127"/>
        <v>100</v>
      </c>
      <c r="I583" s="27">
        <f t="shared" si="128"/>
        <v>100</v>
      </c>
      <c r="J583" s="27">
        <f t="shared" si="128"/>
        <v>0</v>
      </c>
      <c r="K583" s="27">
        <f t="shared" si="123"/>
        <v>100</v>
      </c>
    </row>
    <row r="584" spans="1:11" x14ac:dyDescent="0.3">
      <c r="A584" s="171" t="s">
        <v>299</v>
      </c>
      <c r="B584" s="25" t="s">
        <v>321</v>
      </c>
      <c r="C584" s="25">
        <v>10</v>
      </c>
      <c r="D584" s="24"/>
      <c r="E584" s="25"/>
      <c r="F584" s="27">
        <f t="shared" si="128"/>
        <v>100</v>
      </c>
      <c r="G584" s="27">
        <f t="shared" si="128"/>
        <v>0</v>
      </c>
      <c r="H584" s="148">
        <f t="shared" si="127"/>
        <v>100</v>
      </c>
      <c r="I584" s="27">
        <f t="shared" si="128"/>
        <v>100</v>
      </c>
      <c r="J584" s="27">
        <f t="shared" si="128"/>
        <v>0</v>
      </c>
      <c r="K584" s="27">
        <f t="shared" si="123"/>
        <v>100</v>
      </c>
    </row>
    <row r="585" spans="1:11" ht="18" customHeight="1" x14ac:dyDescent="0.3">
      <c r="A585" s="171" t="s">
        <v>451</v>
      </c>
      <c r="B585" s="25" t="s">
        <v>321</v>
      </c>
      <c r="C585" s="25">
        <v>10</v>
      </c>
      <c r="D585" s="25" t="s">
        <v>96</v>
      </c>
      <c r="E585" s="25"/>
      <c r="F585" s="27">
        <f t="shared" si="128"/>
        <v>100</v>
      </c>
      <c r="G585" s="27">
        <f t="shared" si="128"/>
        <v>0</v>
      </c>
      <c r="H585" s="148">
        <f t="shared" si="127"/>
        <v>100</v>
      </c>
      <c r="I585" s="27">
        <f t="shared" si="128"/>
        <v>100</v>
      </c>
      <c r="J585" s="27">
        <f t="shared" si="128"/>
        <v>0</v>
      </c>
      <c r="K585" s="27">
        <f t="shared" si="123"/>
        <v>100</v>
      </c>
    </row>
    <row r="586" spans="1:11" ht="45" x14ac:dyDescent="0.3">
      <c r="A586" s="171" t="s">
        <v>167</v>
      </c>
      <c r="B586" s="25" t="s">
        <v>321</v>
      </c>
      <c r="C586" s="25">
        <v>10</v>
      </c>
      <c r="D586" s="25" t="s">
        <v>96</v>
      </c>
      <c r="E586" s="25">
        <v>600</v>
      </c>
      <c r="F586" s="27">
        <f t="shared" si="128"/>
        <v>100</v>
      </c>
      <c r="G586" s="27">
        <f t="shared" si="128"/>
        <v>0</v>
      </c>
      <c r="H586" s="148">
        <f t="shared" si="127"/>
        <v>100</v>
      </c>
      <c r="I586" s="27">
        <f t="shared" si="128"/>
        <v>100</v>
      </c>
      <c r="J586" s="27">
        <f t="shared" si="128"/>
        <v>0</v>
      </c>
      <c r="K586" s="27">
        <f t="shared" si="123"/>
        <v>100</v>
      </c>
    </row>
    <row r="587" spans="1:11" ht="45" x14ac:dyDescent="0.3">
      <c r="A587" s="171" t="s">
        <v>322</v>
      </c>
      <c r="B587" s="25" t="s">
        <v>321</v>
      </c>
      <c r="C587" s="25">
        <v>10</v>
      </c>
      <c r="D587" s="25" t="s">
        <v>96</v>
      </c>
      <c r="E587" s="25">
        <v>630</v>
      </c>
      <c r="F587" s="27">
        <v>100</v>
      </c>
      <c r="G587" s="27"/>
      <c r="H587" s="148">
        <f t="shared" si="127"/>
        <v>100</v>
      </c>
      <c r="I587" s="27">
        <v>100</v>
      </c>
      <c r="J587" s="27"/>
      <c r="K587" s="27">
        <f t="shared" si="123"/>
        <v>100</v>
      </c>
    </row>
    <row r="588" spans="1:11" ht="38.25" x14ac:dyDescent="0.3">
      <c r="A588" s="52" t="s">
        <v>691</v>
      </c>
      <c r="B588" s="42" t="s">
        <v>171</v>
      </c>
      <c r="C588" s="24"/>
      <c r="D588" s="24"/>
      <c r="E588" s="25"/>
      <c r="F588" s="34">
        <f t="shared" ref="F588:K588" si="129">F589+F595</f>
        <v>2300.9</v>
      </c>
      <c r="G588" s="34">
        <f t="shared" si="129"/>
        <v>0</v>
      </c>
      <c r="H588" s="34">
        <f t="shared" si="129"/>
        <v>2300.9</v>
      </c>
      <c r="I588" s="34">
        <f t="shared" si="129"/>
        <v>3147.1</v>
      </c>
      <c r="J588" s="34">
        <f t="shared" si="129"/>
        <v>0</v>
      </c>
      <c r="K588" s="34">
        <f t="shared" si="129"/>
        <v>3147.1</v>
      </c>
    </row>
    <row r="589" spans="1:11" ht="45" hidden="1" x14ac:dyDescent="0.3">
      <c r="A589" s="171" t="s">
        <v>403</v>
      </c>
      <c r="B589" s="25" t="s">
        <v>549</v>
      </c>
      <c r="C589" s="24"/>
      <c r="D589" s="24"/>
      <c r="E589" s="25"/>
      <c r="F589" s="27">
        <f t="shared" ref="F589:J593" si="130">F590</f>
        <v>0</v>
      </c>
      <c r="G589" s="27">
        <f t="shared" si="130"/>
        <v>0</v>
      </c>
      <c r="H589" s="148">
        <f t="shared" si="127"/>
        <v>0</v>
      </c>
      <c r="I589" s="27">
        <f t="shared" si="130"/>
        <v>0</v>
      </c>
      <c r="J589" s="27">
        <f t="shared" si="130"/>
        <v>0</v>
      </c>
      <c r="K589" s="27">
        <f t="shared" si="123"/>
        <v>0</v>
      </c>
    </row>
    <row r="590" spans="1:11" ht="45" hidden="1" x14ac:dyDescent="0.3">
      <c r="A590" s="171" t="s">
        <v>172</v>
      </c>
      <c r="B590" s="25" t="s">
        <v>550</v>
      </c>
      <c r="C590" s="24"/>
      <c r="D590" s="24"/>
      <c r="E590" s="25"/>
      <c r="F590" s="27">
        <f t="shared" si="130"/>
        <v>0</v>
      </c>
      <c r="G590" s="27">
        <f t="shared" si="130"/>
        <v>0</v>
      </c>
      <c r="H590" s="148">
        <f t="shared" si="127"/>
        <v>0</v>
      </c>
      <c r="I590" s="27">
        <f t="shared" si="130"/>
        <v>0</v>
      </c>
      <c r="J590" s="27">
        <f t="shared" si="130"/>
        <v>0</v>
      </c>
      <c r="K590" s="27">
        <f t="shared" si="123"/>
        <v>0</v>
      </c>
    </row>
    <row r="591" spans="1:11" hidden="1" x14ac:dyDescent="0.3">
      <c r="A591" s="171" t="s">
        <v>169</v>
      </c>
      <c r="B591" s="25" t="s">
        <v>550</v>
      </c>
      <c r="C591" s="25" t="s">
        <v>90</v>
      </c>
      <c r="D591" s="24"/>
      <c r="E591" s="25"/>
      <c r="F591" s="27">
        <f t="shared" si="130"/>
        <v>0</v>
      </c>
      <c r="G591" s="27">
        <f t="shared" si="130"/>
        <v>0</v>
      </c>
      <c r="H591" s="148">
        <f t="shared" si="127"/>
        <v>0</v>
      </c>
      <c r="I591" s="27">
        <f t="shared" si="130"/>
        <v>0</v>
      </c>
      <c r="J591" s="27">
        <f t="shared" si="130"/>
        <v>0</v>
      </c>
      <c r="K591" s="27">
        <f t="shared" si="123"/>
        <v>0</v>
      </c>
    </row>
    <row r="592" spans="1:11" hidden="1" x14ac:dyDescent="0.3">
      <c r="A592" s="171" t="s">
        <v>170</v>
      </c>
      <c r="B592" s="25" t="s">
        <v>550</v>
      </c>
      <c r="C592" s="25" t="s">
        <v>90</v>
      </c>
      <c r="D592" s="25" t="s">
        <v>61</v>
      </c>
      <c r="E592" s="25"/>
      <c r="F592" s="27">
        <f t="shared" si="130"/>
        <v>0</v>
      </c>
      <c r="G592" s="27">
        <f t="shared" si="130"/>
        <v>0</v>
      </c>
      <c r="H592" s="148">
        <f t="shared" si="127"/>
        <v>0</v>
      </c>
      <c r="I592" s="27">
        <f t="shared" si="130"/>
        <v>0</v>
      </c>
      <c r="J592" s="27">
        <f t="shared" si="130"/>
        <v>0</v>
      </c>
      <c r="K592" s="27">
        <f t="shared" si="123"/>
        <v>0</v>
      </c>
    </row>
    <row r="593" spans="1:11" ht="45" hidden="1" x14ac:dyDescent="0.3">
      <c r="A593" s="171" t="s">
        <v>167</v>
      </c>
      <c r="B593" s="25" t="s">
        <v>550</v>
      </c>
      <c r="C593" s="25" t="s">
        <v>90</v>
      </c>
      <c r="D593" s="25" t="s">
        <v>61</v>
      </c>
      <c r="E593" s="25">
        <v>600</v>
      </c>
      <c r="F593" s="27">
        <f t="shared" si="130"/>
        <v>0</v>
      </c>
      <c r="G593" s="27">
        <f t="shared" si="130"/>
        <v>0</v>
      </c>
      <c r="H593" s="148">
        <f t="shared" si="127"/>
        <v>0</v>
      </c>
      <c r="I593" s="27">
        <f t="shared" si="130"/>
        <v>0</v>
      </c>
      <c r="J593" s="27">
        <f t="shared" si="130"/>
        <v>0</v>
      </c>
      <c r="K593" s="27">
        <f t="shared" si="123"/>
        <v>0</v>
      </c>
    </row>
    <row r="594" spans="1:11" hidden="1" x14ac:dyDescent="0.3">
      <c r="A594" s="171" t="s">
        <v>175</v>
      </c>
      <c r="B594" s="25" t="s">
        <v>550</v>
      </c>
      <c r="C594" s="25" t="s">
        <v>90</v>
      </c>
      <c r="D594" s="25" t="s">
        <v>61</v>
      </c>
      <c r="E594" s="25">
        <v>610</v>
      </c>
      <c r="F594" s="27"/>
      <c r="G594" s="27"/>
      <c r="H594" s="148">
        <f t="shared" si="127"/>
        <v>0</v>
      </c>
      <c r="I594" s="27"/>
      <c r="J594" s="27"/>
      <c r="K594" s="27">
        <f t="shared" si="123"/>
        <v>0</v>
      </c>
    </row>
    <row r="595" spans="1:11" ht="45" x14ac:dyDescent="0.3">
      <c r="A595" s="171" t="s">
        <v>173</v>
      </c>
      <c r="B595" s="25" t="s">
        <v>549</v>
      </c>
      <c r="C595" s="24"/>
      <c r="D595" s="24"/>
      <c r="E595" s="25"/>
      <c r="F595" s="27">
        <f t="shared" ref="F595:J601" si="131">F596</f>
        <v>2300.9</v>
      </c>
      <c r="G595" s="27">
        <f t="shared" si="131"/>
        <v>0</v>
      </c>
      <c r="H595" s="148">
        <f t="shared" si="127"/>
        <v>2300.9</v>
      </c>
      <c r="I595" s="27">
        <f t="shared" si="131"/>
        <v>3147.1</v>
      </c>
      <c r="J595" s="27">
        <f t="shared" si="131"/>
        <v>0</v>
      </c>
      <c r="K595" s="27">
        <f t="shared" si="123"/>
        <v>3147.1</v>
      </c>
    </row>
    <row r="596" spans="1:11" ht="30" x14ac:dyDescent="0.3">
      <c r="A596" s="171" t="s">
        <v>174</v>
      </c>
      <c r="B596" s="25" t="s">
        <v>759</v>
      </c>
      <c r="C596" s="24"/>
      <c r="D596" s="24"/>
      <c r="E596" s="25"/>
      <c r="F596" s="27">
        <f t="shared" si="131"/>
        <v>2300.9</v>
      </c>
      <c r="G596" s="27">
        <f t="shared" si="131"/>
        <v>0</v>
      </c>
      <c r="H596" s="148">
        <f t="shared" si="127"/>
        <v>2300.9</v>
      </c>
      <c r="I596" s="27">
        <f t="shared" si="131"/>
        <v>3147.1</v>
      </c>
      <c r="J596" s="27">
        <f t="shared" si="131"/>
        <v>0</v>
      </c>
      <c r="K596" s="27">
        <f t="shared" si="123"/>
        <v>3147.1</v>
      </c>
    </row>
    <row r="597" spans="1:11" x14ac:dyDescent="0.3">
      <c r="A597" s="171" t="s">
        <v>169</v>
      </c>
      <c r="B597" s="25" t="s">
        <v>759</v>
      </c>
      <c r="C597" s="25" t="s">
        <v>90</v>
      </c>
      <c r="D597" s="24"/>
      <c r="E597" s="25"/>
      <c r="F597" s="27">
        <f t="shared" si="131"/>
        <v>2300.9</v>
      </c>
      <c r="G597" s="27">
        <f t="shared" si="131"/>
        <v>0</v>
      </c>
      <c r="H597" s="148">
        <f t="shared" si="127"/>
        <v>2300.9</v>
      </c>
      <c r="I597" s="27">
        <f t="shared" si="131"/>
        <v>3147.1</v>
      </c>
      <c r="J597" s="27">
        <f t="shared" si="131"/>
        <v>0</v>
      </c>
      <c r="K597" s="27">
        <f t="shared" si="123"/>
        <v>3147.1</v>
      </c>
    </row>
    <row r="598" spans="1:11" x14ac:dyDescent="0.3">
      <c r="A598" s="171" t="s">
        <v>170</v>
      </c>
      <c r="B598" s="25" t="s">
        <v>759</v>
      </c>
      <c r="C598" s="25" t="s">
        <v>90</v>
      </c>
      <c r="D598" s="25" t="s">
        <v>61</v>
      </c>
      <c r="E598" s="25"/>
      <c r="F598" s="27">
        <f>F601+F599</f>
        <v>2300.9</v>
      </c>
      <c r="G598" s="27">
        <f>G601+G599</f>
        <v>0</v>
      </c>
      <c r="H598" s="148">
        <f t="shared" si="127"/>
        <v>2300.9</v>
      </c>
      <c r="I598" s="27">
        <f>I601+I599</f>
        <v>3147.1</v>
      </c>
      <c r="J598" s="27">
        <f>J601+J599</f>
        <v>0</v>
      </c>
      <c r="K598" s="27">
        <f t="shared" si="123"/>
        <v>3147.1</v>
      </c>
    </row>
    <row r="599" spans="1:11" ht="30" x14ac:dyDescent="0.3">
      <c r="A599" s="171" t="s">
        <v>85</v>
      </c>
      <c r="B599" s="25" t="s">
        <v>759</v>
      </c>
      <c r="C599" s="25" t="s">
        <v>90</v>
      </c>
      <c r="D599" s="25" t="s">
        <v>61</v>
      </c>
      <c r="E599" s="25" t="s">
        <v>475</v>
      </c>
      <c r="F599" s="27">
        <f>F600</f>
        <v>1500</v>
      </c>
      <c r="G599" s="27">
        <f>G600</f>
        <v>0</v>
      </c>
      <c r="H599" s="148">
        <f t="shared" si="127"/>
        <v>1500</v>
      </c>
      <c r="I599" s="27">
        <f>I600</f>
        <v>2000</v>
      </c>
      <c r="J599" s="27">
        <f>J600</f>
        <v>0</v>
      </c>
      <c r="K599" s="27">
        <f t="shared" si="123"/>
        <v>2000</v>
      </c>
    </row>
    <row r="600" spans="1:11" ht="45" x14ac:dyDescent="0.3">
      <c r="A600" s="171" t="s">
        <v>86</v>
      </c>
      <c r="B600" s="25" t="s">
        <v>759</v>
      </c>
      <c r="C600" s="25" t="s">
        <v>90</v>
      </c>
      <c r="D600" s="25" t="s">
        <v>61</v>
      </c>
      <c r="E600" s="25" t="s">
        <v>471</v>
      </c>
      <c r="F600" s="27">
        <v>1500</v>
      </c>
      <c r="G600" s="27"/>
      <c r="H600" s="148">
        <f t="shared" si="127"/>
        <v>1500</v>
      </c>
      <c r="I600" s="27">
        <v>2000</v>
      </c>
      <c r="J600" s="27"/>
      <c r="K600" s="27">
        <f t="shared" si="123"/>
        <v>2000</v>
      </c>
    </row>
    <row r="601" spans="1:11" ht="45" x14ac:dyDescent="0.3">
      <c r="A601" s="171" t="s">
        <v>167</v>
      </c>
      <c r="B601" s="25" t="s">
        <v>759</v>
      </c>
      <c r="C601" s="25" t="s">
        <v>90</v>
      </c>
      <c r="D601" s="25" t="s">
        <v>61</v>
      </c>
      <c r="E601" s="25">
        <v>600</v>
      </c>
      <c r="F601" s="27">
        <f t="shared" si="131"/>
        <v>800.9</v>
      </c>
      <c r="G601" s="27">
        <f t="shared" si="131"/>
        <v>0</v>
      </c>
      <c r="H601" s="148">
        <f t="shared" si="127"/>
        <v>800.9</v>
      </c>
      <c r="I601" s="27">
        <f t="shared" si="131"/>
        <v>1147.0999999999999</v>
      </c>
      <c r="J601" s="27">
        <f t="shared" si="131"/>
        <v>0</v>
      </c>
      <c r="K601" s="27">
        <f t="shared" si="123"/>
        <v>1147.0999999999999</v>
      </c>
    </row>
    <row r="602" spans="1:11" x14ac:dyDescent="0.3">
      <c r="A602" s="171" t="s">
        <v>175</v>
      </c>
      <c r="B602" s="25" t="s">
        <v>759</v>
      </c>
      <c r="C602" s="25" t="s">
        <v>90</v>
      </c>
      <c r="D602" s="25" t="s">
        <v>61</v>
      </c>
      <c r="E602" s="25">
        <v>610</v>
      </c>
      <c r="F602" s="27">
        <v>800.9</v>
      </c>
      <c r="G602" s="27"/>
      <c r="H602" s="148">
        <f t="shared" si="127"/>
        <v>800.9</v>
      </c>
      <c r="I602" s="27">
        <v>1147.0999999999999</v>
      </c>
      <c r="J602" s="27"/>
      <c r="K602" s="27">
        <f t="shared" si="123"/>
        <v>1147.0999999999999</v>
      </c>
    </row>
    <row r="603" spans="1:11" ht="38.25" x14ac:dyDescent="0.3">
      <c r="A603" s="52" t="s">
        <v>682</v>
      </c>
      <c r="B603" s="42" t="s">
        <v>176</v>
      </c>
      <c r="C603" s="24"/>
      <c r="D603" s="24"/>
      <c r="E603" s="25"/>
      <c r="F603" s="34">
        <f t="shared" ref="F603:K603" si="132">F604</f>
        <v>180</v>
      </c>
      <c r="G603" s="34">
        <f t="shared" si="132"/>
        <v>0</v>
      </c>
      <c r="H603" s="34">
        <f t="shared" si="132"/>
        <v>180</v>
      </c>
      <c r="I603" s="34">
        <f t="shared" si="132"/>
        <v>180</v>
      </c>
      <c r="J603" s="34">
        <f t="shared" si="132"/>
        <v>0</v>
      </c>
      <c r="K603" s="34">
        <f t="shared" si="132"/>
        <v>180</v>
      </c>
    </row>
    <row r="604" spans="1:11" ht="41.45" customHeight="1" x14ac:dyDescent="0.3">
      <c r="A604" s="52" t="s">
        <v>452</v>
      </c>
      <c r="B604" s="42" t="s">
        <v>178</v>
      </c>
      <c r="C604" s="24"/>
      <c r="D604" s="24"/>
      <c r="E604" s="25"/>
      <c r="F604" s="34">
        <f t="shared" ref="F604:J604" si="133">F606+F613+F618</f>
        <v>180</v>
      </c>
      <c r="G604" s="34">
        <f t="shared" si="133"/>
        <v>0</v>
      </c>
      <c r="H604" s="34">
        <f t="shared" ref="H604" si="134">H606+H613+H618</f>
        <v>180</v>
      </c>
      <c r="I604" s="34">
        <f t="shared" si="133"/>
        <v>180</v>
      </c>
      <c r="J604" s="34">
        <f t="shared" si="133"/>
        <v>0</v>
      </c>
      <c r="K604" s="34">
        <f t="shared" ref="K604" si="135">K606+K613+K618</f>
        <v>180</v>
      </c>
    </row>
    <row r="605" spans="1:11" ht="30" x14ac:dyDescent="0.3">
      <c r="A605" s="171" t="s">
        <v>179</v>
      </c>
      <c r="B605" s="25" t="s">
        <v>180</v>
      </c>
      <c r="C605" s="24"/>
      <c r="D605" s="24"/>
      <c r="E605" s="25"/>
      <c r="F605" s="27">
        <f t="shared" ref="F605:J609" si="136">F606</f>
        <v>130</v>
      </c>
      <c r="G605" s="27">
        <f t="shared" si="136"/>
        <v>0</v>
      </c>
      <c r="H605" s="148">
        <f t="shared" si="127"/>
        <v>130</v>
      </c>
      <c r="I605" s="27">
        <f t="shared" si="136"/>
        <v>130</v>
      </c>
      <c r="J605" s="27">
        <f t="shared" si="136"/>
        <v>0</v>
      </c>
      <c r="K605" s="27">
        <f t="shared" si="123"/>
        <v>130</v>
      </c>
    </row>
    <row r="606" spans="1:11" ht="60" x14ac:dyDescent="0.3">
      <c r="A606" s="171" t="s">
        <v>181</v>
      </c>
      <c r="B606" s="25" t="s">
        <v>182</v>
      </c>
      <c r="C606" s="24"/>
      <c r="D606" s="24"/>
      <c r="E606" s="25"/>
      <c r="F606" s="27">
        <f t="shared" si="136"/>
        <v>130</v>
      </c>
      <c r="G606" s="27">
        <f t="shared" si="136"/>
        <v>0</v>
      </c>
      <c r="H606" s="148">
        <f t="shared" si="127"/>
        <v>130</v>
      </c>
      <c r="I606" s="27">
        <f t="shared" si="136"/>
        <v>130</v>
      </c>
      <c r="J606" s="27">
        <f t="shared" si="136"/>
        <v>0</v>
      </c>
      <c r="K606" s="27">
        <f t="shared" si="123"/>
        <v>130</v>
      </c>
    </row>
    <row r="607" spans="1:11" x14ac:dyDescent="0.3">
      <c r="A607" s="171" t="s">
        <v>453</v>
      </c>
      <c r="B607" s="25" t="s">
        <v>182</v>
      </c>
      <c r="C607" s="25" t="s">
        <v>90</v>
      </c>
      <c r="D607" s="24"/>
      <c r="E607" s="25"/>
      <c r="F607" s="27">
        <f t="shared" si="136"/>
        <v>130</v>
      </c>
      <c r="G607" s="27">
        <f t="shared" si="136"/>
        <v>0</v>
      </c>
      <c r="H607" s="148">
        <f t="shared" si="127"/>
        <v>130</v>
      </c>
      <c r="I607" s="27">
        <f t="shared" si="136"/>
        <v>130</v>
      </c>
      <c r="J607" s="27">
        <f t="shared" si="136"/>
        <v>0</v>
      </c>
      <c r="K607" s="27">
        <f t="shared" si="123"/>
        <v>130</v>
      </c>
    </row>
    <row r="608" spans="1:11" x14ac:dyDescent="0.3">
      <c r="A608" s="171" t="s">
        <v>454</v>
      </c>
      <c r="B608" s="25" t="s">
        <v>182</v>
      </c>
      <c r="C608" s="25" t="s">
        <v>90</v>
      </c>
      <c r="D608" s="25" t="s">
        <v>61</v>
      </c>
      <c r="E608" s="25"/>
      <c r="F608" s="27">
        <f t="shared" si="136"/>
        <v>130</v>
      </c>
      <c r="G608" s="27">
        <f>G609+G611</f>
        <v>0</v>
      </c>
      <c r="H608" s="148">
        <f t="shared" si="127"/>
        <v>130</v>
      </c>
      <c r="I608" s="27">
        <f t="shared" si="136"/>
        <v>130</v>
      </c>
      <c r="J608" s="27">
        <f>J609+J611</f>
        <v>0</v>
      </c>
      <c r="K608" s="27">
        <f t="shared" si="123"/>
        <v>130</v>
      </c>
    </row>
    <row r="609" spans="1:11" ht="30" hidden="1" x14ac:dyDescent="0.3">
      <c r="A609" s="14" t="s">
        <v>307</v>
      </c>
      <c r="B609" s="25" t="s">
        <v>182</v>
      </c>
      <c r="C609" s="25" t="s">
        <v>90</v>
      </c>
      <c r="D609" s="25" t="s">
        <v>61</v>
      </c>
      <c r="E609" s="25" t="s">
        <v>575</v>
      </c>
      <c r="F609" s="27">
        <f t="shared" si="136"/>
        <v>130</v>
      </c>
      <c r="G609" s="27">
        <f t="shared" si="136"/>
        <v>-130</v>
      </c>
      <c r="H609" s="148">
        <f t="shared" si="127"/>
        <v>0</v>
      </c>
      <c r="I609" s="27">
        <f t="shared" si="136"/>
        <v>130</v>
      </c>
      <c r="J609" s="27">
        <f t="shared" si="136"/>
        <v>-130</v>
      </c>
      <c r="K609" s="27">
        <f t="shared" si="123"/>
        <v>0</v>
      </c>
    </row>
    <row r="610" spans="1:11" hidden="1" x14ac:dyDescent="0.3">
      <c r="A610" s="14" t="s">
        <v>183</v>
      </c>
      <c r="B610" s="25" t="s">
        <v>182</v>
      </c>
      <c r="C610" s="25" t="s">
        <v>90</v>
      </c>
      <c r="D610" s="25" t="s">
        <v>61</v>
      </c>
      <c r="E610" s="25" t="s">
        <v>1000</v>
      </c>
      <c r="F610" s="27">
        <v>130</v>
      </c>
      <c r="G610" s="27">
        <v>-130</v>
      </c>
      <c r="H610" s="148">
        <f t="shared" si="127"/>
        <v>0</v>
      </c>
      <c r="I610" s="27">
        <v>130</v>
      </c>
      <c r="J610" s="27">
        <v>-130</v>
      </c>
      <c r="K610" s="27">
        <f t="shared" si="123"/>
        <v>0</v>
      </c>
    </row>
    <row r="611" spans="1:11" ht="45" x14ac:dyDescent="0.3">
      <c r="A611" s="14" t="s">
        <v>167</v>
      </c>
      <c r="B611" s="25" t="s">
        <v>182</v>
      </c>
      <c r="C611" s="25" t="s">
        <v>90</v>
      </c>
      <c r="D611" s="25" t="s">
        <v>61</v>
      </c>
      <c r="E611" s="25" t="s">
        <v>488</v>
      </c>
      <c r="F611" s="27"/>
      <c r="G611" s="27">
        <f>G612</f>
        <v>130</v>
      </c>
      <c r="H611" s="148">
        <f t="shared" si="127"/>
        <v>130</v>
      </c>
      <c r="I611" s="27"/>
      <c r="J611" s="27">
        <f>J612</f>
        <v>130</v>
      </c>
      <c r="K611" s="27">
        <f t="shared" si="123"/>
        <v>130</v>
      </c>
    </row>
    <row r="612" spans="1:11" x14ac:dyDescent="0.3">
      <c r="A612" s="14" t="s">
        <v>1040</v>
      </c>
      <c r="B612" s="25" t="s">
        <v>182</v>
      </c>
      <c r="C612" s="25" t="s">
        <v>90</v>
      </c>
      <c r="D612" s="25" t="s">
        <v>61</v>
      </c>
      <c r="E612" s="25" t="s">
        <v>489</v>
      </c>
      <c r="F612" s="27"/>
      <c r="G612" s="27">
        <v>130</v>
      </c>
      <c r="H612" s="148">
        <f t="shared" si="127"/>
        <v>130</v>
      </c>
      <c r="I612" s="27"/>
      <c r="J612" s="27">
        <v>130</v>
      </c>
      <c r="K612" s="27">
        <f t="shared" si="123"/>
        <v>130</v>
      </c>
    </row>
    <row r="613" spans="1:11" ht="36" hidden="1" customHeight="1" x14ac:dyDescent="0.3">
      <c r="A613" s="171" t="s">
        <v>369</v>
      </c>
      <c r="B613" s="25" t="s">
        <v>370</v>
      </c>
      <c r="C613" s="24"/>
      <c r="D613" s="24"/>
      <c r="E613" s="25"/>
      <c r="F613" s="27">
        <f t="shared" ref="F613:J616" si="137">F614</f>
        <v>0</v>
      </c>
      <c r="G613" s="27">
        <f t="shared" si="137"/>
        <v>0</v>
      </c>
      <c r="H613" s="148">
        <f t="shared" si="127"/>
        <v>0</v>
      </c>
      <c r="I613" s="27">
        <f t="shared" si="137"/>
        <v>0</v>
      </c>
      <c r="J613" s="27">
        <f t="shared" si="137"/>
        <v>0</v>
      </c>
      <c r="K613" s="27">
        <f t="shared" si="123"/>
        <v>0</v>
      </c>
    </row>
    <row r="614" spans="1:11" ht="45" hidden="1" x14ac:dyDescent="0.3">
      <c r="A614" s="171" t="s">
        <v>455</v>
      </c>
      <c r="B614" s="25" t="s">
        <v>370</v>
      </c>
      <c r="C614" s="25">
        <v>14</v>
      </c>
      <c r="D614" s="24"/>
      <c r="E614" s="25"/>
      <c r="F614" s="27">
        <f t="shared" si="137"/>
        <v>0</v>
      </c>
      <c r="G614" s="27">
        <f t="shared" si="137"/>
        <v>0</v>
      </c>
      <c r="H614" s="148">
        <f t="shared" si="127"/>
        <v>0</v>
      </c>
      <c r="I614" s="27">
        <f t="shared" si="137"/>
        <v>0</v>
      </c>
      <c r="J614" s="27">
        <f t="shared" si="137"/>
        <v>0</v>
      </c>
      <c r="K614" s="27">
        <f t="shared" si="123"/>
        <v>0</v>
      </c>
    </row>
    <row r="615" spans="1:11" ht="30" hidden="1" x14ac:dyDescent="0.3">
      <c r="A615" s="14" t="s">
        <v>365</v>
      </c>
      <c r="B615" s="25" t="s">
        <v>370</v>
      </c>
      <c r="C615" s="25">
        <v>14</v>
      </c>
      <c r="D615" s="25" t="s">
        <v>78</v>
      </c>
      <c r="E615" s="25"/>
      <c r="F615" s="27">
        <f t="shared" si="137"/>
        <v>0</v>
      </c>
      <c r="G615" s="27">
        <f t="shared" si="137"/>
        <v>0</v>
      </c>
      <c r="H615" s="148">
        <f t="shared" si="127"/>
        <v>0</v>
      </c>
      <c r="I615" s="27">
        <f t="shared" si="137"/>
        <v>0</v>
      </c>
      <c r="J615" s="27">
        <f t="shared" si="137"/>
        <v>0</v>
      </c>
      <c r="K615" s="27">
        <f t="shared" si="123"/>
        <v>0</v>
      </c>
    </row>
    <row r="616" spans="1:11" hidden="1" x14ac:dyDescent="0.3">
      <c r="A616" s="171" t="s">
        <v>137</v>
      </c>
      <c r="B616" s="25" t="s">
        <v>370</v>
      </c>
      <c r="C616" s="25">
        <v>14</v>
      </c>
      <c r="D616" s="25" t="s">
        <v>78</v>
      </c>
      <c r="E616" s="25">
        <v>500</v>
      </c>
      <c r="F616" s="27">
        <f t="shared" si="137"/>
        <v>0</v>
      </c>
      <c r="G616" s="27">
        <f t="shared" si="137"/>
        <v>0</v>
      </c>
      <c r="H616" s="148">
        <f t="shared" si="127"/>
        <v>0</v>
      </c>
      <c r="I616" s="27">
        <f t="shared" si="137"/>
        <v>0</v>
      </c>
      <c r="J616" s="27">
        <f t="shared" si="137"/>
        <v>0</v>
      </c>
      <c r="K616" s="27">
        <f t="shared" si="123"/>
        <v>0</v>
      </c>
    </row>
    <row r="617" spans="1:11" hidden="1" x14ac:dyDescent="0.3">
      <c r="A617" s="171" t="s">
        <v>54</v>
      </c>
      <c r="B617" s="25" t="s">
        <v>370</v>
      </c>
      <c r="C617" s="25">
        <v>14</v>
      </c>
      <c r="D617" s="25" t="s">
        <v>78</v>
      </c>
      <c r="E617" s="25">
        <v>540</v>
      </c>
      <c r="F617" s="27"/>
      <c r="G617" s="27"/>
      <c r="H617" s="148">
        <f t="shared" si="127"/>
        <v>0</v>
      </c>
      <c r="I617" s="27"/>
      <c r="J617" s="27"/>
      <c r="K617" s="27">
        <f t="shared" si="123"/>
        <v>0</v>
      </c>
    </row>
    <row r="618" spans="1:11" ht="60" x14ac:dyDescent="0.3">
      <c r="A618" s="171" t="s">
        <v>371</v>
      </c>
      <c r="B618" s="25" t="s">
        <v>372</v>
      </c>
      <c r="C618" s="24"/>
      <c r="D618" s="24"/>
      <c r="E618" s="25"/>
      <c r="F618" s="27">
        <f t="shared" ref="F618:J621" si="138">F619</f>
        <v>50</v>
      </c>
      <c r="G618" s="27">
        <f t="shared" si="138"/>
        <v>0</v>
      </c>
      <c r="H618" s="148">
        <f t="shared" si="127"/>
        <v>50</v>
      </c>
      <c r="I618" s="27">
        <f t="shared" si="138"/>
        <v>50</v>
      </c>
      <c r="J618" s="27">
        <f t="shared" si="138"/>
        <v>0</v>
      </c>
      <c r="K618" s="27">
        <f t="shared" si="123"/>
        <v>50</v>
      </c>
    </row>
    <row r="619" spans="1:11" ht="45" x14ac:dyDescent="0.3">
      <c r="A619" s="171" t="s">
        <v>457</v>
      </c>
      <c r="B619" s="25" t="s">
        <v>372</v>
      </c>
      <c r="C619" s="25">
        <v>14</v>
      </c>
      <c r="D619" s="24"/>
      <c r="E619" s="25"/>
      <c r="F619" s="27">
        <f t="shared" si="138"/>
        <v>50</v>
      </c>
      <c r="G619" s="27">
        <f t="shared" si="138"/>
        <v>0</v>
      </c>
      <c r="H619" s="148">
        <f t="shared" si="127"/>
        <v>50</v>
      </c>
      <c r="I619" s="27">
        <f t="shared" si="138"/>
        <v>50</v>
      </c>
      <c r="J619" s="27">
        <f t="shared" si="138"/>
        <v>0</v>
      </c>
      <c r="K619" s="27">
        <f t="shared" si="123"/>
        <v>50</v>
      </c>
    </row>
    <row r="620" spans="1:11" ht="30" x14ac:dyDescent="0.3">
      <c r="A620" s="171" t="s">
        <v>456</v>
      </c>
      <c r="B620" s="25" t="s">
        <v>372</v>
      </c>
      <c r="C620" s="25">
        <v>14</v>
      </c>
      <c r="D620" s="25" t="s">
        <v>78</v>
      </c>
      <c r="E620" s="25"/>
      <c r="F620" s="27">
        <f t="shared" si="138"/>
        <v>50</v>
      </c>
      <c r="G620" s="27">
        <f t="shared" si="138"/>
        <v>0</v>
      </c>
      <c r="H620" s="148">
        <f t="shared" si="127"/>
        <v>50</v>
      </c>
      <c r="I620" s="27">
        <f t="shared" si="138"/>
        <v>50</v>
      </c>
      <c r="J620" s="27">
        <f t="shared" si="138"/>
        <v>0</v>
      </c>
      <c r="K620" s="27">
        <f t="shared" si="123"/>
        <v>50</v>
      </c>
    </row>
    <row r="621" spans="1:11" x14ac:dyDescent="0.3">
      <c r="A621" s="171" t="s">
        <v>137</v>
      </c>
      <c r="B621" s="25" t="s">
        <v>372</v>
      </c>
      <c r="C621" s="25">
        <v>14</v>
      </c>
      <c r="D621" s="25" t="s">
        <v>78</v>
      </c>
      <c r="E621" s="25">
        <v>500</v>
      </c>
      <c r="F621" s="27">
        <f t="shared" si="138"/>
        <v>50</v>
      </c>
      <c r="G621" s="27">
        <f t="shared" si="138"/>
        <v>0</v>
      </c>
      <c r="H621" s="148">
        <f t="shared" si="127"/>
        <v>50</v>
      </c>
      <c r="I621" s="27">
        <f t="shared" si="138"/>
        <v>50</v>
      </c>
      <c r="J621" s="27">
        <f t="shared" si="138"/>
        <v>0</v>
      </c>
      <c r="K621" s="27">
        <f t="shared" si="123"/>
        <v>50</v>
      </c>
    </row>
    <row r="622" spans="1:11" x14ac:dyDescent="0.3">
      <c r="A622" s="171" t="s">
        <v>54</v>
      </c>
      <c r="B622" s="25" t="s">
        <v>372</v>
      </c>
      <c r="C622" s="25">
        <v>14</v>
      </c>
      <c r="D622" s="25" t="s">
        <v>78</v>
      </c>
      <c r="E622" s="25">
        <v>540</v>
      </c>
      <c r="F622" s="27">
        <v>50</v>
      </c>
      <c r="G622" s="27"/>
      <c r="H622" s="148">
        <f t="shared" si="127"/>
        <v>50</v>
      </c>
      <c r="I622" s="27">
        <v>50</v>
      </c>
      <c r="J622" s="27"/>
      <c r="K622" s="27">
        <f t="shared" si="123"/>
        <v>50</v>
      </c>
    </row>
    <row r="623" spans="1:11" ht="17.45" customHeight="1" x14ac:dyDescent="0.3">
      <c r="A623" s="52" t="s">
        <v>692</v>
      </c>
      <c r="B623" s="42" t="s">
        <v>485</v>
      </c>
      <c r="C623" s="24"/>
      <c r="D623" s="24"/>
      <c r="E623" s="25"/>
      <c r="F623" s="34">
        <f t="shared" ref="F623:K628" si="139">F624</f>
        <v>1200</v>
      </c>
      <c r="G623" s="34">
        <f t="shared" si="139"/>
        <v>0</v>
      </c>
      <c r="H623" s="34">
        <f t="shared" si="139"/>
        <v>1200</v>
      </c>
      <c r="I623" s="34">
        <f t="shared" si="139"/>
        <v>0</v>
      </c>
      <c r="J623" s="34">
        <f t="shared" si="139"/>
        <v>0</v>
      </c>
      <c r="K623" s="34">
        <f t="shared" si="139"/>
        <v>0</v>
      </c>
    </row>
    <row r="624" spans="1:11" ht="75" x14ac:dyDescent="0.3">
      <c r="A624" s="171" t="s">
        <v>486</v>
      </c>
      <c r="B624" s="25" t="s">
        <v>487</v>
      </c>
      <c r="C624" s="24"/>
      <c r="D624" s="24"/>
      <c r="E624" s="25"/>
      <c r="F624" s="27">
        <f>F625</f>
        <v>1200</v>
      </c>
      <c r="G624" s="27">
        <f>G625</f>
        <v>0</v>
      </c>
      <c r="H624" s="148">
        <f t="shared" si="127"/>
        <v>1200</v>
      </c>
      <c r="I624" s="27">
        <f>I625</f>
        <v>0</v>
      </c>
      <c r="J624" s="27">
        <f>J625</f>
        <v>0</v>
      </c>
      <c r="K624" s="27">
        <f t="shared" si="123"/>
        <v>0</v>
      </c>
    </row>
    <row r="625" spans="1:11" ht="49.9" customHeight="1" x14ac:dyDescent="0.3">
      <c r="A625" s="14" t="s">
        <v>693</v>
      </c>
      <c r="B625" s="25" t="s">
        <v>572</v>
      </c>
      <c r="C625" s="24"/>
      <c r="D625" s="24"/>
      <c r="E625" s="25"/>
      <c r="F625" s="27">
        <f>F626+F630</f>
        <v>1200</v>
      </c>
      <c r="G625" s="27">
        <f>G626+G630</f>
        <v>0</v>
      </c>
      <c r="H625" s="148">
        <f t="shared" si="127"/>
        <v>1200</v>
      </c>
      <c r="I625" s="27">
        <f>I626+I630</f>
        <v>0</v>
      </c>
      <c r="J625" s="27">
        <f>J626+J630</f>
        <v>0</v>
      </c>
      <c r="K625" s="27">
        <f t="shared" si="123"/>
        <v>0</v>
      </c>
    </row>
    <row r="626" spans="1:11" hidden="1" x14ac:dyDescent="0.3">
      <c r="A626" s="171" t="s">
        <v>60</v>
      </c>
      <c r="B626" s="25" t="s">
        <v>572</v>
      </c>
      <c r="C626" s="25" t="s">
        <v>61</v>
      </c>
      <c r="D626" s="24"/>
      <c r="E626" s="25"/>
      <c r="F626" s="27">
        <f t="shared" si="139"/>
        <v>0</v>
      </c>
      <c r="G626" s="27">
        <f t="shared" si="139"/>
        <v>0</v>
      </c>
      <c r="H626" s="148">
        <f t="shared" si="127"/>
        <v>0</v>
      </c>
      <c r="I626" s="27">
        <f t="shared" si="139"/>
        <v>0</v>
      </c>
      <c r="J626" s="27">
        <f t="shared" si="139"/>
        <v>0</v>
      </c>
      <c r="K626" s="27">
        <f t="shared" si="123"/>
        <v>0</v>
      </c>
    </row>
    <row r="627" spans="1:11" hidden="1" x14ac:dyDescent="0.3">
      <c r="A627" s="171" t="s">
        <v>118</v>
      </c>
      <c r="B627" s="25" t="s">
        <v>572</v>
      </c>
      <c r="C627" s="25" t="s">
        <v>61</v>
      </c>
      <c r="D627" s="25" t="s">
        <v>132</v>
      </c>
      <c r="E627" s="25"/>
      <c r="F627" s="27">
        <f t="shared" si="139"/>
        <v>0</v>
      </c>
      <c r="G627" s="27">
        <f t="shared" si="139"/>
        <v>0</v>
      </c>
      <c r="H627" s="148">
        <f t="shared" si="127"/>
        <v>0</v>
      </c>
      <c r="I627" s="27">
        <f t="shared" si="139"/>
        <v>0</v>
      </c>
      <c r="J627" s="27">
        <f t="shared" si="139"/>
        <v>0</v>
      </c>
      <c r="K627" s="27">
        <f t="shared" ref="K627:K690" si="140">I627+J627</f>
        <v>0</v>
      </c>
    </row>
    <row r="628" spans="1:11" ht="30" hidden="1" x14ac:dyDescent="0.3">
      <c r="A628" s="14" t="s">
        <v>85</v>
      </c>
      <c r="B628" s="25" t="s">
        <v>572</v>
      </c>
      <c r="C628" s="25" t="s">
        <v>61</v>
      </c>
      <c r="D628" s="25" t="s">
        <v>132</v>
      </c>
      <c r="E628" s="25" t="s">
        <v>475</v>
      </c>
      <c r="F628" s="27">
        <f t="shared" si="139"/>
        <v>0</v>
      </c>
      <c r="G628" s="27">
        <f t="shared" si="139"/>
        <v>0</v>
      </c>
      <c r="H628" s="148">
        <f t="shared" si="127"/>
        <v>0</v>
      </c>
      <c r="I628" s="27">
        <f t="shared" si="139"/>
        <v>0</v>
      </c>
      <c r="J628" s="27">
        <f t="shared" si="139"/>
        <v>0</v>
      </c>
      <c r="K628" s="27">
        <f t="shared" si="140"/>
        <v>0</v>
      </c>
    </row>
    <row r="629" spans="1:11" ht="45" hidden="1" x14ac:dyDescent="0.3">
      <c r="A629" s="14" t="s">
        <v>86</v>
      </c>
      <c r="B629" s="25" t="s">
        <v>572</v>
      </c>
      <c r="C629" s="25" t="s">
        <v>61</v>
      </c>
      <c r="D629" s="25" t="s">
        <v>132</v>
      </c>
      <c r="E629" s="25" t="s">
        <v>471</v>
      </c>
      <c r="F629" s="27"/>
      <c r="G629" s="27"/>
      <c r="H629" s="148">
        <f t="shared" si="127"/>
        <v>0</v>
      </c>
      <c r="I629" s="27"/>
      <c r="J629" s="27"/>
      <c r="K629" s="27">
        <f t="shared" si="140"/>
        <v>0</v>
      </c>
    </row>
    <row r="630" spans="1:11" x14ac:dyDescent="0.3">
      <c r="A630" s="171" t="s">
        <v>219</v>
      </c>
      <c r="B630" s="25" t="s">
        <v>572</v>
      </c>
      <c r="C630" s="25" t="s">
        <v>108</v>
      </c>
      <c r="D630" s="24"/>
      <c r="E630" s="25"/>
      <c r="F630" s="27">
        <f>F631+F634</f>
        <v>1200</v>
      </c>
      <c r="G630" s="27">
        <f>G631+G634</f>
        <v>0</v>
      </c>
      <c r="H630" s="148">
        <f t="shared" si="127"/>
        <v>1200</v>
      </c>
      <c r="I630" s="27">
        <f>I631+I634</f>
        <v>0</v>
      </c>
      <c r="J630" s="27">
        <f>J631+J634</f>
        <v>0</v>
      </c>
      <c r="K630" s="27">
        <f t="shared" si="140"/>
        <v>0</v>
      </c>
    </row>
    <row r="631" spans="1:11" x14ac:dyDescent="0.3">
      <c r="A631" s="171" t="s">
        <v>220</v>
      </c>
      <c r="B631" s="25" t="s">
        <v>572</v>
      </c>
      <c r="C631" s="25" t="s">
        <v>108</v>
      </c>
      <c r="D631" s="25" t="s">
        <v>61</v>
      </c>
      <c r="E631" s="25"/>
      <c r="F631" s="27">
        <f>F633</f>
        <v>500</v>
      </c>
      <c r="G631" s="27">
        <f>G633</f>
        <v>0</v>
      </c>
      <c r="H631" s="148">
        <f t="shared" si="127"/>
        <v>500</v>
      </c>
      <c r="I631" s="27">
        <f>I633</f>
        <v>0</v>
      </c>
      <c r="J631" s="27">
        <f>J633</f>
        <v>0</v>
      </c>
      <c r="K631" s="27">
        <f t="shared" si="140"/>
        <v>0</v>
      </c>
    </row>
    <row r="632" spans="1:11" ht="45" x14ac:dyDescent="0.3">
      <c r="A632" s="171" t="s">
        <v>167</v>
      </c>
      <c r="B632" s="25" t="s">
        <v>572</v>
      </c>
      <c r="C632" s="25" t="s">
        <v>108</v>
      </c>
      <c r="D632" s="25" t="s">
        <v>61</v>
      </c>
      <c r="E632" s="25">
        <v>600</v>
      </c>
      <c r="F632" s="27">
        <f>F633</f>
        <v>500</v>
      </c>
      <c r="G632" s="27">
        <f>G633</f>
        <v>0</v>
      </c>
      <c r="H632" s="148">
        <f t="shared" si="127"/>
        <v>500</v>
      </c>
      <c r="I632" s="27">
        <f>I633</f>
        <v>0</v>
      </c>
      <c r="J632" s="27">
        <f>J633</f>
        <v>0</v>
      </c>
      <c r="K632" s="27">
        <f t="shared" si="140"/>
        <v>0</v>
      </c>
    </row>
    <row r="633" spans="1:11" x14ac:dyDescent="0.3">
      <c r="A633" s="171" t="s">
        <v>580</v>
      </c>
      <c r="B633" s="25" t="s">
        <v>572</v>
      </c>
      <c r="C633" s="25" t="s">
        <v>108</v>
      </c>
      <c r="D633" s="25" t="s">
        <v>61</v>
      </c>
      <c r="E633" s="25">
        <v>610</v>
      </c>
      <c r="F633" s="27">
        <v>500</v>
      </c>
      <c r="G633" s="27"/>
      <c r="H633" s="148">
        <f t="shared" si="127"/>
        <v>500</v>
      </c>
      <c r="I633" s="27">
        <v>0</v>
      </c>
      <c r="J633" s="27">
        <v>0</v>
      </c>
      <c r="K633" s="27">
        <f t="shared" si="140"/>
        <v>0</v>
      </c>
    </row>
    <row r="634" spans="1:11" x14ac:dyDescent="0.3">
      <c r="A634" s="171" t="s">
        <v>243</v>
      </c>
      <c r="B634" s="25" t="s">
        <v>572</v>
      </c>
      <c r="C634" s="25" t="s">
        <v>108</v>
      </c>
      <c r="D634" s="25" t="s">
        <v>66</v>
      </c>
      <c r="E634" s="25"/>
      <c r="F634" s="27">
        <f>F635</f>
        <v>700</v>
      </c>
      <c r="G634" s="27">
        <f>G635</f>
        <v>0</v>
      </c>
      <c r="H634" s="148">
        <f t="shared" si="127"/>
        <v>700</v>
      </c>
      <c r="I634" s="27">
        <f>I635</f>
        <v>0</v>
      </c>
      <c r="J634" s="27">
        <f>J635</f>
        <v>0</v>
      </c>
      <c r="K634" s="27">
        <f t="shared" si="140"/>
        <v>0</v>
      </c>
    </row>
    <row r="635" spans="1:11" ht="45" x14ac:dyDescent="0.3">
      <c r="A635" s="171" t="s">
        <v>167</v>
      </c>
      <c r="B635" s="25" t="s">
        <v>572</v>
      </c>
      <c r="C635" s="25" t="s">
        <v>108</v>
      </c>
      <c r="D635" s="25" t="s">
        <v>66</v>
      </c>
      <c r="E635" s="25">
        <v>600</v>
      </c>
      <c r="F635" s="27">
        <f>F636</f>
        <v>700</v>
      </c>
      <c r="G635" s="27">
        <f>G636</f>
        <v>0</v>
      </c>
      <c r="H635" s="148">
        <f t="shared" si="127"/>
        <v>700</v>
      </c>
      <c r="I635" s="27">
        <f>I636</f>
        <v>0</v>
      </c>
      <c r="J635" s="27">
        <f>J636</f>
        <v>0</v>
      </c>
      <c r="K635" s="27">
        <f t="shared" si="140"/>
        <v>0</v>
      </c>
    </row>
    <row r="636" spans="1:11" x14ac:dyDescent="0.3">
      <c r="A636" s="171" t="s">
        <v>580</v>
      </c>
      <c r="B636" s="25" t="s">
        <v>572</v>
      </c>
      <c r="C636" s="25" t="s">
        <v>108</v>
      </c>
      <c r="D636" s="25" t="s">
        <v>66</v>
      </c>
      <c r="E636" s="25">
        <v>610</v>
      </c>
      <c r="F636" s="27">
        <v>700</v>
      </c>
      <c r="G636" s="27"/>
      <c r="H636" s="148">
        <f t="shared" si="127"/>
        <v>700</v>
      </c>
      <c r="I636" s="27">
        <v>0</v>
      </c>
      <c r="J636" s="27">
        <v>0</v>
      </c>
      <c r="K636" s="27">
        <f t="shared" si="140"/>
        <v>0</v>
      </c>
    </row>
    <row r="637" spans="1:11" ht="96" customHeight="1" x14ac:dyDescent="0.3">
      <c r="A637" s="15" t="s">
        <v>706</v>
      </c>
      <c r="B637" s="42" t="s">
        <v>527</v>
      </c>
      <c r="C637" s="42"/>
      <c r="D637" s="42"/>
      <c r="E637" s="42"/>
      <c r="F637" s="34">
        <f t="shared" ref="F637:K642" si="141">F638</f>
        <v>1500</v>
      </c>
      <c r="G637" s="34">
        <f t="shared" si="141"/>
        <v>0</v>
      </c>
      <c r="H637" s="34">
        <f t="shared" si="141"/>
        <v>1500</v>
      </c>
      <c r="I637" s="34">
        <f t="shared" si="141"/>
        <v>1500</v>
      </c>
      <c r="J637" s="34">
        <f t="shared" si="141"/>
        <v>0</v>
      </c>
      <c r="K637" s="34">
        <f t="shared" si="141"/>
        <v>1500</v>
      </c>
    </row>
    <row r="638" spans="1:11" ht="60" customHeight="1" x14ac:dyDescent="0.3">
      <c r="A638" s="14" t="s">
        <v>714</v>
      </c>
      <c r="B638" s="25" t="s">
        <v>528</v>
      </c>
      <c r="C638" s="25"/>
      <c r="D638" s="25"/>
      <c r="E638" s="25"/>
      <c r="F638" s="27">
        <f t="shared" si="141"/>
        <v>1500</v>
      </c>
      <c r="G638" s="27">
        <f t="shared" si="141"/>
        <v>0</v>
      </c>
      <c r="H638" s="148">
        <f t="shared" si="127"/>
        <v>1500</v>
      </c>
      <c r="I638" s="27">
        <f t="shared" si="141"/>
        <v>1500</v>
      </c>
      <c r="J638" s="27">
        <f t="shared" si="141"/>
        <v>0</v>
      </c>
      <c r="K638" s="27">
        <f t="shared" si="140"/>
        <v>1500</v>
      </c>
    </row>
    <row r="639" spans="1:11" ht="45" x14ac:dyDescent="0.3">
      <c r="A639" s="14" t="s">
        <v>529</v>
      </c>
      <c r="B639" s="25" t="s">
        <v>530</v>
      </c>
      <c r="C639" s="25"/>
      <c r="D639" s="25"/>
      <c r="E639" s="25"/>
      <c r="F639" s="27">
        <f t="shared" si="141"/>
        <v>1500</v>
      </c>
      <c r="G639" s="27">
        <f t="shared" si="141"/>
        <v>0</v>
      </c>
      <c r="H639" s="148">
        <f t="shared" si="127"/>
        <v>1500</v>
      </c>
      <c r="I639" s="27">
        <f t="shared" si="141"/>
        <v>1500</v>
      </c>
      <c r="J639" s="27">
        <f t="shared" si="141"/>
        <v>0</v>
      </c>
      <c r="K639" s="27">
        <f t="shared" si="140"/>
        <v>1500</v>
      </c>
    </row>
    <row r="640" spans="1:11" x14ac:dyDescent="0.3">
      <c r="A640" s="14" t="s">
        <v>60</v>
      </c>
      <c r="B640" s="25" t="s">
        <v>530</v>
      </c>
      <c r="C640" s="25" t="s">
        <v>61</v>
      </c>
      <c r="D640" s="25"/>
      <c r="E640" s="25"/>
      <c r="F640" s="27">
        <f t="shared" si="141"/>
        <v>1500</v>
      </c>
      <c r="G640" s="27">
        <f t="shared" si="141"/>
        <v>0</v>
      </c>
      <c r="H640" s="148">
        <f t="shared" si="127"/>
        <v>1500</v>
      </c>
      <c r="I640" s="27">
        <f t="shared" si="141"/>
        <v>1500</v>
      </c>
      <c r="J640" s="27">
        <f t="shared" si="141"/>
        <v>0</v>
      </c>
      <c r="K640" s="27">
        <f t="shared" si="140"/>
        <v>1500</v>
      </c>
    </row>
    <row r="641" spans="1:11" x14ac:dyDescent="0.3">
      <c r="A641" s="14" t="s">
        <v>118</v>
      </c>
      <c r="B641" s="25" t="s">
        <v>530</v>
      </c>
      <c r="C641" s="25" t="s">
        <v>61</v>
      </c>
      <c r="D641" s="25" t="s">
        <v>132</v>
      </c>
      <c r="E641" s="25"/>
      <c r="F641" s="27">
        <f t="shared" si="141"/>
        <v>1500</v>
      </c>
      <c r="G641" s="27">
        <f t="shared" si="141"/>
        <v>0</v>
      </c>
      <c r="H641" s="148">
        <f t="shared" si="127"/>
        <v>1500</v>
      </c>
      <c r="I641" s="27">
        <f t="shared" si="141"/>
        <v>1500</v>
      </c>
      <c r="J641" s="27">
        <f t="shared" si="141"/>
        <v>0</v>
      </c>
      <c r="K641" s="27">
        <f t="shared" si="140"/>
        <v>1500</v>
      </c>
    </row>
    <row r="642" spans="1:11" ht="30" x14ac:dyDescent="0.3">
      <c r="A642" s="14" t="s">
        <v>85</v>
      </c>
      <c r="B642" s="25" t="s">
        <v>530</v>
      </c>
      <c r="C642" s="25" t="s">
        <v>61</v>
      </c>
      <c r="D642" s="25" t="s">
        <v>132</v>
      </c>
      <c r="E642" s="25" t="s">
        <v>475</v>
      </c>
      <c r="F642" s="27">
        <f t="shared" si="141"/>
        <v>1500</v>
      </c>
      <c r="G642" s="27">
        <f t="shared" si="141"/>
        <v>0</v>
      </c>
      <c r="H642" s="148">
        <f t="shared" si="127"/>
        <v>1500</v>
      </c>
      <c r="I642" s="27">
        <f t="shared" si="141"/>
        <v>1500</v>
      </c>
      <c r="J642" s="27">
        <f t="shared" si="141"/>
        <v>0</v>
      </c>
      <c r="K642" s="27">
        <f t="shared" si="140"/>
        <v>1500</v>
      </c>
    </row>
    <row r="643" spans="1:11" ht="45" x14ac:dyDescent="0.3">
      <c r="A643" s="14" t="s">
        <v>86</v>
      </c>
      <c r="B643" s="25" t="s">
        <v>530</v>
      </c>
      <c r="C643" s="25" t="s">
        <v>61</v>
      </c>
      <c r="D643" s="25" t="s">
        <v>132</v>
      </c>
      <c r="E643" s="25" t="s">
        <v>471</v>
      </c>
      <c r="F643" s="27">
        <v>1500</v>
      </c>
      <c r="G643" s="27"/>
      <c r="H643" s="148">
        <f t="shared" si="127"/>
        <v>1500</v>
      </c>
      <c r="I643" s="27">
        <v>1500</v>
      </c>
      <c r="J643" s="27"/>
      <c r="K643" s="27">
        <f t="shared" si="140"/>
        <v>1500</v>
      </c>
    </row>
    <row r="644" spans="1:11" ht="38.25" x14ac:dyDescent="0.3">
      <c r="A644" s="15" t="s">
        <v>707</v>
      </c>
      <c r="B644" s="42" t="s">
        <v>533</v>
      </c>
      <c r="C644" s="42"/>
      <c r="D644" s="42"/>
      <c r="E644" s="42"/>
      <c r="F644" s="34">
        <f t="shared" ref="F644:K649" si="142">F645</f>
        <v>20.9</v>
      </c>
      <c r="G644" s="34">
        <f t="shared" si="142"/>
        <v>0</v>
      </c>
      <c r="H644" s="34">
        <f t="shared" si="142"/>
        <v>20.9</v>
      </c>
      <c r="I644" s="34">
        <f t="shared" si="142"/>
        <v>21.9</v>
      </c>
      <c r="J644" s="34">
        <f t="shared" si="142"/>
        <v>0</v>
      </c>
      <c r="K644" s="34">
        <f t="shared" si="142"/>
        <v>21.9</v>
      </c>
    </row>
    <row r="645" spans="1:11" ht="90" x14ac:dyDescent="0.3">
      <c r="A645" s="14" t="s">
        <v>534</v>
      </c>
      <c r="B645" s="25" t="s">
        <v>535</v>
      </c>
      <c r="C645" s="25"/>
      <c r="D645" s="25"/>
      <c r="E645" s="25"/>
      <c r="F645" s="27">
        <f t="shared" si="142"/>
        <v>20.9</v>
      </c>
      <c r="G645" s="27">
        <f t="shared" si="142"/>
        <v>0</v>
      </c>
      <c r="H645" s="148">
        <f t="shared" ref="H645:H708" si="143">F645+G645</f>
        <v>20.9</v>
      </c>
      <c r="I645" s="27">
        <f t="shared" si="142"/>
        <v>21.9</v>
      </c>
      <c r="J645" s="27">
        <f t="shared" si="142"/>
        <v>0</v>
      </c>
      <c r="K645" s="27">
        <f t="shared" si="140"/>
        <v>21.9</v>
      </c>
    </row>
    <row r="646" spans="1:11" ht="46.9" customHeight="1" x14ac:dyDescent="0.3">
      <c r="A646" s="14" t="s">
        <v>536</v>
      </c>
      <c r="B646" s="9" t="s">
        <v>537</v>
      </c>
      <c r="C646" s="25"/>
      <c r="D646" s="25"/>
      <c r="E646" s="25"/>
      <c r="F646" s="27">
        <f t="shared" si="142"/>
        <v>20.9</v>
      </c>
      <c r="G646" s="27">
        <f t="shared" si="142"/>
        <v>0</v>
      </c>
      <c r="H646" s="148">
        <f t="shared" si="143"/>
        <v>20.9</v>
      </c>
      <c r="I646" s="27">
        <f t="shared" si="142"/>
        <v>21.9</v>
      </c>
      <c r="J646" s="27">
        <f t="shared" si="142"/>
        <v>0</v>
      </c>
      <c r="K646" s="27">
        <f t="shared" si="140"/>
        <v>21.9</v>
      </c>
    </row>
    <row r="647" spans="1:11" ht="30" x14ac:dyDescent="0.3">
      <c r="A647" s="14" t="s">
        <v>139</v>
      </c>
      <c r="B647" s="9" t="s">
        <v>537</v>
      </c>
      <c r="C647" s="25" t="s">
        <v>78</v>
      </c>
      <c r="D647" s="25"/>
      <c r="E647" s="25"/>
      <c r="F647" s="27">
        <f t="shared" si="142"/>
        <v>20.9</v>
      </c>
      <c r="G647" s="27">
        <f t="shared" si="142"/>
        <v>0</v>
      </c>
      <c r="H647" s="148">
        <f t="shared" si="143"/>
        <v>20.9</v>
      </c>
      <c r="I647" s="27">
        <f t="shared" si="142"/>
        <v>21.9</v>
      </c>
      <c r="J647" s="27">
        <f t="shared" si="142"/>
        <v>0</v>
      </c>
      <c r="K647" s="27">
        <f t="shared" si="140"/>
        <v>21.9</v>
      </c>
    </row>
    <row r="648" spans="1:11" ht="30" customHeight="1" x14ac:dyDescent="0.3">
      <c r="A648" s="14" t="s">
        <v>158</v>
      </c>
      <c r="B648" s="9" t="s">
        <v>537</v>
      </c>
      <c r="C648" s="25" t="s">
        <v>78</v>
      </c>
      <c r="D648" s="25" t="s">
        <v>159</v>
      </c>
      <c r="E648" s="25"/>
      <c r="F648" s="27">
        <f t="shared" si="142"/>
        <v>20.9</v>
      </c>
      <c r="G648" s="27">
        <f t="shared" si="142"/>
        <v>0</v>
      </c>
      <c r="H648" s="148">
        <f t="shared" si="143"/>
        <v>20.9</v>
      </c>
      <c r="I648" s="27">
        <f t="shared" si="142"/>
        <v>21.9</v>
      </c>
      <c r="J648" s="27">
        <f t="shared" si="142"/>
        <v>0</v>
      </c>
      <c r="K648" s="27">
        <f t="shared" si="140"/>
        <v>21.9</v>
      </c>
    </row>
    <row r="649" spans="1:11" ht="30" x14ac:dyDescent="0.3">
      <c r="A649" s="14" t="s">
        <v>85</v>
      </c>
      <c r="B649" s="9" t="s">
        <v>537</v>
      </c>
      <c r="C649" s="25" t="s">
        <v>78</v>
      </c>
      <c r="D649" s="25" t="s">
        <v>159</v>
      </c>
      <c r="E649" s="25" t="s">
        <v>475</v>
      </c>
      <c r="F649" s="27">
        <f t="shared" si="142"/>
        <v>20.9</v>
      </c>
      <c r="G649" s="27">
        <f t="shared" si="142"/>
        <v>0</v>
      </c>
      <c r="H649" s="148">
        <f t="shared" si="143"/>
        <v>20.9</v>
      </c>
      <c r="I649" s="27">
        <f t="shared" si="142"/>
        <v>21.9</v>
      </c>
      <c r="J649" s="27">
        <f t="shared" si="142"/>
        <v>0</v>
      </c>
      <c r="K649" s="27">
        <f t="shared" si="140"/>
        <v>21.9</v>
      </c>
    </row>
    <row r="650" spans="1:11" ht="45" x14ac:dyDescent="0.3">
      <c r="A650" s="14" t="s">
        <v>86</v>
      </c>
      <c r="B650" s="9" t="s">
        <v>537</v>
      </c>
      <c r="C650" s="25" t="s">
        <v>78</v>
      </c>
      <c r="D650" s="25" t="s">
        <v>159</v>
      </c>
      <c r="E650" s="25" t="s">
        <v>471</v>
      </c>
      <c r="F650" s="27">
        <v>20.9</v>
      </c>
      <c r="G650" s="27"/>
      <c r="H650" s="148">
        <f t="shared" si="143"/>
        <v>20.9</v>
      </c>
      <c r="I650" s="27">
        <v>21.9</v>
      </c>
      <c r="J650" s="27"/>
      <c r="K650" s="27">
        <f t="shared" si="140"/>
        <v>21.9</v>
      </c>
    </row>
    <row r="651" spans="1:11" ht="67.900000000000006" customHeight="1" x14ac:dyDescent="0.3">
      <c r="A651" s="15" t="s">
        <v>728</v>
      </c>
      <c r="B651" s="42" t="s">
        <v>539</v>
      </c>
      <c r="C651" s="42"/>
      <c r="D651" s="42"/>
      <c r="E651" s="42"/>
      <c r="F651" s="34">
        <f t="shared" ref="F651:K656" si="144">F652</f>
        <v>52.2</v>
      </c>
      <c r="G651" s="34">
        <f t="shared" si="144"/>
        <v>0</v>
      </c>
      <c r="H651" s="34">
        <f t="shared" si="144"/>
        <v>52.2</v>
      </c>
      <c r="I651" s="34">
        <f t="shared" si="144"/>
        <v>54.9</v>
      </c>
      <c r="J651" s="34">
        <f t="shared" si="144"/>
        <v>0</v>
      </c>
      <c r="K651" s="34">
        <f t="shared" si="144"/>
        <v>54.9</v>
      </c>
    </row>
    <row r="652" spans="1:11" ht="90" x14ac:dyDescent="0.3">
      <c r="A652" s="14" t="s">
        <v>538</v>
      </c>
      <c r="B652" s="25" t="s">
        <v>540</v>
      </c>
      <c r="C652" s="25"/>
      <c r="D652" s="25"/>
      <c r="E652" s="25"/>
      <c r="F652" s="27">
        <f t="shared" si="144"/>
        <v>52.2</v>
      </c>
      <c r="G652" s="27">
        <f t="shared" si="144"/>
        <v>0</v>
      </c>
      <c r="H652" s="148">
        <f t="shared" si="143"/>
        <v>52.2</v>
      </c>
      <c r="I652" s="27">
        <f t="shared" si="144"/>
        <v>54.9</v>
      </c>
      <c r="J652" s="27">
        <f t="shared" si="144"/>
        <v>0</v>
      </c>
      <c r="K652" s="27">
        <f t="shared" si="140"/>
        <v>54.9</v>
      </c>
    </row>
    <row r="653" spans="1:11" ht="75" x14ac:dyDescent="0.3">
      <c r="A653" s="14" t="s">
        <v>541</v>
      </c>
      <c r="B653" s="9" t="s">
        <v>542</v>
      </c>
      <c r="C653" s="25"/>
      <c r="D653" s="25"/>
      <c r="E653" s="25"/>
      <c r="F653" s="27">
        <f t="shared" si="144"/>
        <v>52.2</v>
      </c>
      <c r="G653" s="27">
        <f t="shared" si="144"/>
        <v>0</v>
      </c>
      <c r="H653" s="148">
        <f t="shared" si="143"/>
        <v>52.2</v>
      </c>
      <c r="I653" s="27">
        <f t="shared" si="144"/>
        <v>54.9</v>
      </c>
      <c r="J653" s="27">
        <f t="shared" si="144"/>
        <v>0</v>
      </c>
      <c r="K653" s="27">
        <f t="shared" si="140"/>
        <v>54.9</v>
      </c>
    </row>
    <row r="654" spans="1:11" ht="30" x14ac:dyDescent="0.3">
      <c r="A654" s="14" t="s">
        <v>139</v>
      </c>
      <c r="B654" s="9" t="s">
        <v>542</v>
      </c>
      <c r="C654" s="25" t="s">
        <v>78</v>
      </c>
      <c r="D654" s="25"/>
      <c r="E654" s="25"/>
      <c r="F654" s="27">
        <f t="shared" si="144"/>
        <v>52.2</v>
      </c>
      <c r="G654" s="27">
        <f t="shared" si="144"/>
        <v>0</v>
      </c>
      <c r="H654" s="148">
        <f t="shared" si="143"/>
        <v>52.2</v>
      </c>
      <c r="I654" s="27">
        <f t="shared" si="144"/>
        <v>54.9</v>
      </c>
      <c r="J654" s="27">
        <f t="shared" si="144"/>
        <v>0</v>
      </c>
      <c r="K654" s="27">
        <f t="shared" si="140"/>
        <v>54.9</v>
      </c>
    </row>
    <row r="655" spans="1:11" ht="30.6" customHeight="1" x14ac:dyDescent="0.3">
      <c r="A655" s="14" t="s">
        <v>158</v>
      </c>
      <c r="B655" s="9" t="s">
        <v>542</v>
      </c>
      <c r="C655" s="25" t="s">
        <v>78</v>
      </c>
      <c r="D655" s="25" t="s">
        <v>159</v>
      </c>
      <c r="E655" s="25"/>
      <c r="F655" s="27">
        <f t="shared" si="144"/>
        <v>52.2</v>
      </c>
      <c r="G655" s="27">
        <f t="shared" si="144"/>
        <v>0</v>
      </c>
      <c r="H655" s="148">
        <f t="shared" si="143"/>
        <v>52.2</v>
      </c>
      <c r="I655" s="27">
        <f t="shared" si="144"/>
        <v>54.9</v>
      </c>
      <c r="J655" s="27">
        <f t="shared" si="144"/>
        <v>0</v>
      </c>
      <c r="K655" s="27">
        <f t="shared" si="140"/>
        <v>54.9</v>
      </c>
    </row>
    <row r="656" spans="1:11" ht="30" x14ac:dyDescent="0.3">
      <c r="A656" s="14" t="s">
        <v>85</v>
      </c>
      <c r="B656" s="9" t="s">
        <v>542</v>
      </c>
      <c r="C656" s="25" t="s">
        <v>78</v>
      </c>
      <c r="D656" s="25" t="s">
        <v>159</v>
      </c>
      <c r="E656" s="25" t="s">
        <v>475</v>
      </c>
      <c r="F656" s="27">
        <f t="shared" si="144"/>
        <v>52.2</v>
      </c>
      <c r="G656" s="27">
        <f t="shared" si="144"/>
        <v>0</v>
      </c>
      <c r="H656" s="148">
        <f t="shared" si="143"/>
        <v>52.2</v>
      </c>
      <c r="I656" s="27">
        <f t="shared" si="144"/>
        <v>54.9</v>
      </c>
      <c r="J656" s="27">
        <f t="shared" si="144"/>
        <v>0</v>
      </c>
      <c r="K656" s="27">
        <f t="shared" si="140"/>
        <v>54.9</v>
      </c>
    </row>
    <row r="657" spans="1:11" ht="45" x14ac:dyDescent="0.3">
      <c r="A657" s="14" t="s">
        <v>86</v>
      </c>
      <c r="B657" s="9" t="s">
        <v>542</v>
      </c>
      <c r="C657" s="25" t="s">
        <v>78</v>
      </c>
      <c r="D657" s="25" t="s">
        <v>159</v>
      </c>
      <c r="E657" s="25" t="s">
        <v>471</v>
      </c>
      <c r="F657" s="27">
        <v>52.2</v>
      </c>
      <c r="G657" s="27"/>
      <c r="H657" s="148">
        <f t="shared" si="143"/>
        <v>52.2</v>
      </c>
      <c r="I657" s="27">
        <v>54.9</v>
      </c>
      <c r="J657" s="27"/>
      <c r="K657" s="27">
        <f t="shared" si="140"/>
        <v>54.9</v>
      </c>
    </row>
    <row r="658" spans="1:11" ht="51" x14ac:dyDescent="0.3">
      <c r="A658" s="15" t="s">
        <v>695</v>
      </c>
      <c r="B658" s="43" t="s">
        <v>543</v>
      </c>
      <c r="C658" s="42"/>
      <c r="D658" s="42"/>
      <c r="E658" s="42"/>
      <c r="F658" s="34">
        <f t="shared" ref="F658:K663" si="145">F659</f>
        <v>190</v>
      </c>
      <c r="G658" s="34">
        <f t="shared" si="145"/>
        <v>0</v>
      </c>
      <c r="H658" s="34">
        <f t="shared" si="145"/>
        <v>190</v>
      </c>
      <c r="I658" s="34">
        <f t="shared" si="145"/>
        <v>190</v>
      </c>
      <c r="J658" s="34">
        <f t="shared" si="145"/>
        <v>0</v>
      </c>
      <c r="K658" s="34">
        <f t="shared" si="145"/>
        <v>190</v>
      </c>
    </row>
    <row r="659" spans="1:11" ht="90" x14ac:dyDescent="0.3">
      <c r="A659" s="14" t="s">
        <v>696</v>
      </c>
      <c r="B659" s="9" t="s">
        <v>544</v>
      </c>
      <c r="C659" s="25"/>
      <c r="D659" s="25"/>
      <c r="E659" s="25"/>
      <c r="F659" s="27">
        <f t="shared" si="145"/>
        <v>190</v>
      </c>
      <c r="G659" s="27">
        <f t="shared" si="145"/>
        <v>0</v>
      </c>
      <c r="H659" s="148">
        <f t="shared" si="143"/>
        <v>190</v>
      </c>
      <c r="I659" s="27">
        <f t="shared" si="145"/>
        <v>190</v>
      </c>
      <c r="J659" s="27">
        <f t="shared" si="145"/>
        <v>0</v>
      </c>
      <c r="K659" s="27">
        <f t="shared" si="140"/>
        <v>190</v>
      </c>
    </row>
    <row r="660" spans="1:11" ht="60" customHeight="1" x14ac:dyDescent="0.3">
      <c r="A660" s="14" t="s">
        <v>545</v>
      </c>
      <c r="B660" s="9" t="s">
        <v>546</v>
      </c>
      <c r="C660" s="25"/>
      <c r="D660" s="25"/>
      <c r="E660" s="25"/>
      <c r="F660" s="27">
        <f t="shared" si="145"/>
        <v>190</v>
      </c>
      <c r="G660" s="27">
        <f t="shared" si="145"/>
        <v>0</v>
      </c>
      <c r="H660" s="148">
        <f t="shared" si="143"/>
        <v>190</v>
      </c>
      <c r="I660" s="27">
        <f t="shared" si="145"/>
        <v>190</v>
      </c>
      <c r="J660" s="27">
        <f t="shared" si="145"/>
        <v>0</v>
      </c>
      <c r="K660" s="27">
        <f t="shared" si="140"/>
        <v>190</v>
      </c>
    </row>
    <row r="661" spans="1:11" x14ac:dyDescent="0.3">
      <c r="A661" s="14" t="s">
        <v>169</v>
      </c>
      <c r="B661" s="9" t="s">
        <v>546</v>
      </c>
      <c r="C661" s="25" t="s">
        <v>90</v>
      </c>
      <c r="D661" s="25"/>
      <c r="E661" s="25"/>
      <c r="F661" s="27">
        <f t="shared" si="145"/>
        <v>190</v>
      </c>
      <c r="G661" s="27">
        <f t="shared" si="145"/>
        <v>0</v>
      </c>
      <c r="H661" s="148">
        <f t="shared" si="143"/>
        <v>190</v>
      </c>
      <c r="I661" s="27">
        <f t="shared" si="145"/>
        <v>190</v>
      </c>
      <c r="J661" s="27">
        <f t="shared" si="145"/>
        <v>0</v>
      </c>
      <c r="K661" s="27">
        <f t="shared" si="140"/>
        <v>190</v>
      </c>
    </row>
    <row r="662" spans="1:11" ht="30" x14ac:dyDescent="0.3">
      <c r="A662" s="14" t="s">
        <v>193</v>
      </c>
      <c r="B662" s="9" t="s">
        <v>546</v>
      </c>
      <c r="C662" s="25" t="s">
        <v>90</v>
      </c>
      <c r="D662" s="25" t="s">
        <v>194</v>
      </c>
      <c r="E662" s="25"/>
      <c r="F662" s="27">
        <f t="shared" si="145"/>
        <v>190</v>
      </c>
      <c r="G662" s="27">
        <f t="shared" si="145"/>
        <v>0</v>
      </c>
      <c r="H662" s="148">
        <f t="shared" si="143"/>
        <v>190</v>
      </c>
      <c r="I662" s="27">
        <f t="shared" si="145"/>
        <v>190</v>
      </c>
      <c r="J662" s="27">
        <f t="shared" si="145"/>
        <v>0</v>
      </c>
      <c r="K662" s="27">
        <f t="shared" si="140"/>
        <v>190</v>
      </c>
    </row>
    <row r="663" spans="1:11" ht="45" x14ac:dyDescent="0.3">
      <c r="A663" s="14" t="s">
        <v>167</v>
      </c>
      <c r="B663" s="9" t="s">
        <v>546</v>
      </c>
      <c r="C663" s="25" t="s">
        <v>90</v>
      </c>
      <c r="D663" s="25" t="s">
        <v>194</v>
      </c>
      <c r="E663" s="25" t="s">
        <v>488</v>
      </c>
      <c r="F663" s="27">
        <f t="shared" si="145"/>
        <v>190</v>
      </c>
      <c r="G663" s="27">
        <f t="shared" si="145"/>
        <v>0</v>
      </c>
      <c r="H663" s="148">
        <f t="shared" si="143"/>
        <v>190</v>
      </c>
      <c r="I663" s="27">
        <f t="shared" si="145"/>
        <v>190</v>
      </c>
      <c r="J663" s="27">
        <f t="shared" si="145"/>
        <v>0</v>
      </c>
      <c r="K663" s="27">
        <f t="shared" si="140"/>
        <v>190</v>
      </c>
    </row>
    <row r="664" spans="1:11" x14ac:dyDescent="0.3">
      <c r="A664" s="14" t="s">
        <v>175</v>
      </c>
      <c r="B664" s="9" t="s">
        <v>546</v>
      </c>
      <c r="C664" s="25" t="s">
        <v>90</v>
      </c>
      <c r="D664" s="25" t="s">
        <v>194</v>
      </c>
      <c r="E664" s="25" t="s">
        <v>489</v>
      </c>
      <c r="F664" s="27">
        <v>190</v>
      </c>
      <c r="G664" s="27"/>
      <c r="H664" s="148">
        <f t="shared" si="143"/>
        <v>190</v>
      </c>
      <c r="I664" s="27">
        <v>190</v>
      </c>
      <c r="J664" s="27"/>
      <c r="K664" s="27">
        <f t="shared" si="140"/>
        <v>190</v>
      </c>
    </row>
    <row r="665" spans="1:11" ht="86.45" customHeight="1" x14ac:dyDescent="0.3">
      <c r="A665" s="15" t="s">
        <v>708</v>
      </c>
      <c r="B665" s="43" t="s">
        <v>567</v>
      </c>
      <c r="C665" s="42"/>
      <c r="D665" s="42"/>
      <c r="E665" s="42"/>
      <c r="F665" s="34">
        <f t="shared" ref="F665:K670" si="146">F666</f>
        <v>450</v>
      </c>
      <c r="G665" s="34">
        <f t="shared" si="146"/>
        <v>0</v>
      </c>
      <c r="H665" s="34">
        <f t="shared" si="146"/>
        <v>450</v>
      </c>
      <c r="I665" s="34">
        <f t="shared" si="146"/>
        <v>450</v>
      </c>
      <c r="J665" s="34">
        <f t="shared" si="146"/>
        <v>0</v>
      </c>
      <c r="K665" s="34">
        <f t="shared" si="146"/>
        <v>450</v>
      </c>
    </row>
    <row r="666" spans="1:11" ht="120" x14ac:dyDescent="0.3">
      <c r="A666" s="14" t="s">
        <v>729</v>
      </c>
      <c r="B666" s="9" t="s">
        <v>569</v>
      </c>
      <c r="C666" s="25"/>
      <c r="D666" s="25"/>
      <c r="E666" s="25"/>
      <c r="F666" s="27">
        <f t="shared" si="146"/>
        <v>450</v>
      </c>
      <c r="G666" s="27">
        <f t="shared" si="146"/>
        <v>0</v>
      </c>
      <c r="H666" s="148">
        <f t="shared" si="143"/>
        <v>450</v>
      </c>
      <c r="I666" s="27">
        <f t="shared" si="146"/>
        <v>450</v>
      </c>
      <c r="J666" s="27">
        <f t="shared" si="146"/>
        <v>0</v>
      </c>
      <c r="K666" s="27">
        <f t="shared" si="140"/>
        <v>450</v>
      </c>
    </row>
    <row r="667" spans="1:11" ht="45" x14ac:dyDescent="0.3">
      <c r="A667" s="14" t="s">
        <v>570</v>
      </c>
      <c r="B667" s="9" t="s">
        <v>568</v>
      </c>
      <c r="C667" s="25"/>
      <c r="D667" s="25"/>
      <c r="E667" s="25"/>
      <c r="F667" s="27">
        <f t="shared" si="146"/>
        <v>450</v>
      </c>
      <c r="G667" s="27">
        <f t="shared" si="146"/>
        <v>0</v>
      </c>
      <c r="H667" s="148">
        <f t="shared" si="143"/>
        <v>450</v>
      </c>
      <c r="I667" s="27">
        <f t="shared" si="146"/>
        <v>450</v>
      </c>
      <c r="J667" s="27">
        <f t="shared" si="146"/>
        <v>0</v>
      </c>
      <c r="K667" s="27">
        <f t="shared" si="140"/>
        <v>450</v>
      </c>
    </row>
    <row r="668" spans="1:11" x14ac:dyDescent="0.3">
      <c r="A668" s="14" t="s">
        <v>169</v>
      </c>
      <c r="B668" s="9" t="s">
        <v>568</v>
      </c>
      <c r="C668" s="25" t="s">
        <v>90</v>
      </c>
      <c r="D668" s="25"/>
      <c r="E668" s="25"/>
      <c r="F668" s="27">
        <f t="shared" si="146"/>
        <v>450</v>
      </c>
      <c r="G668" s="27">
        <f t="shared" si="146"/>
        <v>0</v>
      </c>
      <c r="H668" s="148">
        <f t="shared" si="143"/>
        <v>450</v>
      </c>
      <c r="I668" s="27">
        <f t="shared" si="146"/>
        <v>450</v>
      </c>
      <c r="J668" s="27">
        <f t="shared" si="146"/>
        <v>0</v>
      </c>
      <c r="K668" s="27">
        <f t="shared" si="140"/>
        <v>450</v>
      </c>
    </row>
    <row r="669" spans="1:11" ht="30" x14ac:dyDescent="0.3">
      <c r="A669" s="14" t="s">
        <v>193</v>
      </c>
      <c r="B669" s="9" t="s">
        <v>568</v>
      </c>
      <c r="C669" s="25" t="s">
        <v>90</v>
      </c>
      <c r="D669" s="25" t="s">
        <v>194</v>
      </c>
      <c r="E669" s="25"/>
      <c r="F669" s="27">
        <f t="shared" si="146"/>
        <v>450</v>
      </c>
      <c r="G669" s="27">
        <f t="shared" si="146"/>
        <v>0</v>
      </c>
      <c r="H669" s="148">
        <f t="shared" si="143"/>
        <v>450</v>
      </c>
      <c r="I669" s="27">
        <f t="shared" si="146"/>
        <v>450</v>
      </c>
      <c r="J669" s="27">
        <f t="shared" si="146"/>
        <v>0</v>
      </c>
      <c r="K669" s="27">
        <f t="shared" si="140"/>
        <v>450</v>
      </c>
    </row>
    <row r="670" spans="1:11" ht="30" x14ac:dyDescent="0.3">
      <c r="A670" s="14" t="s">
        <v>85</v>
      </c>
      <c r="B670" s="9" t="s">
        <v>568</v>
      </c>
      <c r="C670" s="25" t="s">
        <v>90</v>
      </c>
      <c r="D670" s="25" t="s">
        <v>194</v>
      </c>
      <c r="E670" s="25" t="s">
        <v>475</v>
      </c>
      <c r="F670" s="27">
        <f t="shared" si="146"/>
        <v>450</v>
      </c>
      <c r="G670" s="27">
        <f t="shared" si="146"/>
        <v>0</v>
      </c>
      <c r="H670" s="148">
        <f t="shared" si="143"/>
        <v>450</v>
      </c>
      <c r="I670" s="27">
        <f t="shared" si="146"/>
        <v>450</v>
      </c>
      <c r="J670" s="27">
        <f t="shared" si="146"/>
        <v>0</v>
      </c>
      <c r="K670" s="27">
        <f t="shared" si="140"/>
        <v>450</v>
      </c>
    </row>
    <row r="671" spans="1:11" ht="45" x14ac:dyDescent="0.3">
      <c r="A671" s="14" t="s">
        <v>86</v>
      </c>
      <c r="B671" s="9" t="s">
        <v>568</v>
      </c>
      <c r="C671" s="25" t="s">
        <v>90</v>
      </c>
      <c r="D671" s="25" t="s">
        <v>194</v>
      </c>
      <c r="E671" s="25" t="s">
        <v>471</v>
      </c>
      <c r="F671" s="27">
        <v>450</v>
      </c>
      <c r="G671" s="27"/>
      <c r="H671" s="148">
        <f t="shared" si="143"/>
        <v>450</v>
      </c>
      <c r="I671" s="27">
        <v>450</v>
      </c>
      <c r="J671" s="27"/>
      <c r="K671" s="27">
        <f t="shared" si="140"/>
        <v>450</v>
      </c>
    </row>
    <row r="672" spans="1:11" s="33" customFormat="1" ht="54.75" customHeight="1" x14ac:dyDescent="0.2">
      <c r="A672" s="15" t="s">
        <v>709</v>
      </c>
      <c r="B672" s="43" t="s">
        <v>604</v>
      </c>
      <c r="C672" s="42"/>
      <c r="D672" s="42"/>
      <c r="E672" s="42"/>
      <c r="F672" s="34">
        <f t="shared" ref="F672:K677" si="147">F673</f>
        <v>511.2</v>
      </c>
      <c r="G672" s="34">
        <f t="shared" si="147"/>
        <v>0</v>
      </c>
      <c r="H672" s="34">
        <f t="shared" si="147"/>
        <v>511.2</v>
      </c>
      <c r="I672" s="34">
        <f t="shared" si="147"/>
        <v>209.4</v>
      </c>
      <c r="J672" s="34">
        <f t="shared" si="147"/>
        <v>0</v>
      </c>
      <c r="K672" s="34">
        <f t="shared" si="147"/>
        <v>209.4</v>
      </c>
    </row>
    <row r="673" spans="1:11" ht="90" x14ac:dyDescent="0.3">
      <c r="A673" s="14" t="s">
        <v>606</v>
      </c>
      <c r="B673" s="45" t="s">
        <v>605</v>
      </c>
      <c r="C673" s="25"/>
      <c r="D673" s="25"/>
      <c r="E673" s="25"/>
      <c r="F673" s="27">
        <f t="shared" si="147"/>
        <v>511.2</v>
      </c>
      <c r="G673" s="27">
        <f t="shared" si="147"/>
        <v>0</v>
      </c>
      <c r="H673" s="148">
        <f t="shared" si="143"/>
        <v>511.2</v>
      </c>
      <c r="I673" s="27">
        <f t="shared" si="147"/>
        <v>209.4</v>
      </c>
      <c r="J673" s="27">
        <f t="shared" si="147"/>
        <v>0</v>
      </c>
      <c r="K673" s="27">
        <f t="shared" si="140"/>
        <v>209.4</v>
      </c>
    </row>
    <row r="674" spans="1:11" ht="45" x14ac:dyDescent="0.3">
      <c r="A674" s="14" t="s">
        <v>607</v>
      </c>
      <c r="B674" s="45" t="s">
        <v>608</v>
      </c>
      <c r="C674" s="25"/>
      <c r="D674" s="25"/>
      <c r="E674" s="25"/>
      <c r="F674" s="27">
        <f t="shared" si="147"/>
        <v>511.2</v>
      </c>
      <c r="G674" s="27">
        <f t="shared" si="147"/>
        <v>0</v>
      </c>
      <c r="H674" s="148">
        <f t="shared" si="143"/>
        <v>511.2</v>
      </c>
      <c r="I674" s="27">
        <f t="shared" si="147"/>
        <v>209.4</v>
      </c>
      <c r="J674" s="27">
        <f t="shared" si="147"/>
        <v>0</v>
      </c>
      <c r="K674" s="27">
        <f t="shared" si="140"/>
        <v>209.4</v>
      </c>
    </row>
    <row r="675" spans="1:11" x14ac:dyDescent="0.3">
      <c r="A675" s="171" t="s">
        <v>60</v>
      </c>
      <c r="B675" s="45" t="s">
        <v>608</v>
      </c>
      <c r="C675" s="25" t="s">
        <v>61</v>
      </c>
      <c r="D675" s="25"/>
      <c r="E675" s="25"/>
      <c r="F675" s="27">
        <f t="shared" si="147"/>
        <v>511.2</v>
      </c>
      <c r="G675" s="27">
        <f t="shared" si="147"/>
        <v>0</v>
      </c>
      <c r="H675" s="148">
        <f t="shared" si="143"/>
        <v>511.2</v>
      </c>
      <c r="I675" s="27">
        <f t="shared" si="147"/>
        <v>209.4</v>
      </c>
      <c r="J675" s="27">
        <f t="shared" si="147"/>
        <v>0</v>
      </c>
      <c r="K675" s="27">
        <f t="shared" si="140"/>
        <v>209.4</v>
      </c>
    </row>
    <row r="676" spans="1:11" x14ac:dyDescent="0.3">
      <c r="A676" s="14" t="s">
        <v>118</v>
      </c>
      <c r="B676" s="45" t="s">
        <v>608</v>
      </c>
      <c r="C676" s="25" t="s">
        <v>61</v>
      </c>
      <c r="D676" s="25" t="s">
        <v>132</v>
      </c>
      <c r="E676" s="25"/>
      <c r="F676" s="27">
        <f t="shared" si="147"/>
        <v>511.2</v>
      </c>
      <c r="G676" s="27">
        <f t="shared" si="147"/>
        <v>0</v>
      </c>
      <c r="H676" s="148">
        <f t="shared" si="143"/>
        <v>511.2</v>
      </c>
      <c r="I676" s="27">
        <f t="shared" si="147"/>
        <v>209.4</v>
      </c>
      <c r="J676" s="27">
        <f t="shared" si="147"/>
        <v>0</v>
      </c>
      <c r="K676" s="27">
        <f t="shared" si="140"/>
        <v>209.4</v>
      </c>
    </row>
    <row r="677" spans="1:11" ht="30" x14ac:dyDescent="0.3">
      <c r="A677" s="14" t="s">
        <v>85</v>
      </c>
      <c r="B677" s="45" t="s">
        <v>608</v>
      </c>
      <c r="C677" s="25" t="s">
        <v>61</v>
      </c>
      <c r="D677" s="25" t="s">
        <v>132</v>
      </c>
      <c r="E677" s="25" t="s">
        <v>475</v>
      </c>
      <c r="F677" s="27">
        <f t="shared" si="147"/>
        <v>511.2</v>
      </c>
      <c r="G677" s="27">
        <f t="shared" si="147"/>
        <v>0</v>
      </c>
      <c r="H677" s="148">
        <f t="shared" si="143"/>
        <v>511.2</v>
      </c>
      <c r="I677" s="27">
        <f t="shared" si="147"/>
        <v>209.4</v>
      </c>
      <c r="J677" s="27">
        <f t="shared" si="147"/>
        <v>0</v>
      </c>
      <c r="K677" s="27">
        <f t="shared" si="140"/>
        <v>209.4</v>
      </c>
    </row>
    <row r="678" spans="1:11" ht="45" x14ac:dyDescent="0.3">
      <c r="A678" s="14" t="s">
        <v>86</v>
      </c>
      <c r="B678" s="45" t="s">
        <v>608</v>
      </c>
      <c r="C678" s="25" t="s">
        <v>61</v>
      </c>
      <c r="D678" s="25" t="s">
        <v>132</v>
      </c>
      <c r="E678" s="25" t="s">
        <v>471</v>
      </c>
      <c r="F678" s="27">
        <v>511.2</v>
      </c>
      <c r="G678" s="27"/>
      <c r="H678" s="148">
        <f t="shared" si="143"/>
        <v>511.2</v>
      </c>
      <c r="I678" s="27">
        <v>209.4</v>
      </c>
      <c r="J678" s="27"/>
      <c r="K678" s="27">
        <f t="shared" si="140"/>
        <v>209.4</v>
      </c>
    </row>
    <row r="679" spans="1:11" ht="25.5" x14ac:dyDescent="0.3">
      <c r="A679" s="15" t="s">
        <v>915</v>
      </c>
      <c r="B679" s="43" t="s">
        <v>783</v>
      </c>
      <c r="C679" s="25"/>
      <c r="D679" s="25"/>
      <c r="E679" s="25"/>
      <c r="F679" s="34">
        <f t="shared" ref="F679:K679" si="148">F680</f>
        <v>800</v>
      </c>
      <c r="G679" s="34">
        <f t="shared" si="148"/>
        <v>0</v>
      </c>
      <c r="H679" s="34">
        <f t="shared" si="148"/>
        <v>800</v>
      </c>
      <c r="I679" s="34">
        <f t="shared" si="148"/>
        <v>800</v>
      </c>
      <c r="J679" s="34">
        <f t="shared" si="148"/>
        <v>0</v>
      </c>
      <c r="K679" s="34">
        <f t="shared" si="148"/>
        <v>800</v>
      </c>
    </row>
    <row r="680" spans="1:11" ht="73.150000000000006" customHeight="1" x14ac:dyDescent="0.3">
      <c r="A680" s="14" t="s">
        <v>784</v>
      </c>
      <c r="B680" s="9" t="s">
        <v>785</v>
      </c>
      <c r="C680" s="25"/>
      <c r="D680" s="25"/>
      <c r="E680" s="25"/>
      <c r="F680" s="27">
        <f>F681+F686</f>
        <v>800</v>
      </c>
      <c r="G680" s="27">
        <f>G681+G686</f>
        <v>0</v>
      </c>
      <c r="H680" s="148">
        <f t="shared" si="143"/>
        <v>800</v>
      </c>
      <c r="I680" s="27">
        <f>I681+I686</f>
        <v>800</v>
      </c>
      <c r="J680" s="27">
        <f>J681+J686</f>
        <v>0</v>
      </c>
      <c r="K680" s="27">
        <f t="shared" si="140"/>
        <v>800</v>
      </c>
    </row>
    <row r="681" spans="1:11" ht="60" hidden="1" customHeight="1" x14ac:dyDescent="0.3">
      <c r="A681" s="14" t="s">
        <v>786</v>
      </c>
      <c r="B681" s="9" t="s">
        <v>787</v>
      </c>
      <c r="C681" s="25"/>
      <c r="D681" s="25"/>
      <c r="E681" s="25"/>
      <c r="F681" s="27">
        <f t="shared" ref="F681:J684" si="149">F682</f>
        <v>0</v>
      </c>
      <c r="G681" s="27">
        <f t="shared" si="149"/>
        <v>0</v>
      </c>
      <c r="H681" s="148">
        <f t="shared" si="143"/>
        <v>0</v>
      </c>
      <c r="I681" s="27">
        <f t="shared" si="149"/>
        <v>0</v>
      </c>
      <c r="J681" s="27">
        <f t="shared" si="149"/>
        <v>0</v>
      </c>
      <c r="K681" s="27">
        <f t="shared" si="140"/>
        <v>0</v>
      </c>
    </row>
    <row r="682" spans="1:11" hidden="1" x14ac:dyDescent="0.3">
      <c r="A682" s="14" t="s">
        <v>207</v>
      </c>
      <c r="B682" s="9" t="s">
        <v>787</v>
      </c>
      <c r="C682" s="25" t="s">
        <v>208</v>
      </c>
      <c r="D682" s="25"/>
      <c r="E682" s="25"/>
      <c r="F682" s="27">
        <f t="shared" si="149"/>
        <v>0</v>
      </c>
      <c r="G682" s="27">
        <f t="shared" si="149"/>
        <v>0</v>
      </c>
      <c r="H682" s="148">
        <f t="shared" si="143"/>
        <v>0</v>
      </c>
      <c r="I682" s="27">
        <f t="shared" si="149"/>
        <v>0</v>
      </c>
      <c r="J682" s="27">
        <f t="shared" si="149"/>
        <v>0</v>
      </c>
      <c r="K682" s="27">
        <f t="shared" si="140"/>
        <v>0</v>
      </c>
    </row>
    <row r="683" spans="1:11" hidden="1" x14ac:dyDescent="0.3">
      <c r="A683" s="14" t="s">
        <v>781</v>
      </c>
      <c r="B683" s="9" t="s">
        <v>787</v>
      </c>
      <c r="C683" s="25" t="s">
        <v>208</v>
      </c>
      <c r="D683" s="25" t="s">
        <v>78</v>
      </c>
      <c r="E683" s="25" t="s">
        <v>64</v>
      </c>
      <c r="F683" s="27">
        <f t="shared" si="149"/>
        <v>0</v>
      </c>
      <c r="G683" s="27">
        <f t="shared" si="149"/>
        <v>0</v>
      </c>
      <c r="H683" s="148">
        <f t="shared" si="143"/>
        <v>0</v>
      </c>
      <c r="I683" s="27">
        <f t="shared" si="149"/>
        <v>0</v>
      </c>
      <c r="J683" s="27">
        <f t="shared" si="149"/>
        <v>0</v>
      </c>
      <c r="K683" s="27">
        <f t="shared" si="140"/>
        <v>0</v>
      </c>
    </row>
    <row r="684" spans="1:11" hidden="1" x14ac:dyDescent="0.3">
      <c r="A684" s="14" t="s">
        <v>137</v>
      </c>
      <c r="B684" s="9" t="s">
        <v>787</v>
      </c>
      <c r="C684" s="25" t="s">
        <v>208</v>
      </c>
      <c r="D684" s="25" t="s">
        <v>78</v>
      </c>
      <c r="E684" s="25">
        <v>500</v>
      </c>
      <c r="F684" s="27">
        <f t="shared" si="149"/>
        <v>0</v>
      </c>
      <c r="G684" s="27">
        <f t="shared" si="149"/>
        <v>0</v>
      </c>
      <c r="H684" s="148">
        <f t="shared" si="143"/>
        <v>0</v>
      </c>
      <c r="I684" s="27">
        <f t="shared" si="149"/>
        <v>0</v>
      </c>
      <c r="J684" s="27">
        <f t="shared" si="149"/>
        <v>0</v>
      </c>
      <c r="K684" s="27">
        <f t="shared" si="140"/>
        <v>0</v>
      </c>
    </row>
    <row r="685" spans="1:11" hidden="1" x14ac:dyDescent="0.3">
      <c r="A685" s="14" t="s">
        <v>54</v>
      </c>
      <c r="B685" s="9" t="s">
        <v>809</v>
      </c>
      <c r="C685" s="25" t="s">
        <v>208</v>
      </c>
      <c r="D685" s="25" t="s">
        <v>78</v>
      </c>
      <c r="E685" s="25">
        <v>540</v>
      </c>
      <c r="F685" s="27"/>
      <c r="G685" s="27"/>
      <c r="H685" s="148">
        <f t="shared" si="143"/>
        <v>0</v>
      </c>
      <c r="I685" s="27"/>
      <c r="J685" s="27"/>
      <c r="K685" s="27">
        <f t="shared" si="140"/>
        <v>0</v>
      </c>
    </row>
    <row r="686" spans="1:11" ht="30.6" customHeight="1" x14ac:dyDescent="0.3">
      <c r="A686" s="17" t="s">
        <v>788</v>
      </c>
      <c r="B686" s="9" t="s">
        <v>789</v>
      </c>
      <c r="C686" s="25"/>
      <c r="D686" s="25"/>
      <c r="E686" s="25"/>
      <c r="F686" s="27">
        <f t="shared" ref="F686:J689" si="150">F687</f>
        <v>800</v>
      </c>
      <c r="G686" s="27">
        <f t="shared" si="150"/>
        <v>0</v>
      </c>
      <c r="H686" s="148">
        <f t="shared" si="143"/>
        <v>800</v>
      </c>
      <c r="I686" s="27">
        <f t="shared" si="150"/>
        <v>800</v>
      </c>
      <c r="J686" s="27">
        <f t="shared" si="150"/>
        <v>0</v>
      </c>
      <c r="K686" s="27">
        <f t="shared" si="140"/>
        <v>800</v>
      </c>
    </row>
    <row r="687" spans="1:11" x14ac:dyDescent="0.3">
      <c r="A687" s="14" t="s">
        <v>207</v>
      </c>
      <c r="B687" s="9" t="s">
        <v>789</v>
      </c>
      <c r="C687" s="25" t="s">
        <v>208</v>
      </c>
      <c r="D687" s="25"/>
      <c r="E687" s="25"/>
      <c r="F687" s="27">
        <f t="shared" si="150"/>
        <v>800</v>
      </c>
      <c r="G687" s="27">
        <f t="shared" si="150"/>
        <v>0</v>
      </c>
      <c r="H687" s="148">
        <f t="shared" si="143"/>
        <v>800</v>
      </c>
      <c r="I687" s="27">
        <f t="shared" si="150"/>
        <v>800</v>
      </c>
      <c r="J687" s="27">
        <f t="shared" si="150"/>
        <v>0</v>
      </c>
      <c r="K687" s="27">
        <f t="shared" si="140"/>
        <v>800</v>
      </c>
    </row>
    <row r="688" spans="1:11" x14ac:dyDescent="0.3">
      <c r="A688" s="14" t="s">
        <v>781</v>
      </c>
      <c r="B688" s="9" t="s">
        <v>789</v>
      </c>
      <c r="C688" s="25" t="s">
        <v>208</v>
      </c>
      <c r="D688" s="25" t="s">
        <v>78</v>
      </c>
      <c r="E688" s="25" t="s">
        <v>64</v>
      </c>
      <c r="F688" s="27">
        <f t="shared" si="150"/>
        <v>800</v>
      </c>
      <c r="G688" s="27">
        <f t="shared" si="150"/>
        <v>0</v>
      </c>
      <c r="H688" s="148">
        <f t="shared" si="143"/>
        <v>800</v>
      </c>
      <c r="I688" s="27">
        <f t="shared" si="150"/>
        <v>800</v>
      </c>
      <c r="J688" s="27">
        <f t="shared" si="150"/>
        <v>0</v>
      </c>
      <c r="K688" s="27">
        <f t="shared" si="140"/>
        <v>800</v>
      </c>
    </row>
    <row r="689" spans="1:11" x14ac:dyDescent="0.3">
      <c r="A689" s="14" t="s">
        <v>137</v>
      </c>
      <c r="B689" s="9" t="s">
        <v>789</v>
      </c>
      <c r="C689" s="25" t="s">
        <v>208</v>
      </c>
      <c r="D689" s="25" t="s">
        <v>78</v>
      </c>
      <c r="E689" s="25">
        <v>500</v>
      </c>
      <c r="F689" s="27">
        <f t="shared" si="150"/>
        <v>800</v>
      </c>
      <c r="G689" s="27">
        <f t="shared" si="150"/>
        <v>0</v>
      </c>
      <c r="H689" s="148">
        <f t="shared" si="143"/>
        <v>800</v>
      </c>
      <c r="I689" s="27">
        <f t="shared" si="150"/>
        <v>800</v>
      </c>
      <c r="J689" s="27">
        <f t="shared" si="150"/>
        <v>0</v>
      </c>
      <c r="K689" s="27">
        <f t="shared" si="140"/>
        <v>800</v>
      </c>
    </row>
    <row r="690" spans="1:11" x14ac:dyDescent="0.3">
      <c r="A690" s="14" t="s">
        <v>54</v>
      </c>
      <c r="B690" s="9" t="s">
        <v>789</v>
      </c>
      <c r="C690" s="25" t="s">
        <v>208</v>
      </c>
      <c r="D690" s="25" t="s">
        <v>78</v>
      </c>
      <c r="E690" s="25">
        <v>540</v>
      </c>
      <c r="F690" s="27">
        <v>800</v>
      </c>
      <c r="G690" s="27"/>
      <c r="H690" s="148">
        <f t="shared" si="143"/>
        <v>800</v>
      </c>
      <c r="I690" s="27">
        <v>800</v>
      </c>
      <c r="J690" s="27"/>
      <c r="K690" s="27">
        <f t="shared" si="140"/>
        <v>800</v>
      </c>
    </row>
    <row r="691" spans="1:11" ht="105" hidden="1" x14ac:dyDescent="0.3">
      <c r="A691" s="13" t="s">
        <v>980</v>
      </c>
      <c r="B691" s="63" t="s">
        <v>981</v>
      </c>
      <c r="C691" s="25"/>
      <c r="D691" s="25"/>
      <c r="E691" s="25"/>
      <c r="F691" s="27"/>
      <c r="G691" s="27"/>
      <c r="H691" s="148">
        <f t="shared" si="143"/>
        <v>0</v>
      </c>
      <c r="I691" s="27"/>
      <c r="J691" s="27"/>
      <c r="K691" s="27">
        <f t="shared" ref="K691:K764" si="151">I691+J691</f>
        <v>0</v>
      </c>
    </row>
    <row r="692" spans="1:11" ht="90" hidden="1" x14ac:dyDescent="0.3">
      <c r="A692" s="14" t="s">
        <v>982</v>
      </c>
      <c r="B692" s="63" t="s">
        <v>983</v>
      </c>
      <c r="C692" s="25"/>
      <c r="D692" s="25"/>
      <c r="E692" s="25"/>
      <c r="F692" s="27"/>
      <c r="G692" s="27"/>
      <c r="H692" s="148">
        <f t="shared" si="143"/>
        <v>0</v>
      </c>
      <c r="I692" s="27"/>
      <c r="J692" s="27"/>
      <c r="K692" s="27">
        <f t="shared" si="151"/>
        <v>0</v>
      </c>
    </row>
    <row r="693" spans="1:11" hidden="1" x14ac:dyDescent="0.3">
      <c r="A693" s="14" t="s">
        <v>207</v>
      </c>
      <c r="B693" s="63" t="s">
        <v>983</v>
      </c>
      <c r="C693" s="25" t="s">
        <v>208</v>
      </c>
      <c r="D693" s="25"/>
      <c r="E693" s="25"/>
      <c r="F693" s="27"/>
      <c r="G693" s="27"/>
      <c r="H693" s="148">
        <f t="shared" si="143"/>
        <v>0</v>
      </c>
      <c r="I693" s="27"/>
      <c r="J693" s="27"/>
      <c r="K693" s="27">
        <f t="shared" si="151"/>
        <v>0</v>
      </c>
    </row>
    <row r="694" spans="1:11" ht="30" hidden="1" x14ac:dyDescent="0.3">
      <c r="A694" s="14" t="s">
        <v>979</v>
      </c>
      <c r="B694" s="63" t="s">
        <v>983</v>
      </c>
      <c r="C694" s="25" t="s">
        <v>208</v>
      </c>
      <c r="D694" s="25" t="s">
        <v>208</v>
      </c>
      <c r="E694" s="25" t="s">
        <v>64</v>
      </c>
      <c r="F694" s="27"/>
      <c r="G694" s="27"/>
      <c r="H694" s="148">
        <f t="shared" si="143"/>
        <v>0</v>
      </c>
      <c r="I694" s="27"/>
      <c r="J694" s="27"/>
      <c r="K694" s="27">
        <f t="shared" si="151"/>
        <v>0</v>
      </c>
    </row>
    <row r="695" spans="1:11" hidden="1" x14ac:dyDescent="0.3">
      <c r="A695" s="14" t="s">
        <v>137</v>
      </c>
      <c r="B695" s="63" t="s">
        <v>983</v>
      </c>
      <c r="C695" s="25" t="s">
        <v>208</v>
      </c>
      <c r="D695" s="25" t="s">
        <v>208</v>
      </c>
      <c r="E695" s="25" t="s">
        <v>510</v>
      </c>
      <c r="F695" s="27"/>
      <c r="G695" s="27"/>
      <c r="H695" s="148">
        <f t="shared" si="143"/>
        <v>0</v>
      </c>
      <c r="I695" s="27"/>
      <c r="J695" s="27"/>
      <c r="K695" s="27">
        <f t="shared" si="151"/>
        <v>0</v>
      </c>
    </row>
    <row r="696" spans="1:11" hidden="1" x14ac:dyDescent="0.3">
      <c r="A696" s="14" t="s">
        <v>54</v>
      </c>
      <c r="B696" s="63" t="s">
        <v>983</v>
      </c>
      <c r="C696" s="25" t="s">
        <v>208</v>
      </c>
      <c r="D696" s="25" t="s">
        <v>208</v>
      </c>
      <c r="E696" s="25" t="s">
        <v>547</v>
      </c>
      <c r="F696" s="27"/>
      <c r="G696" s="27"/>
      <c r="H696" s="148">
        <f t="shared" si="143"/>
        <v>0</v>
      </c>
      <c r="I696" s="27"/>
      <c r="J696" s="27"/>
      <c r="K696" s="27">
        <f t="shared" si="151"/>
        <v>0</v>
      </c>
    </row>
    <row r="697" spans="1:11" ht="51" x14ac:dyDescent="0.3">
      <c r="A697" s="57" t="s">
        <v>638</v>
      </c>
      <c r="B697" s="62" t="s">
        <v>640</v>
      </c>
      <c r="C697" s="25"/>
      <c r="D697" s="25"/>
      <c r="E697" s="25"/>
      <c r="F697" s="34">
        <f t="shared" ref="F697:K702" si="152">F698</f>
        <v>5</v>
      </c>
      <c r="G697" s="34">
        <f t="shared" si="152"/>
        <v>0</v>
      </c>
      <c r="H697" s="34">
        <f t="shared" si="152"/>
        <v>5</v>
      </c>
      <c r="I697" s="34">
        <f t="shared" si="152"/>
        <v>5</v>
      </c>
      <c r="J697" s="34">
        <f t="shared" si="152"/>
        <v>0</v>
      </c>
      <c r="K697" s="34">
        <f t="shared" si="152"/>
        <v>5</v>
      </c>
    </row>
    <row r="698" spans="1:11" ht="51" x14ac:dyDescent="0.3">
      <c r="A698" s="57" t="s">
        <v>816</v>
      </c>
      <c r="B698" s="62" t="s">
        <v>641</v>
      </c>
      <c r="C698" s="25"/>
      <c r="D698" s="25"/>
      <c r="E698" s="25"/>
      <c r="F698" s="34">
        <f t="shared" si="152"/>
        <v>5</v>
      </c>
      <c r="G698" s="34">
        <f t="shared" si="152"/>
        <v>0</v>
      </c>
      <c r="H698" s="34">
        <f t="shared" si="152"/>
        <v>5</v>
      </c>
      <c r="I698" s="34">
        <f t="shared" si="152"/>
        <v>5</v>
      </c>
      <c r="J698" s="34">
        <f t="shared" si="152"/>
        <v>0</v>
      </c>
      <c r="K698" s="34">
        <f t="shared" si="152"/>
        <v>5</v>
      </c>
    </row>
    <row r="699" spans="1:11" ht="60.75" customHeight="1" x14ac:dyDescent="0.3">
      <c r="A699" s="58" t="s">
        <v>639</v>
      </c>
      <c r="B699" s="46" t="s">
        <v>642</v>
      </c>
      <c r="C699" s="25"/>
      <c r="D699" s="25"/>
      <c r="E699" s="25"/>
      <c r="F699" s="27">
        <f t="shared" si="152"/>
        <v>5</v>
      </c>
      <c r="G699" s="27">
        <f t="shared" si="152"/>
        <v>0</v>
      </c>
      <c r="H699" s="148">
        <f t="shared" si="143"/>
        <v>5</v>
      </c>
      <c r="I699" s="27">
        <f t="shared" si="152"/>
        <v>5</v>
      </c>
      <c r="J699" s="27">
        <f t="shared" si="152"/>
        <v>0</v>
      </c>
      <c r="K699" s="27">
        <f t="shared" si="151"/>
        <v>5</v>
      </c>
    </row>
    <row r="700" spans="1:11" x14ac:dyDescent="0.3">
      <c r="A700" s="171" t="s">
        <v>60</v>
      </c>
      <c r="B700" s="46" t="s">
        <v>642</v>
      </c>
      <c r="C700" s="25" t="s">
        <v>61</v>
      </c>
      <c r="D700" s="25"/>
      <c r="E700" s="25"/>
      <c r="F700" s="27">
        <f t="shared" si="152"/>
        <v>5</v>
      </c>
      <c r="G700" s="27">
        <f t="shared" si="152"/>
        <v>0</v>
      </c>
      <c r="H700" s="148">
        <f t="shared" si="143"/>
        <v>5</v>
      </c>
      <c r="I700" s="27">
        <f t="shared" si="152"/>
        <v>5</v>
      </c>
      <c r="J700" s="27">
        <f t="shared" si="152"/>
        <v>0</v>
      </c>
      <c r="K700" s="27">
        <f t="shared" si="151"/>
        <v>5</v>
      </c>
    </row>
    <row r="701" spans="1:11" x14ac:dyDescent="0.3">
      <c r="A701" s="14" t="s">
        <v>118</v>
      </c>
      <c r="B701" s="46" t="s">
        <v>642</v>
      </c>
      <c r="C701" s="25" t="s">
        <v>61</v>
      </c>
      <c r="D701" s="25" t="s">
        <v>132</v>
      </c>
      <c r="E701" s="25"/>
      <c r="F701" s="27">
        <f t="shared" si="152"/>
        <v>5</v>
      </c>
      <c r="G701" s="27">
        <f t="shared" si="152"/>
        <v>0</v>
      </c>
      <c r="H701" s="148">
        <f t="shared" si="143"/>
        <v>5</v>
      </c>
      <c r="I701" s="27">
        <f t="shared" si="152"/>
        <v>5</v>
      </c>
      <c r="J701" s="27">
        <f t="shared" si="152"/>
        <v>0</v>
      </c>
      <c r="K701" s="27">
        <f t="shared" si="151"/>
        <v>5</v>
      </c>
    </row>
    <row r="702" spans="1:11" ht="30" x14ac:dyDescent="0.3">
      <c r="A702" s="14" t="s">
        <v>85</v>
      </c>
      <c r="B702" s="46" t="s">
        <v>642</v>
      </c>
      <c r="C702" s="25" t="s">
        <v>61</v>
      </c>
      <c r="D702" s="25" t="s">
        <v>132</v>
      </c>
      <c r="E702" s="25" t="s">
        <v>475</v>
      </c>
      <c r="F702" s="27">
        <f t="shared" si="152"/>
        <v>5</v>
      </c>
      <c r="G702" s="27">
        <f t="shared" si="152"/>
        <v>0</v>
      </c>
      <c r="H702" s="148">
        <f t="shared" si="143"/>
        <v>5</v>
      </c>
      <c r="I702" s="27">
        <f t="shared" si="152"/>
        <v>5</v>
      </c>
      <c r="J702" s="27">
        <f t="shared" si="152"/>
        <v>0</v>
      </c>
      <c r="K702" s="27">
        <f t="shared" si="151"/>
        <v>5</v>
      </c>
    </row>
    <row r="703" spans="1:11" ht="45" x14ac:dyDescent="0.3">
      <c r="A703" s="14" t="s">
        <v>86</v>
      </c>
      <c r="B703" s="46" t="s">
        <v>642</v>
      </c>
      <c r="C703" s="25" t="s">
        <v>61</v>
      </c>
      <c r="D703" s="25" t="s">
        <v>132</v>
      </c>
      <c r="E703" s="25" t="s">
        <v>471</v>
      </c>
      <c r="F703" s="27">
        <v>5</v>
      </c>
      <c r="G703" s="27"/>
      <c r="H703" s="148">
        <f t="shared" si="143"/>
        <v>5</v>
      </c>
      <c r="I703" s="27">
        <v>5</v>
      </c>
      <c r="J703" s="27"/>
      <c r="K703" s="27">
        <f t="shared" si="151"/>
        <v>5</v>
      </c>
    </row>
    <row r="704" spans="1:11" ht="38.25" x14ac:dyDescent="0.3">
      <c r="A704" s="15" t="s">
        <v>1006</v>
      </c>
      <c r="B704" s="62" t="s">
        <v>1007</v>
      </c>
      <c r="C704" s="42"/>
      <c r="D704" s="42"/>
      <c r="E704" s="42"/>
      <c r="F704" s="34">
        <f t="shared" ref="F704:K709" si="153">F705</f>
        <v>2857</v>
      </c>
      <c r="G704" s="34">
        <f t="shared" si="153"/>
        <v>3004</v>
      </c>
      <c r="H704" s="34">
        <f t="shared" si="153"/>
        <v>5861</v>
      </c>
      <c r="I704" s="34">
        <f t="shared" si="153"/>
        <v>2857</v>
      </c>
      <c r="J704" s="34">
        <f t="shared" si="153"/>
        <v>0</v>
      </c>
      <c r="K704" s="34">
        <f t="shared" si="153"/>
        <v>2857</v>
      </c>
    </row>
    <row r="705" spans="1:11" ht="59.25" customHeight="1" x14ac:dyDescent="0.3">
      <c r="A705" s="14" t="s">
        <v>1008</v>
      </c>
      <c r="B705" s="46" t="s">
        <v>1009</v>
      </c>
      <c r="C705" s="25"/>
      <c r="D705" s="25"/>
      <c r="E705" s="25"/>
      <c r="F705" s="27">
        <f t="shared" si="153"/>
        <v>2857</v>
      </c>
      <c r="G705" s="27">
        <f>G706+G711+G716</f>
        <v>3004</v>
      </c>
      <c r="H705" s="148">
        <f t="shared" si="143"/>
        <v>5861</v>
      </c>
      <c r="I705" s="27">
        <f t="shared" si="153"/>
        <v>2857</v>
      </c>
      <c r="J705" s="27">
        <f>J706+J711+J716</f>
        <v>0</v>
      </c>
      <c r="K705" s="27">
        <f t="shared" si="151"/>
        <v>2857</v>
      </c>
    </row>
    <row r="706" spans="1:11" ht="75" hidden="1" x14ac:dyDescent="0.3">
      <c r="A706" s="14" t="s">
        <v>1010</v>
      </c>
      <c r="B706" s="46" t="s">
        <v>1005</v>
      </c>
      <c r="C706" s="25"/>
      <c r="D706" s="25"/>
      <c r="E706" s="25"/>
      <c r="F706" s="27">
        <f t="shared" si="153"/>
        <v>2857</v>
      </c>
      <c r="G706" s="27">
        <f t="shared" si="153"/>
        <v>-2857</v>
      </c>
      <c r="H706" s="148">
        <f t="shared" si="143"/>
        <v>0</v>
      </c>
      <c r="I706" s="27">
        <f t="shared" si="153"/>
        <v>2857</v>
      </c>
      <c r="J706" s="27">
        <f t="shared" si="153"/>
        <v>-2857</v>
      </c>
      <c r="K706" s="27">
        <f t="shared" si="151"/>
        <v>0</v>
      </c>
    </row>
    <row r="707" spans="1:11" hidden="1" x14ac:dyDescent="0.3">
      <c r="A707" s="14" t="s">
        <v>207</v>
      </c>
      <c r="B707" s="46" t="s">
        <v>1005</v>
      </c>
      <c r="C707" s="25" t="s">
        <v>208</v>
      </c>
      <c r="D707" s="25"/>
      <c r="E707" s="25"/>
      <c r="F707" s="27">
        <f t="shared" si="153"/>
        <v>2857</v>
      </c>
      <c r="G707" s="27">
        <f t="shared" si="153"/>
        <v>-2857</v>
      </c>
      <c r="H707" s="148">
        <f t="shared" si="143"/>
        <v>0</v>
      </c>
      <c r="I707" s="27">
        <f t="shared" si="153"/>
        <v>2857</v>
      </c>
      <c r="J707" s="27">
        <f t="shared" si="153"/>
        <v>-2857</v>
      </c>
      <c r="K707" s="27">
        <f t="shared" si="151"/>
        <v>0</v>
      </c>
    </row>
    <row r="708" spans="1:11" hidden="1" x14ac:dyDescent="0.3">
      <c r="A708" s="14" t="s">
        <v>781</v>
      </c>
      <c r="B708" s="46" t="s">
        <v>1005</v>
      </c>
      <c r="C708" s="25" t="s">
        <v>208</v>
      </c>
      <c r="D708" s="25" t="s">
        <v>78</v>
      </c>
      <c r="E708" s="25" t="s">
        <v>64</v>
      </c>
      <c r="F708" s="27">
        <f t="shared" si="153"/>
        <v>2857</v>
      </c>
      <c r="G708" s="27">
        <f t="shared" si="153"/>
        <v>-2857</v>
      </c>
      <c r="H708" s="148">
        <f t="shared" si="143"/>
        <v>0</v>
      </c>
      <c r="I708" s="27">
        <f t="shared" si="153"/>
        <v>2857</v>
      </c>
      <c r="J708" s="27">
        <f t="shared" si="153"/>
        <v>-2857</v>
      </c>
      <c r="K708" s="27">
        <f t="shared" si="151"/>
        <v>0</v>
      </c>
    </row>
    <row r="709" spans="1:11" ht="30" hidden="1" x14ac:dyDescent="0.3">
      <c r="A709" s="14" t="s">
        <v>85</v>
      </c>
      <c r="B709" s="46" t="s">
        <v>1005</v>
      </c>
      <c r="C709" s="25" t="s">
        <v>208</v>
      </c>
      <c r="D709" s="25" t="s">
        <v>78</v>
      </c>
      <c r="E709" s="25" t="s">
        <v>475</v>
      </c>
      <c r="F709" s="27">
        <f t="shared" si="153"/>
        <v>2857</v>
      </c>
      <c r="G709" s="27">
        <f t="shared" si="153"/>
        <v>-2857</v>
      </c>
      <c r="H709" s="148">
        <f t="shared" ref="H709:H782" si="154">F709+G709</f>
        <v>0</v>
      </c>
      <c r="I709" s="27">
        <f t="shared" si="153"/>
        <v>2857</v>
      </c>
      <c r="J709" s="27">
        <f t="shared" si="153"/>
        <v>-2857</v>
      </c>
      <c r="K709" s="27">
        <f t="shared" si="151"/>
        <v>0</v>
      </c>
    </row>
    <row r="710" spans="1:11" ht="45" hidden="1" x14ac:dyDescent="0.3">
      <c r="A710" s="14" t="s">
        <v>86</v>
      </c>
      <c r="B710" s="46" t="s">
        <v>1005</v>
      </c>
      <c r="C710" s="25" t="s">
        <v>208</v>
      </c>
      <c r="D710" s="25" t="s">
        <v>78</v>
      </c>
      <c r="E710" s="25" t="s">
        <v>471</v>
      </c>
      <c r="F710" s="27">
        <v>2857</v>
      </c>
      <c r="G710" s="27">
        <v>-2857</v>
      </c>
      <c r="H710" s="148">
        <f t="shared" si="154"/>
        <v>0</v>
      </c>
      <c r="I710" s="27">
        <v>2857</v>
      </c>
      <c r="J710" s="27">
        <v>-2857</v>
      </c>
      <c r="K710" s="27">
        <f t="shared" si="151"/>
        <v>0</v>
      </c>
    </row>
    <row r="711" spans="1:11" ht="75" x14ac:dyDescent="0.3">
      <c r="A711" s="13" t="s">
        <v>1022</v>
      </c>
      <c r="B711" s="63" t="s">
        <v>1021</v>
      </c>
      <c r="C711" s="25"/>
      <c r="D711" s="25"/>
      <c r="E711" s="25"/>
      <c r="F711" s="27"/>
      <c r="G711" s="27">
        <f>G712</f>
        <v>3004</v>
      </c>
      <c r="H711" s="148">
        <f t="shared" si="154"/>
        <v>3004</v>
      </c>
      <c r="I711" s="27"/>
      <c r="J711" s="27">
        <f>J712</f>
        <v>0</v>
      </c>
      <c r="K711" s="27">
        <f t="shared" si="151"/>
        <v>0</v>
      </c>
    </row>
    <row r="712" spans="1:11" x14ac:dyDescent="0.3">
      <c r="A712" s="14" t="s">
        <v>207</v>
      </c>
      <c r="B712" s="63" t="s">
        <v>1021</v>
      </c>
      <c r="C712" s="25" t="s">
        <v>208</v>
      </c>
      <c r="D712" s="25"/>
      <c r="E712" s="25"/>
      <c r="F712" s="27"/>
      <c r="G712" s="27">
        <f>G713</f>
        <v>3004</v>
      </c>
      <c r="H712" s="148">
        <f t="shared" si="154"/>
        <v>3004</v>
      </c>
      <c r="I712" s="27"/>
      <c r="J712" s="27">
        <f>J713</f>
        <v>0</v>
      </c>
      <c r="K712" s="27">
        <f t="shared" si="151"/>
        <v>0</v>
      </c>
    </row>
    <row r="713" spans="1:11" x14ac:dyDescent="0.3">
      <c r="A713" s="14" t="s">
        <v>781</v>
      </c>
      <c r="B713" s="63" t="s">
        <v>1021</v>
      </c>
      <c r="C713" s="25" t="s">
        <v>208</v>
      </c>
      <c r="D713" s="25" t="s">
        <v>78</v>
      </c>
      <c r="E713" s="25"/>
      <c r="F713" s="27"/>
      <c r="G713" s="27">
        <f>G714</f>
        <v>3004</v>
      </c>
      <c r="H713" s="148">
        <f t="shared" si="154"/>
        <v>3004</v>
      </c>
      <c r="I713" s="27"/>
      <c r="J713" s="27">
        <f>J714</f>
        <v>0</v>
      </c>
      <c r="K713" s="27">
        <f t="shared" si="151"/>
        <v>0</v>
      </c>
    </row>
    <row r="714" spans="1:11" ht="30" x14ac:dyDescent="0.3">
      <c r="A714" s="14" t="s">
        <v>85</v>
      </c>
      <c r="B714" s="63" t="s">
        <v>1021</v>
      </c>
      <c r="C714" s="25" t="s">
        <v>208</v>
      </c>
      <c r="D714" s="25" t="s">
        <v>78</v>
      </c>
      <c r="E714" s="25" t="s">
        <v>475</v>
      </c>
      <c r="F714" s="27"/>
      <c r="G714" s="27">
        <f>G715</f>
        <v>3004</v>
      </c>
      <c r="H714" s="148">
        <f t="shared" si="154"/>
        <v>3004</v>
      </c>
      <c r="I714" s="27"/>
      <c r="J714" s="27">
        <f>J715</f>
        <v>0</v>
      </c>
      <c r="K714" s="27">
        <f t="shared" si="151"/>
        <v>0</v>
      </c>
    </row>
    <row r="715" spans="1:11" ht="45" x14ac:dyDescent="0.3">
      <c r="A715" s="14" t="s">
        <v>86</v>
      </c>
      <c r="B715" s="63" t="s">
        <v>1021</v>
      </c>
      <c r="C715" s="25" t="s">
        <v>208</v>
      </c>
      <c r="D715" s="25" t="s">
        <v>78</v>
      </c>
      <c r="E715" s="25" t="s">
        <v>471</v>
      </c>
      <c r="F715" s="27"/>
      <c r="G715" s="27">
        <v>3004</v>
      </c>
      <c r="H715" s="148">
        <f t="shared" si="154"/>
        <v>3004</v>
      </c>
      <c r="I715" s="27"/>
      <c r="J715" s="27"/>
      <c r="K715" s="27">
        <f t="shared" si="151"/>
        <v>0</v>
      </c>
    </row>
    <row r="716" spans="1:11" ht="75" x14ac:dyDescent="0.3">
      <c r="A716" s="13" t="s">
        <v>1010</v>
      </c>
      <c r="B716" s="63" t="s">
        <v>1023</v>
      </c>
      <c r="C716" s="25"/>
      <c r="D716" s="25"/>
      <c r="E716" s="25"/>
      <c r="F716" s="27"/>
      <c r="G716" s="27">
        <f>G717</f>
        <v>2857</v>
      </c>
      <c r="H716" s="148">
        <f t="shared" si="154"/>
        <v>2857</v>
      </c>
      <c r="I716" s="27"/>
      <c r="J716" s="27">
        <f>J717</f>
        <v>2857</v>
      </c>
      <c r="K716" s="27">
        <f t="shared" si="151"/>
        <v>2857</v>
      </c>
    </row>
    <row r="717" spans="1:11" x14ac:dyDescent="0.3">
      <c r="A717" s="14" t="s">
        <v>207</v>
      </c>
      <c r="B717" s="63" t="s">
        <v>1023</v>
      </c>
      <c r="C717" s="25" t="s">
        <v>208</v>
      </c>
      <c r="D717" s="25"/>
      <c r="E717" s="25"/>
      <c r="F717" s="27"/>
      <c r="G717" s="27">
        <f>G718</f>
        <v>2857</v>
      </c>
      <c r="H717" s="148">
        <f t="shared" si="154"/>
        <v>2857</v>
      </c>
      <c r="I717" s="27"/>
      <c r="J717" s="27">
        <f>J718</f>
        <v>2857</v>
      </c>
      <c r="K717" s="27">
        <f t="shared" si="151"/>
        <v>2857</v>
      </c>
    </row>
    <row r="718" spans="1:11" x14ac:dyDescent="0.3">
      <c r="A718" s="14" t="s">
        <v>781</v>
      </c>
      <c r="B718" s="63" t="s">
        <v>1023</v>
      </c>
      <c r="C718" s="25" t="s">
        <v>208</v>
      </c>
      <c r="D718" s="25" t="s">
        <v>78</v>
      </c>
      <c r="E718" s="25"/>
      <c r="F718" s="27"/>
      <c r="G718" s="27">
        <f>G719</f>
        <v>2857</v>
      </c>
      <c r="H718" s="148">
        <f t="shared" si="154"/>
        <v>2857</v>
      </c>
      <c r="I718" s="27"/>
      <c r="J718" s="27">
        <f>J719</f>
        <v>2857</v>
      </c>
      <c r="K718" s="27">
        <f t="shared" si="151"/>
        <v>2857</v>
      </c>
    </row>
    <row r="719" spans="1:11" ht="30" x14ac:dyDescent="0.3">
      <c r="A719" s="14" t="s">
        <v>85</v>
      </c>
      <c r="B719" s="63" t="s">
        <v>1023</v>
      </c>
      <c r="C719" s="25" t="s">
        <v>208</v>
      </c>
      <c r="D719" s="25" t="s">
        <v>78</v>
      </c>
      <c r="E719" s="25" t="s">
        <v>475</v>
      </c>
      <c r="F719" s="27"/>
      <c r="G719" s="27">
        <f>G720</f>
        <v>2857</v>
      </c>
      <c r="H719" s="148">
        <f t="shared" si="154"/>
        <v>2857</v>
      </c>
      <c r="I719" s="27"/>
      <c r="J719" s="27">
        <f>J720</f>
        <v>2857</v>
      </c>
      <c r="K719" s="27">
        <f t="shared" si="151"/>
        <v>2857</v>
      </c>
    </row>
    <row r="720" spans="1:11" ht="45" x14ac:dyDescent="0.3">
      <c r="A720" s="14" t="s">
        <v>86</v>
      </c>
      <c r="B720" s="63" t="s">
        <v>1023</v>
      </c>
      <c r="C720" s="25" t="s">
        <v>208</v>
      </c>
      <c r="D720" s="25" t="s">
        <v>78</v>
      </c>
      <c r="E720" s="25" t="s">
        <v>471</v>
      </c>
      <c r="F720" s="27"/>
      <c r="G720" s="27">
        <v>2857</v>
      </c>
      <c r="H720" s="148">
        <f t="shared" si="154"/>
        <v>2857</v>
      </c>
      <c r="I720" s="27"/>
      <c r="J720" s="27">
        <v>2857</v>
      </c>
      <c r="K720" s="27">
        <f t="shared" si="151"/>
        <v>2857</v>
      </c>
    </row>
    <row r="721" spans="1:11" ht="63.75" hidden="1" x14ac:dyDescent="0.3">
      <c r="A721" s="12" t="s">
        <v>908</v>
      </c>
      <c r="B721" s="62" t="s">
        <v>904</v>
      </c>
      <c r="C721" s="25"/>
      <c r="D721" s="25"/>
      <c r="E721" s="25"/>
      <c r="F721" s="34">
        <f t="shared" ref="F721:K722" si="155">F722</f>
        <v>0</v>
      </c>
      <c r="G721" s="34">
        <f t="shared" si="155"/>
        <v>0</v>
      </c>
      <c r="H721" s="34">
        <f t="shared" si="155"/>
        <v>0</v>
      </c>
      <c r="I721" s="34">
        <f t="shared" si="155"/>
        <v>0</v>
      </c>
      <c r="J721" s="34">
        <f t="shared" si="155"/>
        <v>0</v>
      </c>
      <c r="K721" s="34">
        <f t="shared" si="155"/>
        <v>0</v>
      </c>
    </row>
    <row r="722" spans="1:11" ht="63.75" hidden="1" x14ac:dyDescent="0.3">
      <c r="A722" s="12" t="s">
        <v>909</v>
      </c>
      <c r="B722" s="62" t="s">
        <v>905</v>
      </c>
      <c r="C722" s="25"/>
      <c r="D722" s="25"/>
      <c r="E722" s="25"/>
      <c r="F722" s="34">
        <f t="shared" si="155"/>
        <v>0</v>
      </c>
      <c r="G722" s="34">
        <f t="shared" si="155"/>
        <v>0</v>
      </c>
      <c r="H722" s="34">
        <f t="shared" si="155"/>
        <v>0</v>
      </c>
      <c r="I722" s="34">
        <f t="shared" si="155"/>
        <v>0</v>
      </c>
      <c r="J722" s="34">
        <f t="shared" si="155"/>
        <v>0</v>
      </c>
      <c r="K722" s="34">
        <f t="shared" si="155"/>
        <v>0</v>
      </c>
    </row>
    <row r="723" spans="1:11" ht="45" hidden="1" x14ac:dyDescent="0.3">
      <c r="A723" s="13" t="s">
        <v>910</v>
      </c>
      <c r="B723" s="46" t="s">
        <v>906</v>
      </c>
      <c r="C723" s="25"/>
      <c r="D723" s="25"/>
      <c r="E723" s="25"/>
      <c r="F723" s="27">
        <f t="shared" ref="F723:J728" si="156">F724</f>
        <v>0</v>
      </c>
      <c r="G723" s="27">
        <f t="shared" si="156"/>
        <v>0</v>
      </c>
      <c r="H723" s="148">
        <f t="shared" si="154"/>
        <v>0</v>
      </c>
      <c r="I723" s="27">
        <f t="shared" si="156"/>
        <v>0</v>
      </c>
      <c r="J723" s="27">
        <f t="shared" si="156"/>
        <v>0</v>
      </c>
      <c r="K723" s="27">
        <f t="shared" si="151"/>
        <v>0</v>
      </c>
    </row>
    <row r="724" spans="1:11" hidden="1" x14ac:dyDescent="0.3">
      <c r="A724" s="171" t="s">
        <v>169</v>
      </c>
      <c r="B724" s="46" t="s">
        <v>906</v>
      </c>
      <c r="C724" s="25" t="s">
        <v>90</v>
      </c>
      <c r="D724" s="25"/>
      <c r="E724" s="25"/>
      <c r="F724" s="27">
        <f t="shared" si="156"/>
        <v>0</v>
      </c>
      <c r="G724" s="27">
        <f t="shared" si="156"/>
        <v>0</v>
      </c>
      <c r="H724" s="148">
        <f t="shared" si="154"/>
        <v>0</v>
      </c>
      <c r="I724" s="27">
        <f t="shared" si="156"/>
        <v>0</v>
      </c>
      <c r="J724" s="27">
        <f t="shared" si="156"/>
        <v>0</v>
      </c>
      <c r="K724" s="27">
        <f t="shared" si="151"/>
        <v>0</v>
      </c>
    </row>
    <row r="725" spans="1:11" hidden="1" x14ac:dyDescent="0.3">
      <c r="A725" s="13" t="s">
        <v>907</v>
      </c>
      <c r="B725" s="46" t="s">
        <v>906</v>
      </c>
      <c r="C725" s="25" t="s">
        <v>90</v>
      </c>
      <c r="D725" s="25" t="s">
        <v>208</v>
      </c>
      <c r="E725" s="25"/>
      <c r="F725" s="27">
        <f>F728</f>
        <v>0</v>
      </c>
      <c r="G725" s="27">
        <f>G728</f>
        <v>0</v>
      </c>
      <c r="H725" s="148">
        <f t="shared" si="154"/>
        <v>0</v>
      </c>
      <c r="I725" s="27">
        <f>I728</f>
        <v>0</v>
      </c>
      <c r="J725" s="27">
        <f>J728</f>
        <v>0</v>
      </c>
      <c r="K725" s="27">
        <f t="shared" si="151"/>
        <v>0</v>
      </c>
    </row>
    <row r="726" spans="1:11" ht="34.5" hidden="1" customHeight="1" x14ac:dyDescent="0.3">
      <c r="A726" s="14" t="s">
        <v>85</v>
      </c>
      <c r="B726" s="46" t="s">
        <v>906</v>
      </c>
      <c r="C726" s="25" t="s">
        <v>90</v>
      </c>
      <c r="D726" s="25" t="s">
        <v>208</v>
      </c>
      <c r="E726" s="25" t="s">
        <v>475</v>
      </c>
      <c r="F726" s="27">
        <f>F727</f>
        <v>0</v>
      </c>
      <c r="G726" s="27">
        <f>G727</f>
        <v>0</v>
      </c>
      <c r="H726" s="148">
        <f t="shared" si="154"/>
        <v>0</v>
      </c>
      <c r="I726" s="27">
        <f>I727</f>
        <v>0</v>
      </c>
      <c r="J726" s="27">
        <f>J727</f>
        <v>0</v>
      </c>
      <c r="K726" s="27">
        <f t="shared" si="151"/>
        <v>0</v>
      </c>
    </row>
    <row r="727" spans="1:11" ht="40.15" hidden="1" customHeight="1" x14ac:dyDescent="0.3">
      <c r="A727" s="14" t="s">
        <v>86</v>
      </c>
      <c r="B727" s="46" t="s">
        <v>906</v>
      </c>
      <c r="C727" s="25" t="s">
        <v>90</v>
      </c>
      <c r="D727" s="25" t="s">
        <v>208</v>
      </c>
      <c r="E727" s="25" t="s">
        <v>471</v>
      </c>
      <c r="F727" s="27">
        <v>0</v>
      </c>
      <c r="G727" s="27">
        <v>0</v>
      </c>
      <c r="H727" s="148">
        <f t="shared" si="154"/>
        <v>0</v>
      </c>
      <c r="I727" s="27">
        <v>0</v>
      </c>
      <c r="J727" s="27"/>
      <c r="K727" s="27">
        <f t="shared" si="151"/>
        <v>0</v>
      </c>
    </row>
    <row r="728" spans="1:11" ht="33.6" hidden="1" customHeight="1" x14ac:dyDescent="0.3">
      <c r="A728" s="13" t="s">
        <v>752</v>
      </c>
      <c r="B728" s="46" t="s">
        <v>906</v>
      </c>
      <c r="C728" s="25" t="s">
        <v>90</v>
      </c>
      <c r="D728" s="25" t="s">
        <v>208</v>
      </c>
      <c r="E728" s="25" t="s">
        <v>753</v>
      </c>
      <c r="F728" s="27">
        <f t="shared" si="156"/>
        <v>0</v>
      </c>
      <c r="G728" s="27">
        <f t="shared" si="156"/>
        <v>0</v>
      </c>
      <c r="H728" s="148">
        <f t="shared" si="154"/>
        <v>0</v>
      </c>
      <c r="I728" s="27">
        <f t="shared" si="156"/>
        <v>0</v>
      </c>
      <c r="J728" s="27">
        <f t="shared" si="156"/>
        <v>0</v>
      </c>
      <c r="K728" s="27">
        <f t="shared" si="151"/>
        <v>0</v>
      </c>
    </row>
    <row r="729" spans="1:11" hidden="1" x14ac:dyDescent="0.3">
      <c r="A729" s="13" t="s">
        <v>754</v>
      </c>
      <c r="B729" s="46" t="s">
        <v>906</v>
      </c>
      <c r="C729" s="25" t="s">
        <v>90</v>
      </c>
      <c r="D729" s="25" t="s">
        <v>208</v>
      </c>
      <c r="E729" s="25" t="s">
        <v>755</v>
      </c>
      <c r="F729" s="27"/>
      <c r="G729" s="27"/>
      <c r="H729" s="148">
        <f t="shared" si="154"/>
        <v>0</v>
      </c>
      <c r="I729" s="27"/>
      <c r="J729" s="27"/>
      <c r="K729" s="27">
        <f t="shared" si="151"/>
        <v>0</v>
      </c>
    </row>
    <row r="730" spans="1:11" ht="38.25" x14ac:dyDescent="0.3">
      <c r="A730" s="15" t="s">
        <v>67</v>
      </c>
      <c r="B730" s="42" t="s">
        <v>496</v>
      </c>
      <c r="C730" s="24"/>
      <c r="D730" s="24"/>
      <c r="E730" s="25"/>
      <c r="F730" s="34">
        <f t="shared" ref="F730:J730" si="157">F731+F742</f>
        <v>66085.2</v>
      </c>
      <c r="G730" s="34">
        <f t="shared" si="157"/>
        <v>0</v>
      </c>
      <c r="H730" s="34">
        <f t="shared" ref="H730" si="158">H731+H742</f>
        <v>66085.2</v>
      </c>
      <c r="I730" s="34">
        <f t="shared" si="157"/>
        <v>60693.299999999996</v>
      </c>
      <c r="J730" s="34">
        <f t="shared" si="157"/>
        <v>0</v>
      </c>
      <c r="K730" s="34">
        <f t="shared" ref="K730" si="159">K731+K742</f>
        <v>60693.299999999996</v>
      </c>
    </row>
    <row r="731" spans="1:11" x14ac:dyDescent="0.3">
      <c r="A731" s="52" t="s">
        <v>69</v>
      </c>
      <c r="B731" s="42" t="s">
        <v>498</v>
      </c>
      <c r="C731" s="24"/>
      <c r="D731" s="24"/>
      <c r="E731" s="25"/>
      <c r="F731" s="34">
        <f t="shared" ref="F731:J731" si="160">F732+F737</f>
        <v>1726.4</v>
      </c>
      <c r="G731" s="34">
        <f t="shared" si="160"/>
        <v>0</v>
      </c>
      <c r="H731" s="34">
        <f t="shared" ref="H731" si="161">H732+H737</f>
        <v>1726.4</v>
      </c>
      <c r="I731" s="34">
        <f t="shared" si="160"/>
        <v>1726.4</v>
      </c>
      <c r="J731" s="34">
        <f t="shared" si="160"/>
        <v>0</v>
      </c>
      <c r="K731" s="34">
        <f t="shared" ref="K731" si="162">K732+K737</f>
        <v>1726.4</v>
      </c>
    </row>
    <row r="732" spans="1:11" ht="30" x14ac:dyDescent="0.3">
      <c r="A732" s="14" t="s">
        <v>428</v>
      </c>
      <c r="B732" s="25" t="s">
        <v>72</v>
      </c>
      <c r="C732" s="24"/>
      <c r="D732" s="24"/>
      <c r="E732" s="25"/>
      <c r="F732" s="27">
        <f t="shared" ref="F732:J735" si="163">F733</f>
        <v>1713.9</v>
      </c>
      <c r="G732" s="27">
        <f t="shared" si="163"/>
        <v>0</v>
      </c>
      <c r="H732" s="148">
        <f t="shared" si="154"/>
        <v>1713.9</v>
      </c>
      <c r="I732" s="27">
        <f t="shared" si="163"/>
        <v>1713.9</v>
      </c>
      <c r="J732" s="27">
        <f t="shared" si="163"/>
        <v>0</v>
      </c>
      <c r="K732" s="27">
        <f t="shared" si="151"/>
        <v>1713.9</v>
      </c>
    </row>
    <row r="733" spans="1:11" x14ac:dyDescent="0.3">
      <c r="A733" s="171" t="s">
        <v>60</v>
      </c>
      <c r="B733" s="25" t="s">
        <v>72</v>
      </c>
      <c r="C733" s="25" t="s">
        <v>61</v>
      </c>
      <c r="D733" s="24"/>
      <c r="E733" s="25"/>
      <c r="F733" s="27">
        <f t="shared" si="163"/>
        <v>1713.9</v>
      </c>
      <c r="G733" s="27">
        <f t="shared" si="163"/>
        <v>0</v>
      </c>
      <c r="H733" s="148">
        <f t="shared" si="154"/>
        <v>1713.9</v>
      </c>
      <c r="I733" s="27">
        <f t="shared" si="163"/>
        <v>1713.9</v>
      </c>
      <c r="J733" s="27">
        <f t="shared" si="163"/>
        <v>0</v>
      </c>
      <c r="K733" s="27">
        <f t="shared" si="151"/>
        <v>1713.9</v>
      </c>
    </row>
    <row r="734" spans="1:11" ht="33" customHeight="1" x14ac:dyDescent="0.3">
      <c r="A734" s="14" t="s">
        <v>65</v>
      </c>
      <c r="B734" s="25" t="s">
        <v>72</v>
      </c>
      <c r="C734" s="25" t="s">
        <v>61</v>
      </c>
      <c r="D734" s="25" t="s">
        <v>66</v>
      </c>
      <c r="E734" s="25"/>
      <c r="F734" s="27">
        <f t="shared" si="163"/>
        <v>1713.9</v>
      </c>
      <c r="G734" s="27">
        <f t="shared" si="163"/>
        <v>0</v>
      </c>
      <c r="H734" s="148">
        <f t="shared" si="154"/>
        <v>1713.9</v>
      </c>
      <c r="I734" s="27">
        <f t="shared" si="163"/>
        <v>1713.9</v>
      </c>
      <c r="J734" s="27">
        <f t="shared" si="163"/>
        <v>0</v>
      </c>
      <c r="K734" s="27">
        <f t="shared" si="151"/>
        <v>1713.9</v>
      </c>
    </row>
    <row r="735" spans="1:11" ht="90" x14ac:dyDescent="0.3">
      <c r="A735" s="14" t="s">
        <v>73</v>
      </c>
      <c r="B735" s="25" t="s">
        <v>72</v>
      </c>
      <c r="C735" s="25" t="s">
        <v>61</v>
      </c>
      <c r="D735" s="25" t="s">
        <v>66</v>
      </c>
      <c r="E735" s="25" t="s">
        <v>469</v>
      </c>
      <c r="F735" s="27">
        <f t="shared" si="163"/>
        <v>1713.9</v>
      </c>
      <c r="G735" s="27">
        <f t="shared" si="163"/>
        <v>0</v>
      </c>
      <c r="H735" s="148">
        <f t="shared" si="154"/>
        <v>1713.9</v>
      </c>
      <c r="I735" s="27">
        <f t="shared" si="163"/>
        <v>1713.9</v>
      </c>
      <c r="J735" s="27">
        <f t="shared" si="163"/>
        <v>0</v>
      </c>
      <c r="K735" s="27">
        <f t="shared" si="151"/>
        <v>1713.9</v>
      </c>
    </row>
    <row r="736" spans="1:11" ht="30" x14ac:dyDescent="0.3">
      <c r="A736" s="14" t="s">
        <v>74</v>
      </c>
      <c r="B736" s="25" t="s">
        <v>72</v>
      </c>
      <c r="C736" s="25" t="s">
        <v>61</v>
      </c>
      <c r="D736" s="25" t="s">
        <v>66</v>
      </c>
      <c r="E736" s="25" t="s">
        <v>468</v>
      </c>
      <c r="F736" s="27">
        <v>1713.9</v>
      </c>
      <c r="G736" s="27"/>
      <c r="H736" s="148">
        <f t="shared" si="154"/>
        <v>1713.9</v>
      </c>
      <c r="I736" s="27">
        <v>1713.9</v>
      </c>
      <c r="J736" s="27"/>
      <c r="K736" s="27">
        <f t="shared" si="151"/>
        <v>1713.9</v>
      </c>
    </row>
    <row r="737" spans="1:11" ht="30" x14ac:dyDescent="0.3">
      <c r="A737" s="14" t="s">
        <v>75</v>
      </c>
      <c r="B737" s="25" t="s">
        <v>76</v>
      </c>
      <c r="C737" s="24"/>
      <c r="D737" s="24"/>
      <c r="E737" s="25"/>
      <c r="F737" s="27">
        <f t="shared" ref="F737:J740" si="164">F738</f>
        <v>12.5</v>
      </c>
      <c r="G737" s="27">
        <f t="shared" si="164"/>
        <v>0</v>
      </c>
      <c r="H737" s="148">
        <f t="shared" si="154"/>
        <v>12.5</v>
      </c>
      <c r="I737" s="27">
        <f t="shared" si="164"/>
        <v>12.5</v>
      </c>
      <c r="J737" s="27">
        <f t="shared" si="164"/>
        <v>0</v>
      </c>
      <c r="K737" s="27">
        <f t="shared" si="151"/>
        <v>12.5</v>
      </c>
    </row>
    <row r="738" spans="1:11" x14ac:dyDescent="0.3">
      <c r="A738" s="171" t="s">
        <v>60</v>
      </c>
      <c r="B738" s="25" t="s">
        <v>76</v>
      </c>
      <c r="C738" s="25" t="s">
        <v>61</v>
      </c>
      <c r="D738" s="24"/>
      <c r="E738" s="25"/>
      <c r="F738" s="27">
        <f t="shared" si="164"/>
        <v>12.5</v>
      </c>
      <c r="G738" s="27">
        <f t="shared" si="164"/>
        <v>0</v>
      </c>
      <c r="H738" s="148">
        <f t="shared" si="154"/>
        <v>12.5</v>
      </c>
      <c r="I738" s="27">
        <f t="shared" si="164"/>
        <v>12.5</v>
      </c>
      <c r="J738" s="27">
        <f t="shared" si="164"/>
        <v>0</v>
      </c>
      <c r="K738" s="27">
        <f t="shared" si="151"/>
        <v>12.5</v>
      </c>
    </row>
    <row r="739" spans="1:11" ht="29.25" customHeight="1" x14ac:dyDescent="0.3">
      <c r="A739" s="14" t="s">
        <v>65</v>
      </c>
      <c r="B739" s="25" t="s">
        <v>76</v>
      </c>
      <c r="C739" s="25" t="s">
        <v>61</v>
      </c>
      <c r="D739" s="25" t="s">
        <v>66</v>
      </c>
      <c r="E739" s="25"/>
      <c r="F739" s="27">
        <f t="shared" si="164"/>
        <v>12.5</v>
      </c>
      <c r="G739" s="27">
        <f t="shared" si="164"/>
        <v>0</v>
      </c>
      <c r="H739" s="148">
        <f t="shared" si="154"/>
        <v>12.5</v>
      </c>
      <c r="I739" s="27">
        <f t="shared" si="164"/>
        <v>12.5</v>
      </c>
      <c r="J739" s="27">
        <f t="shared" si="164"/>
        <v>0</v>
      </c>
      <c r="K739" s="27">
        <f t="shared" si="151"/>
        <v>12.5</v>
      </c>
    </row>
    <row r="740" spans="1:11" ht="90" x14ac:dyDescent="0.3">
      <c r="A740" s="14" t="s">
        <v>73</v>
      </c>
      <c r="B740" s="25" t="s">
        <v>76</v>
      </c>
      <c r="C740" s="25" t="s">
        <v>61</v>
      </c>
      <c r="D740" s="25" t="s">
        <v>66</v>
      </c>
      <c r="E740" s="25" t="s">
        <v>469</v>
      </c>
      <c r="F740" s="27">
        <f t="shared" si="164"/>
        <v>12.5</v>
      </c>
      <c r="G740" s="27">
        <f t="shared" si="164"/>
        <v>0</v>
      </c>
      <c r="H740" s="148">
        <f t="shared" si="154"/>
        <v>12.5</v>
      </c>
      <c r="I740" s="27">
        <f t="shared" si="164"/>
        <v>12.5</v>
      </c>
      <c r="J740" s="27">
        <f t="shared" si="164"/>
        <v>0</v>
      </c>
      <c r="K740" s="27">
        <f t="shared" si="151"/>
        <v>12.5</v>
      </c>
    </row>
    <row r="741" spans="1:11" ht="30" x14ac:dyDescent="0.3">
      <c r="A741" s="14" t="s">
        <v>74</v>
      </c>
      <c r="B741" s="25" t="s">
        <v>76</v>
      </c>
      <c r="C741" s="25" t="s">
        <v>61</v>
      </c>
      <c r="D741" s="25" t="s">
        <v>66</v>
      </c>
      <c r="E741" s="25" t="s">
        <v>468</v>
      </c>
      <c r="F741" s="27">
        <v>12.5</v>
      </c>
      <c r="G741" s="27"/>
      <c r="H741" s="148">
        <f t="shared" si="154"/>
        <v>12.5</v>
      </c>
      <c r="I741" s="27">
        <v>12.5</v>
      </c>
      <c r="J741" s="27"/>
      <c r="K741" s="27">
        <f t="shared" si="151"/>
        <v>12.5</v>
      </c>
    </row>
    <row r="742" spans="1:11" x14ac:dyDescent="0.3">
      <c r="A742" s="15" t="s">
        <v>581</v>
      </c>
      <c r="B742" s="42" t="s">
        <v>499</v>
      </c>
      <c r="C742" s="24"/>
      <c r="D742" s="24"/>
      <c r="E742" s="25"/>
      <c r="F742" s="34">
        <f t="shared" ref="F742:K742" si="165">F743+F748</f>
        <v>64358.8</v>
      </c>
      <c r="G742" s="34">
        <f t="shared" si="165"/>
        <v>0</v>
      </c>
      <c r="H742" s="34">
        <f t="shared" si="165"/>
        <v>64358.8</v>
      </c>
      <c r="I742" s="34">
        <f t="shared" si="165"/>
        <v>58966.899999999994</v>
      </c>
      <c r="J742" s="34">
        <f t="shared" si="165"/>
        <v>0</v>
      </c>
      <c r="K742" s="34">
        <f t="shared" si="165"/>
        <v>58966.899999999994</v>
      </c>
    </row>
    <row r="743" spans="1:11" ht="30" x14ac:dyDescent="0.3">
      <c r="A743" s="14" t="s">
        <v>71</v>
      </c>
      <c r="B743" s="25" t="s">
        <v>500</v>
      </c>
      <c r="C743" s="24"/>
      <c r="D743" s="24"/>
      <c r="E743" s="25"/>
      <c r="F743" s="27">
        <f t="shared" ref="F743:J746" si="166">F744</f>
        <v>54604.5</v>
      </c>
      <c r="G743" s="27">
        <f t="shared" si="166"/>
        <v>0</v>
      </c>
      <c r="H743" s="148">
        <f t="shared" si="154"/>
        <v>54604.5</v>
      </c>
      <c r="I743" s="27">
        <f t="shared" si="166"/>
        <v>50303.7</v>
      </c>
      <c r="J743" s="27">
        <f t="shared" si="166"/>
        <v>0</v>
      </c>
      <c r="K743" s="27">
        <f t="shared" si="151"/>
        <v>50303.7</v>
      </c>
    </row>
    <row r="744" spans="1:11" x14ac:dyDescent="0.3">
      <c r="A744" s="171" t="s">
        <v>60</v>
      </c>
      <c r="B744" s="25" t="s">
        <v>500</v>
      </c>
      <c r="C744" s="25" t="s">
        <v>61</v>
      </c>
      <c r="D744" s="24"/>
      <c r="E744" s="25"/>
      <c r="F744" s="27">
        <f t="shared" si="166"/>
        <v>54604.5</v>
      </c>
      <c r="G744" s="27">
        <f t="shared" si="166"/>
        <v>0</v>
      </c>
      <c r="H744" s="148">
        <f t="shared" si="154"/>
        <v>54604.5</v>
      </c>
      <c r="I744" s="27">
        <f t="shared" si="166"/>
        <v>50303.7</v>
      </c>
      <c r="J744" s="27">
        <f t="shared" si="166"/>
        <v>0</v>
      </c>
      <c r="K744" s="27">
        <f t="shared" si="151"/>
        <v>50303.7</v>
      </c>
    </row>
    <row r="745" spans="1:11" ht="45" x14ac:dyDescent="0.3">
      <c r="A745" s="14" t="s">
        <v>89</v>
      </c>
      <c r="B745" s="25" t="s">
        <v>500</v>
      </c>
      <c r="C745" s="25" t="s">
        <v>61</v>
      </c>
      <c r="D745" s="25" t="s">
        <v>90</v>
      </c>
      <c r="E745" s="25"/>
      <c r="F745" s="27">
        <f t="shared" si="166"/>
        <v>54604.5</v>
      </c>
      <c r="G745" s="27">
        <f t="shared" si="166"/>
        <v>0</v>
      </c>
      <c r="H745" s="148">
        <f t="shared" si="154"/>
        <v>54604.5</v>
      </c>
      <c r="I745" s="27">
        <f t="shared" si="166"/>
        <v>50303.7</v>
      </c>
      <c r="J745" s="27">
        <f t="shared" si="166"/>
        <v>0</v>
      </c>
      <c r="K745" s="27">
        <f t="shared" si="151"/>
        <v>50303.7</v>
      </c>
    </row>
    <row r="746" spans="1:11" ht="90" x14ac:dyDescent="0.3">
      <c r="A746" s="14" t="s">
        <v>73</v>
      </c>
      <c r="B746" s="25" t="s">
        <v>500</v>
      </c>
      <c r="C746" s="25" t="s">
        <v>61</v>
      </c>
      <c r="D746" s="25" t="s">
        <v>90</v>
      </c>
      <c r="E746" s="25" t="s">
        <v>469</v>
      </c>
      <c r="F746" s="27">
        <f t="shared" si="166"/>
        <v>54604.5</v>
      </c>
      <c r="G746" s="27">
        <f t="shared" si="166"/>
        <v>0</v>
      </c>
      <c r="H746" s="148">
        <f t="shared" si="154"/>
        <v>54604.5</v>
      </c>
      <c r="I746" s="27">
        <f t="shared" si="166"/>
        <v>50303.7</v>
      </c>
      <c r="J746" s="27">
        <f t="shared" si="166"/>
        <v>0</v>
      </c>
      <c r="K746" s="27">
        <f t="shared" si="151"/>
        <v>50303.7</v>
      </c>
    </row>
    <row r="747" spans="1:11" ht="30" x14ac:dyDescent="0.3">
      <c r="A747" s="14" t="s">
        <v>74</v>
      </c>
      <c r="B747" s="25" t="s">
        <v>500</v>
      </c>
      <c r="C747" s="25" t="s">
        <v>61</v>
      </c>
      <c r="D747" s="25" t="s">
        <v>90</v>
      </c>
      <c r="E747" s="25" t="s">
        <v>468</v>
      </c>
      <c r="F747" s="27">
        <v>54604.5</v>
      </c>
      <c r="G747" s="27"/>
      <c r="H747" s="148">
        <f t="shared" si="154"/>
        <v>54604.5</v>
      </c>
      <c r="I747" s="27">
        <v>50303.7</v>
      </c>
      <c r="J747" s="27"/>
      <c r="K747" s="27">
        <f t="shared" si="151"/>
        <v>50303.7</v>
      </c>
    </row>
    <row r="748" spans="1:11" ht="30" x14ac:dyDescent="0.3">
      <c r="A748" s="14" t="s">
        <v>75</v>
      </c>
      <c r="B748" s="25" t="s">
        <v>94</v>
      </c>
      <c r="C748" s="24"/>
      <c r="D748" s="24"/>
      <c r="E748" s="25"/>
      <c r="F748" s="27">
        <f>F749</f>
        <v>9754.2999999999993</v>
      </c>
      <c r="G748" s="27">
        <f>G749</f>
        <v>0</v>
      </c>
      <c r="H748" s="148">
        <f t="shared" si="154"/>
        <v>9754.2999999999993</v>
      </c>
      <c r="I748" s="27">
        <f>I749</f>
        <v>8663.2000000000007</v>
      </c>
      <c r="J748" s="27">
        <f>J749</f>
        <v>0</v>
      </c>
      <c r="K748" s="27">
        <f t="shared" si="151"/>
        <v>8663.2000000000007</v>
      </c>
    </row>
    <row r="749" spans="1:11" x14ac:dyDescent="0.3">
      <c r="A749" s="171" t="s">
        <v>60</v>
      </c>
      <c r="B749" s="25" t="s">
        <v>94</v>
      </c>
      <c r="C749" s="25" t="s">
        <v>61</v>
      </c>
      <c r="D749" s="24"/>
      <c r="E749" s="25"/>
      <c r="F749" s="27">
        <f>F750</f>
        <v>9754.2999999999993</v>
      </c>
      <c r="G749" s="27">
        <f>G750</f>
        <v>0</v>
      </c>
      <c r="H749" s="148">
        <f t="shared" si="154"/>
        <v>9754.2999999999993</v>
      </c>
      <c r="I749" s="27">
        <f>I750</f>
        <v>8663.2000000000007</v>
      </c>
      <c r="J749" s="27">
        <f>J750</f>
        <v>0</v>
      </c>
      <c r="K749" s="27">
        <f t="shared" si="151"/>
        <v>8663.2000000000007</v>
      </c>
    </row>
    <row r="750" spans="1:11" ht="45" x14ac:dyDescent="0.3">
      <c r="A750" s="14" t="s">
        <v>89</v>
      </c>
      <c r="B750" s="25" t="s">
        <v>94</v>
      </c>
      <c r="C750" s="25" t="s">
        <v>61</v>
      </c>
      <c r="D750" s="25" t="s">
        <v>90</v>
      </c>
      <c r="E750" s="25"/>
      <c r="F750" s="27">
        <f>F751+F753+F755</f>
        <v>9754.2999999999993</v>
      </c>
      <c r="G750" s="27">
        <f>G751+G753+G755</f>
        <v>0</v>
      </c>
      <c r="H750" s="148">
        <f t="shared" si="154"/>
        <v>9754.2999999999993</v>
      </c>
      <c r="I750" s="27">
        <f>I751+I753+I755</f>
        <v>8663.2000000000007</v>
      </c>
      <c r="J750" s="27">
        <f>J751+J753+J755</f>
        <v>0</v>
      </c>
      <c r="K750" s="27">
        <f t="shared" si="151"/>
        <v>8663.2000000000007</v>
      </c>
    </row>
    <row r="751" spans="1:11" ht="90" x14ac:dyDescent="0.3">
      <c r="A751" s="14" t="s">
        <v>73</v>
      </c>
      <c r="B751" s="25" t="s">
        <v>94</v>
      </c>
      <c r="C751" s="25" t="s">
        <v>61</v>
      </c>
      <c r="D751" s="25" t="s">
        <v>90</v>
      </c>
      <c r="E751" s="25" t="s">
        <v>469</v>
      </c>
      <c r="F751" s="27">
        <f>F752</f>
        <v>105</v>
      </c>
      <c r="G751" s="27">
        <f>G752</f>
        <v>0</v>
      </c>
      <c r="H751" s="148">
        <f t="shared" si="154"/>
        <v>105</v>
      </c>
      <c r="I751" s="27">
        <f>I752</f>
        <v>110.2</v>
      </c>
      <c r="J751" s="27">
        <f>J752</f>
        <v>0</v>
      </c>
      <c r="K751" s="27">
        <f t="shared" si="151"/>
        <v>110.2</v>
      </c>
    </row>
    <row r="752" spans="1:11" ht="30" x14ac:dyDescent="0.3">
      <c r="A752" s="14" t="s">
        <v>74</v>
      </c>
      <c r="B752" s="25" t="s">
        <v>94</v>
      </c>
      <c r="C752" s="25" t="s">
        <v>61</v>
      </c>
      <c r="D752" s="25" t="s">
        <v>90</v>
      </c>
      <c r="E752" s="25" t="s">
        <v>468</v>
      </c>
      <c r="F752" s="27">
        <v>105</v>
      </c>
      <c r="G752" s="27"/>
      <c r="H752" s="148">
        <f t="shared" si="154"/>
        <v>105</v>
      </c>
      <c r="I752" s="27">
        <v>110.2</v>
      </c>
      <c r="J752" s="27"/>
      <c r="K752" s="27">
        <f t="shared" si="151"/>
        <v>110.2</v>
      </c>
    </row>
    <row r="753" spans="1:11" ht="30" x14ac:dyDescent="0.3">
      <c r="A753" s="14" t="s">
        <v>85</v>
      </c>
      <c r="B753" s="25" t="s">
        <v>94</v>
      </c>
      <c r="C753" s="25" t="s">
        <v>61</v>
      </c>
      <c r="D753" s="25" t="s">
        <v>90</v>
      </c>
      <c r="E753" s="25" t="s">
        <v>475</v>
      </c>
      <c r="F753" s="27">
        <f>F754</f>
        <v>9269.7999999999993</v>
      </c>
      <c r="G753" s="27">
        <f>G754</f>
        <v>0</v>
      </c>
      <c r="H753" s="148">
        <f t="shared" si="154"/>
        <v>9269.7999999999993</v>
      </c>
      <c r="I753" s="27">
        <f>I754</f>
        <v>8533.5</v>
      </c>
      <c r="J753" s="27">
        <f>J754</f>
        <v>0</v>
      </c>
      <c r="K753" s="27">
        <f t="shared" si="151"/>
        <v>8533.5</v>
      </c>
    </row>
    <row r="754" spans="1:11" ht="45" x14ac:dyDescent="0.3">
      <c r="A754" s="14" t="s">
        <v>86</v>
      </c>
      <c r="B754" s="25" t="s">
        <v>94</v>
      </c>
      <c r="C754" s="25" t="s">
        <v>61</v>
      </c>
      <c r="D754" s="25" t="s">
        <v>90</v>
      </c>
      <c r="E754" s="25" t="s">
        <v>471</v>
      </c>
      <c r="F754" s="27">
        <v>9269.7999999999993</v>
      </c>
      <c r="G754" s="27"/>
      <c r="H754" s="148">
        <f t="shared" si="154"/>
        <v>9269.7999999999993</v>
      </c>
      <c r="I754" s="27">
        <v>8533.5</v>
      </c>
      <c r="J754" s="27"/>
      <c r="K754" s="27">
        <f t="shared" si="151"/>
        <v>8533.5</v>
      </c>
    </row>
    <row r="755" spans="1:11" x14ac:dyDescent="0.3">
      <c r="A755" s="14" t="s">
        <v>87</v>
      </c>
      <c r="B755" s="25" t="s">
        <v>94</v>
      </c>
      <c r="C755" s="25" t="s">
        <v>61</v>
      </c>
      <c r="D755" s="25" t="s">
        <v>90</v>
      </c>
      <c r="E755" s="25" t="s">
        <v>479</v>
      </c>
      <c r="F755" s="27">
        <f>F756</f>
        <v>379.5</v>
      </c>
      <c r="G755" s="27">
        <f>G756</f>
        <v>0</v>
      </c>
      <c r="H755" s="148">
        <f t="shared" si="154"/>
        <v>379.5</v>
      </c>
      <c r="I755" s="27">
        <f>I756</f>
        <v>19.5</v>
      </c>
      <c r="J755" s="27">
        <f>J756</f>
        <v>0</v>
      </c>
      <c r="K755" s="27">
        <f t="shared" si="151"/>
        <v>19.5</v>
      </c>
    </row>
    <row r="756" spans="1:11" x14ac:dyDescent="0.3">
      <c r="A756" s="14" t="s">
        <v>88</v>
      </c>
      <c r="B756" s="25" t="s">
        <v>94</v>
      </c>
      <c r="C756" s="25" t="s">
        <v>61</v>
      </c>
      <c r="D756" s="25" t="s">
        <v>90</v>
      </c>
      <c r="E756" s="25" t="s">
        <v>501</v>
      </c>
      <c r="F756" s="27">
        <v>379.5</v>
      </c>
      <c r="G756" s="27"/>
      <c r="H756" s="148">
        <f t="shared" si="154"/>
        <v>379.5</v>
      </c>
      <c r="I756" s="27">
        <v>19.5</v>
      </c>
      <c r="J756" s="27"/>
      <c r="K756" s="27">
        <f t="shared" si="151"/>
        <v>19.5</v>
      </c>
    </row>
    <row r="757" spans="1:11" ht="38.25" x14ac:dyDescent="0.3">
      <c r="A757" s="15" t="s">
        <v>79</v>
      </c>
      <c r="B757" s="42" t="s">
        <v>497</v>
      </c>
      <c r="C757" s="24"/>
      <c r="D757" s="24"/>
      <c r="E757" s="25"/>
      <c r="F757" s="34">
        <f t="shared" ref="F757:K757" si="167">F758</f>
        <v>4508.3999999999996</v>
      </c>
      <c r="G757" s="34">
        <f t="shared" si="167"/>
        <v>0</v>
      </c>
      <c r="H757" s="34">
        <f t="shared" si="167"/>
        <v>4508.3999999999996</v>
      </c>
      <c r="I757" s="34">
        <f t="shared" si="167"/>
        <v>4535.3</v>
      </c>
      <c r="J757" s="34">
        <f t="shared" si="167"/>
        <v>0</v>
      </c>
      <c r="K757" s="34">
        <f t="shared" si="167"/>
        <v>4535.3</v>
      </c>
    </row>
    <row r="758" spans="1:11" ht="25.5" x14ac:dyDescent="0.3">
      <c r="A758" s="15" t="s">
        <v>81</v>
      </c>
      <c r="B758" s="42" t="s">
        <v>502</v>
      </c>
      <c r="C758" s="24"/>
      <c r="D758" s="24"/>
      <c r="E758" s="25"/>
      <c r="F758" s="34">
        <f t="shared" ref="F758:K758" si="168">F759+F763</f>
        <v>4508.3999999999996</v>
      </c>
      <c r="G758" s="34">
        <f t="shared" si="168"/>
        <v>0</v>
      </c>
      <c r="H758" s="34">
        <f t="shared" si="168"/>
        <v>4508.3999999999996</v>
      </c>
      <c r="I758" s="34">
        <f t="shared" si="168"/>
        <v>4535.3</v>
      </c>
      <c r="J758" s="34">
        <f t="shared" si="168"/>
        <v>0</v>
      </c>
      <c r="K758" s="34">
        <f t="shared" si="168"/>
        <v>4535.3</v>
      </c>
    </row>
    <row r="759" spans="1:11" ht="30" x14ac:dyDescent="0.3">
      <c r="A759" s="14" t="s">
        <v>71</v>
      </c>
      <c r="B759" s="25" t="s">
        <v>83</v>
      </c>
      <c r="C759" s="25" t="s">
        <v>61</v>
      </c>
      <c r="D759" s="24"/>
      <c r="E759" s="25"/>
      <c r="F759" s="27">
        <f t="shared" ref="F759:J761" si="169">F760</f>
        <v>3588.9</v>
      </c>
      <c r="G759" s="27">
        <f t="shared" si="169"/>
        <v>0</v>
      </c>
      <c r="H759" s="148">
        <f t="shared" si="154"/>
        <v>3588.9</v>
      </c>
      <c r="I759" s="27">
        <f t="shared" si="169"/>
        <v>3588.9</v>
      </c>
      <c r="J759" s="27">
        <f t="shared" si="169"/>
        <v>0</v>
      </c>
      <c r="K759" s="27">
        <f t="shared" si="151"/>
        <v>3588.9</v>
      </c>
    </row>
    <row r="760" spans="1:11" ht="60" x14ac:dyDescent="0.3">
      <c r="A760" s="14" t="s">
        <v>77</v>
      </c>
      <c r="B760" s="25" t="s">
        <v>83</v>
      </c>
      <c r="C760" s="25" t="s">
        <v>61</v>
      </c>
      <c r="D760" s="25" t="s">
        <v>78</v>
      </c>
      <c r="E760" s="25"/>
      <c r="F760" s="27">
        <f t="shared" si="169"/>
        <v>3588.9</v>
      </c>
      <c r="G760" s="27">
        <f t="shared" si="169"/>
        <v>0</v>
      </c>
      <c r="H760" s="148">
        <f t="shared" si="154"/>
        <v>3588.9</v>
      </c>
      <c r="I760" s="27">
        <f t="shared" si="169"/>
        <v>3588.9</v>
      </c>
      <c r="J760" s="27">
        <f t="shared" si="169"/>
        <v>0</v>
      </c>
      <c r="K760" s="27">
        <f t="shared" si="151"/>
        <v>3588.9</v>
      </c>
    </row>
    <row r="761" spans="1:11" ht="90" x14ac:dyDescent="0.3">
      <c r="A761" s="14" t="s">
        <v>73</v>
      </c>
      <c r="B761" s="25" t="s">
        <v>83</v>
      </c>
      <c r="C761" s="25" t="s">
        <v>61</v>
      </c>
      <c r="D761" s="25" t="s">
        <v>78</v>
      </c>
      <c r="E761" s="25" t="s">
        <v>469</v>
      </c>
      <c r="F761" s="27">
        <f t="shared" si="169"/>
        <v>3588.9</v>
      </c>
      <c r="G761" s="27">
        <f t="shared" si="169"/>
        <v>0</v>
      </c>
      <c r="H761" s="148">
        <f t="shared" si="154"/>
        <v>3588.9</v>
      </c>
      <c r="I761" s="27">
        <f t="shared" si="169"/>
        <v>3588.9</v>
      </c>
      <c r="J761" s="27">
        <f t="shared" si="169"/>
        <v>0</v>
      </c>
      <c r="K761" s="27">
        <f t="shared" si="151"/>
        <v>3588.9</v>
      </c>
    </row>
    <row r="762" spans="1:11" ht="30" x14ac:dyDescent="0.3">
      <c r="A762" s="14" t="s">
        <v>74</v>
      </c>
      <c r="B762" s="25" t="s">
        <v>83</v>
      </c>
      <c r="C762" s="25" t="s">
        <v>61</v>
      </c>
      <c r="D762" s="25" t="s">
        <v>78</v>
      </c>
      <c r="E762" s="25" t="s">
        <v>468</v>
      </c>
      <c r="F762" s="27">
        <v>3588.9</v>
      </c>
      <c r="G762" s="27"/>
      <c r="H762" s="148">
        <f t="shared" si="154"/>
        <v>3588.9</v>
      </c>
      <c r="I762" s="27">
        <v>3588.9</v>
      </c>
      <c r="J762" s="27"/>
      <c r="K762" s="27">
        <f t="shared" si="151"/>
        <v>3588.9</v>
      </c>
    </row>
    <row r="763" spans="1:11" ht="30" x14ac:dyDescent="0.3">
      <c r="A763" s="14" t="s">
        <v>75</v>
      </c>
      <c r="B763" s="25" t="s">
        <v>503</v>
      </c>
      <c r="C763" s="24"/>
      <c r="D763" s="24"/>
      <c r="E763" s="25"/>
      <c r="F763" s="27">
        <f>F764</f>
        <v>919.5</v>
      </c>
      <c r="G763" s="27">
        <f>G764</f>
        <v>0</v>
      </c>
      <c r="H763" s="148">
        <f t="shared" si="154"/>
        <v>919.5</v>
      </c>
      <c r="I763" s="27">
        <f>I764</f>
        <v>946.4</v>
      </c>
      <c r="J763" s="27">
        <f>J764</f>
        <v>0</v>
      </c>
      <c r="K763" s="27">
        <f t="shared" si="151"/>
        <v>946.4</v>
      </c>
    </row>
    <row r="764" spans="1:11" x14ac:dyDescent="0.3">
      <c r="A764" s="171" t="s">
        <v>60</v>
      </c>
      <c r="B764" s="25" t="s">
        <v>503</v>
      </c>
      <c r="C764" s="25" t="s">
        <v>61</v>
      </c>
      <c r="D764" s="24"/>
      <c r="E764" s="25"/>
      <c r="F764" s="27">
        <f>F765</f>
        <v>919.5</v>
      </c>
      <c r="G764" s="27">
        <f>G765</f>
        <v>0</v>
      </c>
      <c r="H764" s="148">
        <f t="shared" si="154"/>
        <v>919.5</v>
      </c>
      <c r="I764" s="27">
        <f>I765</f>
        <v>946.4</v>
      </c>
      <c r="J764" s="27">
        <f>J765</f>
        <v>0</v>
      </c>
      <c r="K764" s="27">
        <f t="shared" si="151"/>
        <v>946.4</v>
      </c>
    </row>
    <row r="765" spans="1:11" ht="60" x14ac:dyDescent="0.3">
      <c r="A765" s="14" t="s">
        <v>77</v>
      </c>
      <c r="B765" s="25" t="s">
        <v>503</v>
      </c>
      <c r="C765" s="25" t="s">
        <v>61</v>
      </c>
      <c r="D765" s="25" t="s">
        <v>78</v>
      </c>
      <c r="E765" s="25"/>
      <c r="F765" s="27">
        <f>F766+F768</f>
        <v>919.5</v>
      </c>
      <c r="G765" s="27">
        <f>G766+G768</f>
        <v>0</v>
      </c>
      <c r="H765" s="148">
        <f t="shared" si="154"/>
        <v>919.5</v>
      </c>
      <c r="I765" s="27">
        <f>I766+I768</f>
        <v>946.4</v>
      </c>
      <c r="J765" s="27">
        <f>J766+J768</f>
        <v>0</v>
      </c>
      <c r="K765" s="27">
        <f t="shared" ref="K765:K828" si="170">I765+J765</f>
        <v>946.4</v>
      </c>
    </row>
    <row r="766" spans="1:11" ht="30" x14ac:dyDescent="0.3">
      <c r="A766" s="14" t="s">
        <v>85</v>
      </c>
      <c r="B766" s="25" t="s">
        <v>503</v>
      </c>
      <c r="C766" s="25" t="s">
        <v>61</v>
      </c>
      <c r="D766" s="25" t="s">
        <v>78</v>
      </c>
      <c r="E766" s="25" t="s">
        <v>475</v>
      </c>
      <c r="F766" s="27">
        <f>F767</f>
        <v>911.5</v>
      </c>
      <c r="G766" s="27">
        <f>G767</f>
        <v>0</v>
      </c>
      <c r="H766" s="148">
        <f t="shared" si="154"/>
        <v>911.5</v>
      </c>
      <c r="I766" s="27">
        <f>I767</f>
        <v>938.4</v>
      </c>
      <c r="J766" s="27">
        <f>J767</f>
        <v>0</v>
      </c>
      <c r="K766" s="27">
        <f t="shared" si="170"/>
        <v>938.4</v>
      </c>
    </row>
    <row r="767" spans="1:11" ht="45" x14ac:dyDescent="0.3">
      <c r="A767" s="14" t="s">
        <v>86</v>
      </c>
      <c r="B767" s="25" t="s">
        <v>503</v>
      </c>
      <c r="C767" s="25" t="s">
        <v>61</v>
      </c>
      <c r="D767" s="25" t="s">
        <v>78</v>
      </c>
      <c r="E767" s="25" t="s">
        <v>471</v>
      </c>
      <c r="F767" s="27">
        <v>911.5</v>
      </c>
      <c r="G767" s="27"/>
      <c r="H767" s="148">
        <f t="shared" si="154"/>
        <v>911.5</v>
      </c>
      <c r="I767" s="27">
        <v>938.4</v>
      </c>
      <c r="J767" s="27"/>
      <c r="K767" s="27">
        <f t="shared" si="170"/>
        <v>938.4</v>
      </c>
    </row>
    <row r="768" spans="1:11" x14ac:dyDescent="0.3">
      <c r="A768" s="14" t="s">
        <v>87</v>
      </c>
      <c r="B768" s="25" t="s">
        <v>503</v>
      </c>
      <c r="C768" s="25" t="s">
        <v>61</v>
      </c>
      <c r="D768" s="25" t="s">
        <v>78</v>
      </c>
      <c r="E768" s="25" t="s">
        <v>479</v>
      </c>
      <c r="F768" s="27">
        <f>F769</f>
        <v>8</v>
      </c>
      <c r="G768" s="27">
        <f>G769</f>
        <v>0</v>
      </c>
      <c r="H768" s="148">
        <f t="shared" si="154"/>
        <v>8</v>
      </c>
      <c r="I768" s="27">
        <f>I769</f>
        <v>8</v>
      </c>
      <c r="J768" s="27">
        <f>J769</f>
        <v>0</v>
      </c>
      <c r="K768" s="27">
        <f t="shared" si="170"/>
        <v>8</v>
      </c>
    </row>
    <row r="769" spans="1:11" x14ac:dyDescent="0.3">
      <c r="A769" s="14" t="s">
        <v>88</v>
      </c>
      <c r="B769" s="25" t="s">
        <v>503</v>
      </c>
      <c r="C769" s="25" t="s">
        <v>61</v>
      </c>
      <c r="D769" s="25" t="s">
        <v>78</v>
      </c>
      <c r="E769" s="25" t="s">
        <v>501</v>
      </c>
      <c r="F769" s="27">
        <v>8</v>
      </c>
      <c r="G769" s="27"/>
      <c r="H769" s="148">
        <f t="shared" si="154"/>
        <v>8</v>
      </c>
      <c r="I769" s="27">
        <v>8</v>
      </c>
      <c r="J769" s="27"/>
      <c r="K769" s="27">
        <f t="shared" si="170"/>
        <v>8</v>
      </c>
    </row>
    <row r="770" spans="1:11" ht="25.5" x14ac:dyDescent="0.3">
      <c r="A770" s="15" t="s">
        <v>505</v>
      </c>
      <c r="B770" s="42" t="s">
        <v>504</v>
      </c>
      <c r="C770" s="24"/>
      <c r="D770" s="24"/>
      <c r="E770" s="25"/>
      <c r="F770" s="34">
        <f t="shared" ref="F770:K770" si="171">F771+F787</f>
        <v>14055.6</v>
      </c>
      <c r="G770" s="34">
        <f t="shared" si="171"/>
        <v>0</v>
      </c>
      <c r="H770" s="34">
        <f t="shared" si="171"/>
        <v>14055.6</v>
      </c>
      <c r="I770" s="34">
        <f t="shared" si="171"/>
        <v>14592.3</v>
      </c>
      <c r="J770" s="34">
        <f t="shared" si="171"/>
        <v>0</v>
      </c>
      <c r="K770" s="34">
        <f t="shared" si="171"/>
        <v>14592.3</v>
      </c>
    </row>
    <row r="771" spans="1:11" ht="25.5" x14ac:dyDescent="0.3">
      <c r="A771" s="15" t="s">
        <v>597</v>
      </c>
      <c r="B771" s="42" t="s">
        <v>99</v>
      </c>
      <c r="C771" s="24"/>
      <c r="D771" s="24"/>
      <c r="E771" s="25"/>
      <c r="F771" s="34">
        <f t="shared" ref="F771:K771" si="172">F772+F776</f>
        <v>2767.6000000000004</v>
      </c>
      <c r="G771" s="34">
        <f t="shared" si="172"/>
        <v>0</v>
      </c>
      <c r="H771" s="34">
        <f t="shared" si="172"/>
        <v>2767.6000000000004</v>
      </c>
      <c r="I771" s="34">
        <f t="shared" si="172"/>
        <v>2777.8</v>
      </c>
      <c r="J771" s="34">
        <f t="shared" si="172"/>
        <v>0</v>
      </c>
      <c r="K771" s="34">
        <f t="shared" si="172"/>
        <v>2777.8</v>
      </c>
    </row>
    <row r="772" spans="1:11" ht="30" x14ac:dyDescent="0.3">
      <c r="A772" s="14" t="s">
        <v>71</v>
      </c>
      <c r="B772" s="25" t="s">
        <v>101</v>
      </c>
      <c r="C772" s="25" t="s">
        <v>61</v>
      </c>
      <c r="D772" s="24"/>
      <c r="E772" s="25"/>
      <c r="F772" s="27">
        <f t="shared" ref="F772:J774" si="173">F773</f>
        <v>2462.3000000000002</v>
      </c>
      <c r="G772" s="27">
        <f t="shared" si="173"/>
        <v>0</v>
      </c>
      <c r="H772" s="148">
        <f t="shared" si="154"/>
        <v>2462.3000000000002</v>
      </c>
      <c r="I772" s="27">
        <f t="shared" si="173"/>
        <v>2462.3000000000002</v>
      </c>
      <c r="J772" s="27">
        <f t="shared" si="173"/>
        <v>0</v>
      </c>
      <c r="K772" s="27">
        <f t="shared" si="170"/>
        <v>2462.3000000000002</v>
      </c>
    </row>
    <row r="773" spans="1:11" ht="45" x14ac:dyDescent="0.3">
      <c r="A773" s="14" t="s">
        <v>95</v>
      </c>
      <c r="B773" s="25" t="s">
        <v>101</v>
      </c>
      <c r="C773" s="25" t="s">
        <v>61</v>
      </c>
      <c r="D773" s="25" t="s">
        <v>96</v>
      </c>
      <c r="E773" s="25"/>
      <c r="F773" s="27">
        <f t="shared" si="173"/>
        <v>2462.3000000000002</v>
      </c>
      <c r="G773" s="27">
        <f t="shared" si="173"/>
        <v>0</v>
      </c>
      <c r="H773" s="148">
        <f t="shared" si="154"/>
        <v>2462.3000000000002</v>
      </c>
      <c r="I773" s="27">
        <f t="shared" si="173"/>
        <v>2462.3000000000002</v>
      </c>
      <c r="J773" s="27">
        <f t="shared" si="173"/>
        <v>0</v>
      </c>
      <c r="K773" s="27">
        <f t="shared" si="170"/>
        <v>2462.3000000000002</v>
      </c>
    </row>
    <row r="774" spans="1:11" ht="90" x14ac:dyDescent="0.3">
      <c r="A774" s="14" t="s">
        <v>73</v>
      </c>
      <c r="B774" s="25" t="s">
        <v>101</v>
      </c>
      <c r="C774" s="25" t="s">
        <v>61</v>
      </c>
      <c r="D774" s="25" t="s">
        <v>96</v>
      </c>
      <c r="E774" s="25" t="s">
        <v>469</v>
      </c>
      <c r="F774" s="27">
        <f t="shared" si="173"/>
        <v>2462.3000000000002</v>
      </c>
      <c r="G774" s="27">
        <f t="shared" si="173"/>
        <v>0</v>
      </c>
      <c r="H774" s="148">
        <f t="shared" si="154"/>
        <v>2462.3000000000002</v>
      </c>
      <c r="I774" s="27">
        <f t="shared" si="173"/>
        <v>2462.3000000000002</v>
      </c>
      <c r="J774" s="27">
        <f t="shared" si="173"/>
        <v>0</v>
      </c>
      <c r="K774" s="27">
        <f t="shared" si="170"/>
        <v>2462.3000000000002</v>
      </c>
    </row>
    <row r="775" spans="1:11" ht="30" x14ac:dyDescent="0.3">
      <c r="A775" s="14" t="s">
        <v>74</v>
      </c>
      <c r="B775" s="25" t="s">
        <v>101</v>
      </c>
      <c r="C775" s="25" t="s">
        <v>61</v>
      </c>
      <c r="D775" s="25" t="s">
        <v>96</v>
      </c>
      <c r="E775" s="25" t="s">
        <v>468</v>
      </c>
      <c r="F775" s="27">
        <v>2462.3000000000002</v>
      </c>
      <c r="G775" s="27"/>
      <c r="H775" s="148">
        <f t="shared" si="154"/>
        <v>2462.3000000000002</v>
      </c>
      <c r="I775" s="27">
        <v>2462.3000000000002</v>
      </c>
      <c r="J775" s="27"/>
      <c r="K775" s="27">
        <f t="shared" si="170"/>
        <v>2462.3000000000002</v>
      </c>
    </row>
    <row r="776" spans="1:11" ht="30" x14ac:dyDescent="0.3">
      <c r="A776" s="14" t="s">
        <v>75</v>
      </c>
      <c r="B776" s="25" t="s">
        <v>506</v>
      </c>
      <c r="C776" s="24"/>
      <c r="D776" s="24"/>
      <c r="E776" s="25"/>
      <c r="F776" s="27">
        <f>F777</f>
        <v>305.3</v>
      </c>
      <c r="G776" s="27">
        <f>G777</f>
        <v>0</v>
      </c>
      <c r="H776" s="148">
        <f t="shared" si="154"/>
        <v>305.3</v>
      </c>
      <c r="I776" s="27">
        <f>I777</f>
        <v>315.5</v>
      </c>
      <c r="J776" s="27">
        <f>J777</f>
        <v>0</v>
      </c>
      <c r="K776" s="27">
        <f t="shared" si="170"/>
        <v>315.5</v>
      </c>
    </row>
    <row r="777" spans="1:11" x14ac:dyDescent="0.3">
      <c r="A777" s="171" t="s">
        <v>60</v>
      </c>
      <c r="B777" s="25" t="s">
        <v>506</v>
      </c>
      <c r="C777" s="25" t="s">
        <v>61</v>
      </c>
      <c r="D777" s="24"/>
      <c r="E777" s="25"/>
      <c r="F777" s="27">
        <f>F778</f>
        <v>305.3</v>
      </c>
      <c r="G777" s="27">
        <f>G778</f>
        <v>0</v>
      </c>
      <c r="H777" s="148">
        <f t="shared" si="154"/>
        <v>305.3</v>
      </c>
      <c r="I777" s="27">
        <f>I778</f>
        <v>315.5</v>
      </c>
      <c r="J777" s="27">
        <f>J778</f>
        <v>0</v>
      </c>
      <c r="K777" s="27">
        <f t="shared" si="170"/>
        <v>315.5</v>
      </c>
    </row>
    <row r="778" spans="1:11" ht="45" x14ac:dyDescent="0.3">
      <c r="A778" s="14" t="s">
        <v>95</v>
      </c>
      <c r="B778" s="25" t="s">
        <v>506</v>
      </c>
      <c r="C778" s="25" t="s">
        <v>61</v>
      </c>
      <c r="D778" s="25" t="s">
        <v>96</v>
      </c>
      <c r="E778" s="25"/>
      <c r="F778" s="27">
        <f>F779+F781+F785</f>
        <v>305.3</v>
      </c>
      <c r="G778" s="27">
        <f>G779+G781+G785</f>
        <v>0</v>
      </c>
      <c r="H778" s="148">
        <f t="shared" si="154"/>
        <v>305.3</v>
      </c>
      <c r="I778" s="27">
        <f>I779+I781+I785</f>
        <v>315.5</v>
      </c>
      <c r="J778" s="27">
        <f>J779+J781+J785</f>
        <v>0</v>
      </c>
      <c r="K778" s="27">
        <f t="shared" si="170"/>
        <v>315.5</v>
      </c>
    </row>
    <row r="779" spans="1:11" ht="90" x14ac:dyDescent="0.3">
      <c r="A779" s="14" t="s">
        <v>73</v>
      </c>
      <c r="B779" s="25" t="s">
        <v>506</v>
      </c>
      <c r="C779" s="25" t="s">
        <v>61</v>
      </c>
      <c r="D779" s="25" t="s">
        <v>96</v>
      </c>
      <c r="E779" s="25" t="s">
        <v>469</v>
      </c>
      <c r="F779" s="27">
        <f>F780</f>
        <v>13</v>
      </c>
      <c r="G779" s="27">
        <f>G780</f>
        <v>0</v>
      </c>
      <c r="H779" s="148">
        <f t="shared" si="154"/>
        <v>13</v>
      </c>
      <c r="I779" s="27">
        <f>I780</f>
        <v>13</v>
      </c>
      <c r="J779" s="27">
        <f>J780</f>
        <v>0</v>
      </c>
      <c r="K779" s="27">
        <f t="shared" si="170"/>
        <v>13</v>
      </c>
    </row>
    <row r="780" spans="1:11" ht="30" x14ac:dyDescent="0.3">
      <c r="A780" s="14" t="s">
        <v>74</v>
      </c>
      <c r="B780" s="25" t="s">
        <v>506</v>
      </c>
      <c r="C780" s="25" t="s">
        <v>61</v>
      </c>
      <c r="D780" s="25" t="s">
        <v>96</v>
      </c>
      <c r="E780" s="25" t="s">
        <v>468</v>
      </c>
      <c r="F780" s="27">
        <v>13</v>
      </c>
      <c r="G780" s="27"/>
      <c r="H780" s="148">
        <f t="shared" si="154"/>
        <v>13</v>
      </c>
      <c r="I780" s="27">
        <v>13</v>
      </c>
      <c r="J780" s="27"/>
      <c r="K780" s="27">
        <f t="shared" si="170"/>
        <v>13</v>
      </c>
    </row>
    <row r="781" spans="1:11" ht="30" x14ac:dyDescent="0.3">
      <c r="A781" s="14" t="s">
        <v>85</v>
      </c>
      <c r="B781" s="25" t="s">
        <v>506</v>
      </c>
      <c r="C781" s="25" t="s">
        <v>61</v>
      </c>
      <c r="D781" s="25" t="s">
        <v>96</v>
      </c>
      <c r="E781" s="25" t="s">
        <v>475</v>
      </c>
      <c r="F781" s="27">
        <f>F782</f>
        <v>284.8</v>
      </c>
      <c r="G781" s="27">
        <f>G782</f>
        <v>0</v>
      </c>
      <c r="H781" s="148">
        <f t="shared" si="154"/>
        <v>284.8</v>
      </c>
      <c r="I781" s="27">
        <f>I782</f>
        <v>295</v>
      </c>
      <c r="J781" s="27">
        <f>J782</f>
        <v>0</v>
      </c>
      <c r="K781" s="27">
        <f t="shared" si="170"/>
        <v>295</v>
      </c>
    </row>
    <row r="782" spans="1:11" ht="45" x14ac:dyDescent="0.3">
      <c r="A782" s="14" t="s">
        <v>86</v>
      </c>
      <c r="B782" s="25" t="s">
        <v>506</v>
      </c>
      <c r="C782" s="25" t="s">
        <v>61</v>
      </c>
      <c r="D782" s="25" t="s">
        <v>96</v>
      </c>
      <c r="E782" s="25" t="s">
        <v>471</v>
      </c>
      <c r="F782" s="27">
        <v>284.8</v>
      </c>
      <c r="G782" s="27"/>
      <c r="H782" s="148">
        <f t="shared" si="154"/>
        <v>284.8</v>
      </c>
      <c r="I782" s="27">
        <v>295</v>
      </c>
      <c r="J782" s="27"/>
      <c r="K782" s="27">
        <f t="shared" si="170"/>
        <v>295</v>
      </c>
    </row>
    <row r="783" spans="1:11" ht="30" hidden="1" x14ac:dyDescent="0.3">
      <c r="A783" s="14" t="s">
        <v>307</v>
      </c>
      <c r="B783" s="25" t="s">
        <v>506</v>
      </c>
      <c r="C783" s="25" t="s">
        <v>61</v>
      </c>
      <c r="D783" s="25" t="s">
        <v>96</v>
      </c>
      <c r="E783" s="25" t="s">
        <v>575</v>
      </c>
      <c r="F783" s="27"/>
      <c r="G783" s="27"/>
      <c r="H783" s="148">
        <f t="shared" ref="H783:H846" si="174">F783+G783</f>
        <v>0</v>
      </c>
      <c r="I783" s="27"/>
      <c r="J783" s="27"/>
      <c r="K783" s="27">
        <f t="shared" si="170"/>
        <v>0</v>
      </c>
    </row>
    <row r="784" spans="1:11" ht="30" hidden="1" x14ac:dyDescent="0.3">
      <c r="A784" s="55" t="s">
        <v>312</v>
      </c>
      <c r="B784" s="25" t="s">
        <v>506</v>
      </c>
      <c r="C784" s="25" t="s">
        <v>61</v>
      </c>
      <c r="D784" s="25" t="s">
        <v>96</v>
      </c>
      <c r="E784" s="25" t="s">
        <v>576</v>
      </c>
      <c r="F784" s="27"/>
      <c r="G784" s="27"/>
      <c r="H784" s="148">
        <f t="shared" si="174"/>
        <v>0</v>
      </c>
      <c r="I784" s="27"/>
      <c r="J784" s="27"/>
      <c r="K784" s="27">
        <f t="shared" si="170"/>
        <v>0</v>
      </c>
    </row>
    <row r="785" spans="1:11" x14ac:dyDescent="0.3">
      <c r="A785" s="14" t="s">
        <v>87</v>
      </c>
      <c r="B785" s="25" t="s">
        <v>506</v>
      </c>
      <c r="C785" s="25" t="s">
        <v>61</v>
      </c>
      <c r="D785" s="25" t="s">
        <v>96</v>
      </c>
      <c r="E785" s="25" t="s">
        <v>479</v>
      </c>
      <c r="F785" s="27">
        <f>F786</f>
        <v>7.5</v>
      </c>
      <c r="G785" s="27">
        <f>G786</f>
        <v>0</v>
      </c>
      <c r="H785" s="148">
        <f t="shared" si="174"/>
        <v>7.5</v>
      </c>
      <c r="I785" s="27">
        <f>I786</f>
        <v>7.5</v>
      </c>
      <c r="J785" s="27">
        <f>J786</f>
        <v>0</v>
      </c>
      <c r="K785" s="27">
        <f t="shared" si="170"/>
        <v>7.5</v>
      </c>
    </row>
    <row r="786" spans="1:11" x14ac:dyDescent="0.3">
      <c r="A786" s="14" t="s">
        <v>88</v>
      </c>
      <c r="B786" s="25" t="s">
        <v>506</v>
      </c>
      <c r="C786" s="25" t="s">
        <v>61</v>
      </c>
      <c r="D786" s="25" t="s">
        <v>96</v>
      </c>
      <c r="E786" s="25" t="s">
        <v>501</v>
      </c>
      <c r="F786" s="27">
        <v>7.5</v>
      </c>
      <c r="G786" s="27"/>
      <c r="H786" s="148">
        <f t="shared" si="174"/>
        <v>7.5</v>
      </c>
      <c r="I786" s="27">
        <v>7.5</v>
      </c>
      <c r="J786" s="27"/>
      <c r="K786" s="27">
        <f t="shared" si="170"/>
        <v>7.5</v>
      </c>
    </row>
    <row r="787" spans="1:11" ht="25.5" x14ac:dyDescent="0.3">
      <c r="A787" s="15" t="s">
        <v>507</v>
      </c>
      <c r="B787" s="42" t="s">
        <v>104</v>
      </c>
      <c r="C787" s="24"/>
      <c r="D787" s="24"/>
      <c r="E787" s="25"/>
      <c r="F787" s="34">
        <f t="shared" ref="F787:K787" si="175">F788+F792</f>
        <v>11288</v>
      </c>
      <c r="G787" s="34">
        <f t="shared" si="175"/>
        <v>0</v>
      </c>
      <c r="H787" s="34">
        <f t="shared" si="175"/>
        <v>11288</v>
      </c>
      <c r="I787" s="34">
        <f t="shared" si="175"/>
        <v>11814.5</v>
      </c>
      <c r="J787" s="34">
        <f t="shared" si="175"/>
        <v>0</v>
      </c>
      <c r="K787" s="34">
        <f t="shared" si="175"/>
        <v>11814.5</v>
      </c>
    </row>
    <row r="788" spans="1:11" ht="30" x14ac:dyDescent="0.3">
      <c r="A788" s="14" t="s">
        <v>71</v>
      </c>
      <c r="B788" s="25" t="s">
        <v>105</v>
      </c>
      <c r="C788" s="25" t="s">
        <v>61</v>
      </c>
      <c r="D788" s="24"/>
      <c r="E788" s="25"/>
      <c r="F788" s="27">
        <f t="shared" ref="F788:J790" si="176">F789</f>
        <v>9535.2000000000007</v>
      </c>
      <c r="G788" s="27">
        <f t="shared" si="176"/>
        <v>0</v>
      </c>
      <c r="H788" s="148">
        <f t="shared" si="174"/>
        <v>9535.2000000000007</v>
      </c>
      <c r="I788" s="27">
        <f t="shared" si="176"/>
        <v>10008.700000000001</v>
      </c>
      <c r="J788" s="27">
        <f t="shared" si="176"/>
        <v>0</v>
      </c>
      <c r="K788" s="27">
        <f t="shared" si="170"/>
        <v>10008.700000000001</v>
      </c>
    </row>
    <row r="789" spans="1:11" ht="45" x14ac:dyDescent="0.3">
      <c r="A789" s="14" t="s">
        <v>95</v>
      </c>
      <c r="B789" s="25" t="s">
        <v>105</v>
      </c>
      <c r="C789" s="25" t="s">
        <v>61</v>
      </c>
      <c r="D789" s="25" t="s">
        <v>96</v>
      </c>
      <c r="E789" s="25"/>
      <c r="F789" s="27">
        <f t="shared" si="176"/>
        <v>9535.2000000000007</v>
      </c>
      <c r="G789" s="27">
        <f t="shared" si="176"/>
        <v>0</v>
      </c>
      <c r="H789" s="148">
        <f t="shared" si="174"/>
        <v>9535.2000000000007</v>
      </c>
      <c r="I789" s="27">
        <f t="shared" si="176"/>
        <v>10008.700000000001</v>
      </c>
      <c r="J789" s="27">
        <f t="shared" si="176"/>
        <v>0</v>
      </c>
      <c r="K789" s="27">
        <f t="shared" si="170"/>
        <v>10008.700000000001</v>
      </c>
    </row>
    <row r="790" spans="1:11" ht="90" x14ac:dyDescent="0.3">
      <c r="A790" s="14" t="s">
        <v>73</v>
      </c>
      <c r="B790" s="25" t="s">
        <v>105</v>
      </c>
      <c r="C790" s="25" t="s">
        <v>61</v>
      </c>
      <c r="D790" s="25" t="s">
        <v>96</v>
      </c>
      <c r="E790" s="25" t="s">
        <v>469</v>
      </c>
      <c r="F790" s="27">
        <f t="shared" si="176"/>
        <v>9535.2000000000007</v>
      </c>
      <c r="G790" s="27">
        <f t="shared" si="176"/>
        <v>0</v>
      </c>
      <c r="H790" s="148">
        <f t="shared" si="174"/>
        <v>9535.2000000000007</v>
      </c>
      <c r="I790" s="27">
        <f t="shared" si="176"/>
        <v>10008.700000000001</v>
      </c>
      <c r="J790" s="27">
        <f t="shared" si="176"/>
        <v>0</v>
      </c>
      <c r="K790" s="27">
        <f t="shared" si="170"/>
        <v>10008.700000000001</v>
      </c>
    </row>
    <row r="791" spans="1:11" ht="30" x14ac:dyDescent="0.3">
      <c r="A791" s="14" t="s">
        <v>74</v>
      </c>
      <c r="B791" s="25" t="s">
        <v>105</v>
      </c>
      <c r="C791" s="25" t="s">
        <v>61</v>
      </c>
      <c r="D791" s="25" t="s">
        <v>96</v>
      </c>
      <c r="E791" s="25" t="s">
        <v>468</v>
      </c>
      <c r="F791" s="27">
        <v>9535.2000000000007</v>
      </c>
      <c r="G791" s="27"/>
      <c r="H791" s="148">
        <f t="shared" si="174"/>
        <v>9535.2000000000007</v>
      </c>
      <c r="I791" s="27">
        <v>10008.700000000001</v>
      </c>
      <c r="J791" s="27"/>
      <c r="K791" s="27">
        <f t="shared" si="170"/>
        <v>10008.700000000001</v>
      </c>
    </row>
    <row r="792" spans="1:11" ht="30" x14ac:dyDescent="0.3">
      <c r="A792" s="14" t="s">
        <v>75</v>
      </c>
      <c r="B792" s="25" t="s">
        <v>508</v>
      </c>
      <c r="C792" s="24"/>
      <c r="D792" s="24"/>
      <c r="E792" s="25"/>
      <c r="F792" s="27">
        <f>F793</f>
        <v>1752.8</v>
      </c>
      <c r="G792" s="27">
        <f>G793</f>
        <v>0</v>
      </c>
      <c r="H792" s="148">
        <f t="shared" si="174"/>
        <v>1752.8</v>
      </c>
      <c r="I792" s="27">
        <f>I793</f>
        <v>1805.8</v>
      </c>
      <c r="J792" s="27">
        <f>J793</f>
        <v>0</v>
      </c>
      <c r="K792" s="27">
        <f t="shared" si="170"/>
        <v>1805.8</v>
      </c>
    </row>
    <row r="793" spans="1:11" x14ac:dyDescent="0.3">
      <c r="A793" s="171" t="s">
        <v>60</v>
      </c>
      <c r="B793" s="25" t="s">
        <v>508</v>
      </c>
      <c r="C793" s="25" t="s">
        <v>61</v>
      </c>
      <c r="D793" s="24"/>
      <c r="E793" s="25"/>
      <c r="F793" s="27">
        <f>F794</f>
        <v>1752.8</v>
      </c>
      <c r="G793" s="27">
        <f>G794</f>
        <v>0</v>
      </c>
      <c r="H793" s="148">
        <f t="shared" si="174"/>
        <v>1752.8</v>
      </c>
      <c r="I793" s="27">
        <f>I794</f>
        <v>1805.8</v>
      </c>
      <c r="J793" s="27">
        <f>J794</f>
        <v>0</v>
      </c>
      <c r="K793" s="27">
        <f t="shared" si="170"/>
        <v>1805.8</v>
      </c>
    </row>
    <row r="794" spans="1:11" ht="45" x14ac:dyDescent="0.3">
      <c r="A794" s="14" t="s">
        <v>95</v>
      </c>
      <c r="B794" s="25" t="s">
        <v>508</v>
      </c>
      <c r="C794" s="25" t="s">
        <v>61</v>
      </c>
      <c r="D794" s="25" t="s">
        <v>96</v>
      </c>
      <c r="E794" s="25"/>
      <c r="F794" s="27">
        <f>F795+F797+F799</f>
        <v>1752.8</v>
      </c>
      <c r="G794" s="27">
        <f>G795+G797+G799</f>
        <v>0</v>
      </c>
      <c r="H794" s="148">
        <f t="shared" si="174"/>
        <v>1752.8</v>
      </c>
      <c r="I794" s="27">
        <f>I795+I797+I799</f>
        <v>1805.8</v>
      </c>
      <c r="J794" s="27">
        <f>J795+J797+J799</f>
        <v>0</v>
      </c>
      <c r="K794" s="27">
        <f t="shared" si="170"/>
        <v>1805.8</v>
      </c>
    </row>
    <row r="795" spans="1:11" ht="90" x14ac:dyDescent="0.3">
      <c r="A795" s="14" t="s">
        <v>73</v>
      </c>
      <c r="B795" s="25" t="s">
        <v>508</v>
      </c>
      <c r="C795" s="25" t="s">
        <v>61</v>
      </c>
      <c r="D795" s="25" t="s">
        <v>96</v>
      </c>
      <c r="E795" s="25" t="s">
        <v>469</v>
      </c>
      <c r="F795" s="27">
        <f>F796</f>
        <v>0.1</v>
      </c>
      <c r="G795" s="27">
        <f>G796</f>
        <v>0</v>
      </c>
      <c r="H795" s="148">
        <f t="shared" si="174"/>
        <v>0.1</v>
      </c>
      <c r="I795" s="27">
        <f>I796</f>
        <v>0.1</v>
      </c>
      <c r="J795" s="27">
        <f>J796</f>
        <v>0</v>
      </c>
      <c r="K795" s="27">
        <f t="shared" si="170"/>
        <v>0.1</v>
      </c>
    </row>
    <row r="796" spans="1:11" ht="30" x14ac:dyDescent="0.3">
      <c r="A796" s="14" t="s">
        <v>74</v>
      </c>
      <c r="B796" s="25" t="s">
        <v>508</v>
      </c>
      <c r="C796" s="25" t="s">
        <v>61</v>
      </c>
      <c r="D796" s="25" t="s">
        <v>96</v>
      </c>
      <c r="E796" s="25" t="s">
        <v>468</v>
      </c>
      <c r="F796" s="27">
        <v>0.1</v>
      </c>
      <c r="G796" s="27"/>
      <c r="H796" s="148">
        <f t="shared" si="174"/>
        <v>0.1</v>
      </c>
      <c r="I796" s="27">
        <v>0.1</v>
      </c>
      <c r="J796" s="27"/>
      <c r="K796" s="27">
        <f t="shared" si="170"/>
        <v>0.1</v>
      </c>
    </row>
    <row r="797" spans="1:11" ht="30" x14ac:dyDescent="0.3">
      <c r="A797" s="14" t="s">
        <v>85</v>
      </c>
      <c r="B797" s="25" t="s">
        <v>508</v>
      </c>
      <c r="C797" s="25" t="s">
        <v>61</v>
      </c>
      <c r="D797" s="25" t="s">
        <v>96</v>
      </c>
      <c r="E797" s="25" t="s">
        <v>475</v>
      </c>
      <c r="F797" s="27">
        <f>F798</f>
        <v>1752</v>
      </c>
      <c r="G797" s="27">
        <f>G798</f>
        <v>0</v>
      </c>
      <c r="H797" s="148">
        <f t="shared" si="174"/>
        <v>1752</v>
      </c>
      <c r="I797" s="27">
        <f>I798</f>
        <v>1805</v>
      </c>
      <c r="J797" s="27">
        <f>J798</f>
        <v>0</v>
      </c>
      <c r="K797" s="27">
        <f t="shared" si="170"/>
        <v>1805</v>
      </c>
    </row>
    <row r="798" spans="1:11" ht="45" x14ac:dyDescent="0.3">
      <c r="A798" s="14" t="s">
        <v>86</v>
      </c>
      <c r="B798" s="25" t="s">
        <v>508</v>
      </c>
      <c r="C798" s="25" t="s">
        <v>61</v>
      </c>
      <c r="D798" s="25" t="s">
        <v>96</v>
      </c>
      <c r="E798" s="25" t="s">
        <v>471</v>
      </c>
      <c r="F798" s="27">
        <v>1752</v>
      </c>
      <c r="G798" s="27"/>
      <c r="H798" s="148">
        <f t="shared" si="174"/>
        <v>1752</v>
      </c>
      <c r="I798" s="27">
        <v>1805</v>
      </c>
      <c r="J798" s="27"/>
      <c r="K798" s="27">
        <f t="shared" si="170"/>
        <v>1805</v>
      </c>
    </row>
    <row r="799" spans="1:11" x14ac:dyDescent="0.3">
      <c r="A799" s="14" t="s">
        <v>87</v>
      </c>
      <c r="B799" s="25" t="s">
        <v>508</v>
      </c>
      <c r="C799" s="25" t="s">
        <v>61</v>
      </c>
      <c r="D799" s="25" t="s">
        <v>96</v>
      </c>
      <c r="E799" s="25" t="s">
        <v>479</v>
      </c>
      <c r="F799" s="27">
        <f>F800</f>
        <v>0.7</v>
      </c>
      <c r="G799" s="27">
        <f>G800</f>
        <v>0</v>
      </c>
      <c r="H799" s="148">
        <f t="shared" si="174"/>
        <v>0.7</v>
      </c>
      <c r="I799" s="27">
        <f>I800</f>
        <v>0.7</v>
      </c>
      <c r="J799" s="27">
        <f>J800</f>
        <v>0</v>
      </c>
      <c r="K799" s="27">
        <f t="shared" si="170"/>
        <v>0.7</v>
      </c>
    </row>
    <row r="800" spans="1:11" x14ac:dyDescent="0.3">
      <c r="A800" s="14" t="s">
        <v>88</v>
      </c>
      <c r="B800" s="25" t="s">
        <v>508</v>
      </c>
      <c r="C800" s="25" t="s">
        <v>61</v>
      </c>
      <c r="D800" s="25" t="s">
        <v>96</v>
      </c>
      <c r="E800" s="25" t="s">
        <v>501</v>
      </c>
      <c r="F800" s="27">
        <v>0.7</v>
      </c>
      <c r="G800" s="27"/>
      <c r="H800" s="148">
        <f t="shared" si="174"/>
        <v>0.7</v>
      </c>
      <c r="I800" s="27">
        <v>0.7</v>
      </c>
      <c r="J800" s="27"/>
      <c r="K800" s="27">
        <f t="shared" si="170"/>
        <v>0.7</v>
      </c>
    </row>
    <row r="801" spans="1:11" x14ac:dyDescent="0.3">
      <c r="A801" s="15" t="s">
        <v>373</v>
      </c>
      <c r="B801" s="42" t="s">
        <v>509</v>
      </c>
      <c r="C801" s="24"/>
      <c r="D801" s="24"/>
      <c r="E801" s="25"/>
      <c r="F801" s="34">
        <f t="shared" ref="F801:J801" si="177">F802+F917+F923</f>
        <v>55216.6</v>
      </c>
      <c r="G801" s="34">
        <f t="shared" si="177"/>
        <v>0</v>
      </c>
      <c r="H801" s="34">
        <f t="shared" ref="H801" si="178">H802+H917+H923</f>
        <v>55216.6</v>
      </c>
      <c r="I801" s="34">
        <f t="shared" si="177"/>
        <v>53228.899999999994</v>
      </c>
      <c r="J801" s="34">
        <f t="shared" si="177"/>
        <v>0</v>
      </c>
      <c r="K801" s="34">
        <f t="shared" ref="K801" si="179">K802+K917+K923</f>
        <v>53228.899999999994</v>
      </c>
    </row>
    <row r="802" spans="1:11" ht="25.5" x14ac:dyDescent="0.3">
      <c r="A802" s="15" t="s">
        <v>125</v>
      </c>
      <c r="B802" s="42" t="s">
        <v>126</v>
      </c>
      <c r="C802" s="24"/>
      <c r="D802" s="24"/>
      <c r="E802" s="25"/>
      <c r="F802" s="34">
        <f t="shared" ref="F802:I802" si="180">F808+F813+F818+F825+F835+F840+F897+F902+F830+F881+F867+F872+F892+F887+F803+F882</f>
        <v>37788</v>
      </c>
      <c r="G802" s="34">
        <f>G808+G813+G818+G825+G835+G840+G897+G902+G830+G881+G867+G872+G892+G887+G803+G882+G850+G855+G862</f>
        <v>0</v>
      </c>
      <c r="H802" s="34">
        <f>H808+H813+H818+H825+H835+H840+H897+H902+H830+H881+H867+H872+H892+H887+H803+H882+H850+H855+H862</f>
        <v>37788</v>
      </c>
      <c r="I802" s="34">
        <f t="shared" si="180"/>
        <v>36697.1</v>
      </c>
      <c r="J802" s="34">
        <f>J808+J813+J818+J825+J835+J840+J897+J902+J830+J881+J867+J872+J892+J887+J803+J882+J850+J855+J862</f>
        <v>0</v>
      </c>
      <c r="K802" s="34">
        <f>K808+K813+K818+K825+K835+K840+K897+K902+K830+K881+K867+K872+K892+K887+K803+K882+K850+K855+K862</f>
        <v>36697.1</v>
      </c>
    </row>
    <row r="803" spans="1:11" ht="60" hidden="1" x14ac:dyDescent="0.3">
      <c r="A803" s="14" t="s">
        <v>888</v>
      </c>
      <c r="B803" s="25" t="s">
        <v>878</v>
      </c>
      <c r="C803" s="25"/>
      <c r="D803" s="25"/>
      <c r="E803" s="25"/>
      <c r="F803" s="27">
        <f t="shared" ref="F803:J806" si="181">F804</f>
        <v>0</v>
      </c>
      <c r="G803" s="27">
        <f t="shared" si="181"/>
        <v>0</v>
      </c>
      <c r="H803" s="148">
        <f t="shared" si="174"/>
        <v>0</v>
      </c>
      <c r="I803" s="27">
        <f t="shared" si="181"/>
        <v>0</v>
      </c>
      <c r="J803" s="27">
        <f t="shared" si="181"/>
        <v>0</v>
      </c>
      <c r="K803" s="27">
        <f t="shared" si="170"/>
        <v>0</v>
      </c>
    </row>
    <row r="804" spans="1:11" hidden="1" x14ac:dyDescent="0.3">
      <c r="A804" s="14" t="s">
        <v>207</v>
      </c>
      <c r="B804" s="25" t="s">
        <v>878</v>
      </c>
      <c r="C804" s="25" t="s">
        <v>208</v>
      </c>
      <c r="D804" s="25"/>
      <c r="E804" s="25"/>
      <c r="F804" s="27">
        <f t="shared" si="181"/>
        <v>0</v>
      </c>
      <c r="G804" s="27">
        <f t="shared" si="181"/>
        <v>0</v>
      </c>
      <c r="H804" s="148">
        <f t="shared" si="174"/>
        <v>0</v>
      </c>
      <c r="I804" s="27">
        <f t="shared" si="181"/>
        <v>0</v>
      </c>
      <c r="J804" s="27">
        <f t="shared" si="181"/>
        <v>0</v>
      </c>
      <c r="K804" s="27">
        <f t="shared" si="170"/>
        <v>0</v>
      </c>
    </row>
    <row r="805" spans="1:11" hidden="1" x14ac:dyDescent="0.3">
      <c r="A805" s="14" t="s">
        <v>209</v>
      </c>
      <c r="B805" s="25" t="s">
        <v>878</v>
      </c>
      <c r="C805" s="25" t="s">
        <v>208</v>
      </c>
      <c r="D805" s="25" t="s">
        <v>61</v>
      </c>
      <c r="E805" s="25"/>
      <c r="F805" s="27">
        <f t="shared" si="181"/>
        <v>0</v>
      </c>
      <c r="G805" s="27">
        <f t="shared" si="181"/>
        <v>0</v>
      </c>
      <c r="H805" s="148">
        <f t="shared" si="174"/>
        <v>0</v>
      </c>
      <c r="I805" s="27">
        <f t="shared" si="181"/>
        <v>0</v>
      </c>
      <c r="J805" s="27">
        <f t="shared" si="181"/>
        <v>0</v>
      </c>
      <c r="K805" s="27">
        <f t="shared" si="170"/>
        <v>0</v>
      </c>
    </row>
    <row r="806" spans="1:11" hidden="1" x14ac:dyDescent="0.3">
      <c r="A806" s="14" t="s">
        <v>137</v>
      </c>
      <c r="B806" s="25" t="s">
        <v>878</v>
      </c>
      <c r="C806" s="25" t="s">
        <v>208</v>
      </c>
      <c r="D806" s="25" t="s">
        <v>61</v>
      </c>
      <c r="E806" s="25" t="s">
        <v>510</v>
      </c>
      <c r="F806" s="27">
        <f t="shared" si="181"/>
        <v>0</v>
      </c>
      <c r="G806" s="27">
        <f t="shared" si="181"/>
        <v>0</v>
      </c>
      <c r="H806" s="148">
        <f t="shared" si="174"/>
        <v>0</v>
      </c>
      <c r="I806" s="27">
        <f t="shared" si="181"/>
        <v>0</v>
      </c>
      <c r="J806" s="27">
        <f t="shared" si="181"/>
        <v>0</v>
      </c>
      <c r="K806" s="27">
        <f t="shared" si="170"/>
        <v>0</v>
      </c>
    </row>
    <row r="807" spans="1:11" hidden="1" x14ac:dyDescent="0.3">
      <c r="A807" s="14" t="s">
        <v>869</v>
      </c>
      <c r="B807" s="25" t="s">
        <v>878</v>
      </c>
      <c r="C807" s="25" t="s">
        <v>208</v>
      </c>
      <c r="D807" s="25" t="s">
        <v>61</v>
      </c>
      <c r="E807" s="25" t="s">
        <v>870</v>
      </c>
      <c r="F807" s="27"/>
      <c r="G807" s="27"/>
      <c r="H807" s="148">
        <f t="shared" si="174"/>
        <v>0</v>
      </c>
      <c r="I807" s="27"/>
      <c r="J807" s="27"/>
      <c r="K807" s="27">
        <f t="shared" si="170"/>
        <v>0</v>
      </c>
    </row>
    <row r="808" spans="1:11" ht="59.45" hidden="1" customHeight="1" x14ac:dyDescent="0.3">
      <c r="A808" s="14" t="s">
        <v>560</v>
      </c>
      <c r="B808" s="25" t="s">
        <v>291</v>
      </c>
      <c r="C808" s="24"/>
      <c r="D808" s="24"/>
      <c r="E808" s="25"/>
      <c r="F808" s="27">
        <f t="shared" ref="F808:J811" si="182">F809</f>
        <v>13344.7</v>
      </c>
      <c r="G808" s="27">
        <f t="shared" si="182"/>
        <v>-13344.7</v>
      </c>
      <c r="H808" s="148">
        <f t="shared" si="174"/>
        <v>0</v>
      </c>
      <c r="I808" s="27">
        <f t="shared" si="182"/>
        <v>12010.4</v>
      </c>
      <c r="J808" s="27">
        <f t="shared" si="182"/>
        <v>-12010.4</v>
      </c>
      <c r="K808" s="27">
        <f t="shared" si="170"/>
        <v>0</v>
      </c>
    </row>
    <row r="809" spans="1:11" hidden="1" x14ac:dyDescent="0.3">
      <c r="A809" s="14" t="s">
        <v>272</v>
      </c>
      <c r="B809" s="25" t="s">
        <v>291</v>
      </c>
      <c r="C809" s="25" t="s">
        <v>184</v>
      </c>
      <c r="D809" s="24"/>
      <c r="E809" s="25"/>
      <c r="F809" s="27">
        <f t="shared" si="182"/>
        <v>13344.7</v>
      </c>
      <c r="G809" s="27">
        <f t="shared" si="182"/>
        <v>-13344.7</v>
      </c>
      <c r="H809" s="148">
        <f t="shared" si="174"/>
        <v>0</v>
      </c>
      <c r="I809" s="27">
        <f t="shared" si="182"/>
        <v>12010.4</v>
      </c>
      <c r="J809" s="27">
        <f t="shared" si="182"/>
        <v>-12010.4</v>
      </c>
      <c r="K809" s="27">
        <f t="shared" si="170"/>
        <v>0</v>
      </c>
    </row>
    <row r="810" spans="1:11" hidden="1" x14ac:dyDescent="0.3">
      <c r="A810" s="14" t="s">
        <v>273</v>
      </c>
      <c r="B810" s="25" t="s">
        <v>291</v>
      </c>
      <c r="C810" s="25" t="s">
        <v>184</v>
      </c>
      <c r="D810" s="25" t="s">
        <v>61</v>
      </c>
      <c r="E810" s="25"/>
      <c r="F810" s="27">
        <f t="shared" si="182"/>
        <v>13344.7</v>
      </c>
      <c r="G810" s="27">
        <f t="shared" si="182"/>
        <v>-13344.7</v>
      </c>
      <c r="H810" s="148">
        <f t="shared" si="174"/>
        <v>0</v>
      </c>
      <c r="I810" s="27">
        <f t="shared" si="182"/>
        <v>12010.4</v>
      </c>
      <c r="J810" s="27">
        <f t="shared" si="182"/>
        <v>-12010.4</v>
      </c>
      <c r="K810" s="27">
        <f t="shared" si="170"/>
        <v>0</v>
      </c>
    </row>
    <row r="811" spans="1:11" hidden="1" x14ac:dyDescent="0.3">
      <c r="A811" s="14" t="s">
        <v>137</v>
      </c>
      <c r="B811" s="25" t="s">
        <v>291</v>
      </c>
      <c r="C811" s="25" t="s">
        <v>184</v>
      </c>
      <c r="D811" s="25" t="s">
        <v>61</v>
      </c>
      <c r="E811" s="25" t="s">
        <v>510</v>
      </c>
      <c r="F811" s="27">
        <f t="shared" si="182"/>
        <v>13344.7</v>
      </c>
      <c r="G811" s="27">
        <f t="shared" si="182"/>
        <v>-13344.7</v>
      </c>
      <c r="H811" s="148">
        <f t="shared" si="174"/>
        <v>0</v>
      </c>
      <c r="I811" s="27">
        <f t="shared" si="182"/>
        <v>12010.4</v>
      </c>
      <c r="J811" s="27">
        <f t="shared" si="182"/>
        <v>-12010.4</v>
      </c>
      <c r="K811" s="27">
        <f t="shared" si="170"/>
        <v>0</v>
      </c>
    </row>
    <row r="812" spans="1:11" hidden="1" x14ac:dyDescent="0.3">
      <c r="A812" s="14" t="s">
        <v>138</v>
      </c>
      <c r="B812" s="25" t="s">
        <v>291</v>
      </c>
      <c r="C812" s="25" t="s">
        <v>184</v>
      </c>
      <c r="D812" s="25" t="s">
        <v>61</v>
      </c>
      <c r="E812" s="25" t="s">
        <v>511</v>
      </c>
      <c r="F812" s="27">
        <v>13344.7</v>
      </c>
      <c r="G812" s="27">
        <v>-13344.7</v>
      </c>
      <c r="H812" s="148">
        <f t="shared" si="174"/>
        <v>0</v>
      </c>
      <c r="I812" s="27">
        <v>12010.4</v>
      </c>
      <c r="J812" s="27">
        <v>-12010.4</v>
      </c>
      <c r="K812" s="27">
        <f t="shared" si="170"/>
        <v>0</v>
      </c>
    </row>
    <row r="813" spans="1:11" ht="30" hidden="1" x14ac:dyDescent="0.3">
      <c r="A813" s="14" t="s">
        <v>360</v>
      </c>
      <c r="B813" s="25" t="s">
        <v>361</v>
      </c>
      <c r="C813" s="24"/>
      <c r="D813" s="24"/>
      <c r="E813" s="25"/>
      <c r="F813" s="27">
        <f t="shared" ref="F813:J816" si="183">F814</f>
        <v>5235</v>
      </c>
      <c r="G813" s="27">
        <f t="shared" si="183"/>
        <v>-5235</v>
      </c>
      <c r="H813" s="148">
        <f t="shared" si="174"/>
        <v>0</v>
      </c>
      <c r="I813" s="27">
        <f t="shared" si="183"/>
        <v>5235</v>
      </c>
      <c r="J813" s="27">
        <f t="shared" si="183"/>
        <v>-5235</v>
      </c>
      <c r="K813" s="27">
        <f t="shared" si="170"/>
        <v>0</v>
      </c>
    </row>
    <row r="814" spans="1:11" ht="45" hidden="1" x14ac:dyDescent="0.3">
      <c r="A814" s="14" t="s">
        <v>357</v>
      </c>
      <c r="B814" s="25" t="s">
        <v>361</v>
      </c>
      <c r="C814" s="25" t="s">
        <v>159</v>
      </c>
      <c r="D814" s="24"/>
      <c r="E814" s="25"/>
      <c r="F814" s="27">
        <f t="shared" si="183"/>
        <v>5235</v>
      </c>
      <c r="G814" s="27">
        <f t="shared" si="183"/>
        <v>-5235</v>
      </c>
      <c r="H814" s="148">
        <f t="shared" si="174"/>
        <v>0</v>
      </c>
      <c r="I814" s="27">
        <f t="shared" si="183"/>
        <v>5235</v>
      </c>
      <c r="J814" s="27">
        <f t="shared" si="183"/>
        <v>-5235</v>
      </c>
      <c r="K814" s="27">
        <f t="shared" si="170"/>
        <v>0</v>
      </c>
    </row>
    <row r="815" spans="1:11" ht="45" hidden="1" x14ac:dyDescent="0.3">
      <c r="A815" s="14" t="s">
        <v>358</v>
      </c>
      <c r="B815" s="25" t="s">
        <v>361</v>
      </c>
      <c r="C815" s="25" t="s">
        <v>159</v>
      </c>
      <c r="D815" s="25" t="s">
        <v>61</v>
      </c>
      <c r="E815" s="25"/>
      <c r="F815" s="27">
        <f t="shared" si="183"/>
        <v>5235</v>
      </c>
      <c r="G815" s="27">
        <f t="shared" si="183"/>
        <v>-5235</v>
      </c>
      <c r="H815" s="148">
        <f t="shared" si="174"/>
        <v>0</v>
      </c>
      <c r="I815" s="27">
        <f t="shared" si="183"/>
        <v>5235</v>
      </c>
      <c r="J815" s="27">
        <f t="shared" si="183"/>
        <v>-5235</v>
      </c>
      <c r="K815" s="27">
        <f t="shared" si="170"/>
        <v>0</v>
      </c>
    </row>
    <row r="816" spans="1:11" hidden="1" x14ac:dyDescent="0.3">
      <c r="A816" s="14" t="s">
        <v>137</v>
      </c>
      <c r="B816" s="25" t="s">
        <v>361</v>
      </c>
      <c r="C816" s="25" t="s">
        <v>159</v>
      </c>
      <c r="D816" s="25" t="s">
        <v>61</v>
      </c>
      <c r="E816" s="25" t="s">
        <v>510</v>
      </c>
      <c r="F816" s="27">
        <f t="shared" si="183"/>
        <v>5235</v>
      </c>
      <c r="G816" s="27">
        <f t="shared" si="183"/>
        <v>-5235</v>
      </c>
      <c r="H816" s="148">
        <f t="shared" si="174"/>
        <v>0</v>
      </c>
      <c r="I816" s="27">
        <f t="shared" si="183"/>
        <v>5235</v>
      </c>
      <c r="J816" s="27">
        <f t="shared" si="183"/>
        <v>-5235</v>
      </c>
      <c r="K816" s="27">
        <f t="shared" si="170"/>
        <v>0</v>
      </c>
    </row>
    <row r="817" spans="1:11" hidden="1" x14ac:dyDescent="0.3">
      <c r="A817" s="14" t="s">
        <v>362</v>
      </c>
      <c r="B817" s="25" t="s">
        <v>361</v>
      </c>
      <c r="C817" s="25" t="s">
        <v>159</v>
      </c>
      <c r="D817" s="25" t="s">
        <v>61</v>
      </c>
      <c r="E817" s="25" t="s">
        <v>512</v>
      </c>
      <c r="F817" s="27">
        <v>5235</v>
      </c>
      <c r="G817" s="27">
        <v>-5235</v>
      </c>
      <c r="H817" s="148">
        <f t="shared" si="174"/>
        <v>0</v>
      </c>
      <c r="I817" s="27">
        <v>5235</v>
      </c>
      <c r="J817" s="27">
        <v>-5235</v>
      </c>
      <c r="K817" s="27">
        <f t="shared" si="170"/>
        <v>0</v>
      </c>
    </row>
    <row r="818" spans="1:11" ht="75" hidden="1" x14ac:dyDescent="0.3">
      <c r="A818" s="14" t="s">
        <v>127</v>
      </c>
      <c r="B818" s="25" t="s">
        <v>128</v>
      </c>
      <c r="C818" s="25"/>
      <c r="D818" s="25"/>
      <c r="E818" s="25"/>
      <c r="F818" s="27">
        <f>F819</f>
        <v>929</v>
      </c>
      <c r="G818" s="27">
        <f>G819</f>
        <v>-929</v>
      </c>
      <c r="H818" s="148">
        <f t="shared" si="174"/>
        <v>0</v>
      </c>
      <c r="I818" s="27">
        <f>I819</f>
        <v>994</v>
      </c>
      <c r="J818" s="27">
        <f>J819</f>
        <v>-994</v>
      </c>
      <c r="K818" s="27">
        <f t="shared" si="170"/>
        <v>0</v>
      </c>
    </row>
    <row r="819" spans="1:11" hidden="1" x14ac:dyDescent="0.3">
      <c r="A819" s="171" t="s">
        <v>60</v>
      </c>
      <c r="B819" s="25" t="s">
        <v>128</v>
      </c>
      <c r="C819" s="25" t="s">
        <v>61</v>
      </c>
      <c r="D819" s="24"/>
      <c r="E819" s="25"/>
      <c r="F819" s="27">
        <f>F820</f>
        <v>929</v>
      </c>
      <c r="G819" s="27">
        <f>G820</f>
        <v>-929</v>
      </c>
      <c r="H819" s="148">
        <f t="shared" si="174"/>
        <v>0</v>
      </c>
      <c r="I819" s="27">
        <f>I820</f>
        <v>994</v>
      </c>
      <c r="J819" s="27">
        <f>J820</f>
        <v>-994</v>
      </c>
      <c r="K819" s="27">
        <f t="shared" si="170"/>
        <v>0</v>
      </c>
    </row>
    <row r="820" spans="1:11" hidden="1" x14ac:dyDescent="0.3">
      <c r="A820" s="14" t="s">
        <v>118</v>
      </c>
      <c r="B820" s="25" t="s">
        <v>128</v>
      </c>
      <c r="C820" s="25" t="s">
        <v>61</v>
      </c>
      <c r="D820" s="25" t="s">
        <v>132</v>
      </c>
      <c r="E820" s="25"/>
      <c r="F820" s="27">
        <f>F821+F823</f>
        <v>929</v>
      </c>
      <c r="G820" s="27">
        <f>G821+G823</f>
        <v>-929</v>
      </c>
      <c r="H820" s="148">
        <f t="shared" si="174"/>
        <v>0</v>
      </c>
      <c r="I820" s="27">
        <f>I821+I823</f>
        <v>994</v>
      </c>
      <c r="J820" s="27">
        <f>J821+J823</f>
        <v>-994</v>
      </c>
      <c r="K820" s="27">
        <f t="shared" si="170"/>
        <v>0</v>
      </c>
    </row>
    <row r="821" spans="1:11" ht="90" hidden="1" x14ac:dyDescent="0.3">
      <c r="A821" s="14" t="s">
        <v>73</v>
      </c>
      <c r="B821" s="25" t="s">
        <v>128</v>
      </c>
      <c r="C821" s="25" t="s">
        <v>61</v>
      </c>
      <c r="D821" s="25" t="s">
        <v>132</v>
      </c>
      <c r="E821" s="25" t="s">
        <v>469</v>
      </c>
      <c r="F821" s="27">
        <f>F822</f>
        <v>865.7</v>
      </c>
      <c r="G821" s="27">
        <f>G822</f>
        <v>-865.7</v>
      </c>
      <c r="H821" s="148">
        <f t="shared" si="174"/>
        <v>0</v>
      </c>
      <c r="I821" s="27">
        <f>I822</f>
        <v>892.1</v>
      </c>
      <c r="J821" s="27">
        <f>J822</f>
        <v>-892.1</v>
      </c>
      <c r="K821" s="27">
        <f t="shared" si="170"/>
        <v>0</v>
      </c>
    </row>
    <row r="822" spans="1:11" ht="30" hidden="1" x14ac:dyDescent="0.3">
      <c r="A822" s="14" t="s">
        <v>74</v>
      </c>
      <c r="B822" s="25" t="s">
        <v>128</v>
      </c>
      <c r="C822" s="25" t="s">
        <v>61</v>
      </c>
      <c r="D822" s="25" t="s">
        <v>132</v>
      </c>
      <c r="E822" s="25" t="s">
        <v>468</v>
      </c>
      <c r="F822" s="27">
        <v>865.7</v>
      </c>
      <c r="G822" s="27">
        <v>-865.7</v>
      </c>
      <c r="H822" s="148">
        <f t="shared" si="174"/>
        <v>0</v>
      </c>
      <c r="I822" s="27">
        <v>892.1</v>
      </c>
      <c r="J822" s="27">
        <v>-892.1</v>
      </c>
      <c r="K822" s="27">
        <f t="shared" si="170"/>
        <v>0</v>
      </c>
    </row>
    <row r="823" spans="1:11" ht="30" hidden="1" x14ac:dyDescent="0.3">
      <c r="A823" s="14" t="s">
        <v>85</v>
      </c>
      <c r="B823" s="25" t="s">
        <v>128</v>
      </c>
      <c r="C823" s="25" t="s">
        <v>61</v>
      </c>
      <c r="D823" s="25" t="s">
        <v>132</v>
      </c>
      <c r="E823" s="25" t="s">
        <v>475</v>
      </c>
      <c r="F823" s="27">
        <f>F824</f>
        <v>63.3</v>
      </c>
      <c r="G823" s="27">
        <f>G824</f>
        <v>-63.3</v>
      </c>
      <c r="H823" s="148">
        <f t="shared" si="174"/>
        <v>0</v>
      </c>
      <c r="I823" s="27">
        <f>I824</f>
        <v>101.9</v>
      </c>
      <c r="J823" s="27">
        <f>J824</f>
        <v>-101.9</v>
      </c>
      <c r="K823" s="27">
        <f t="shared" si="170"/>
        <v>0</v>
      </c>
    </row>
    <row r="824" spans="1:11" ht="45" hidden="1" x14ac:dyDescent="0.3">
      <c r="A824" s="14" t="s">
        <v>86</v>
      </c>
      <c r="B824" s="25" t="s">
        <v>128</v>
      </c>
      <c r="C824" s="25" t="s">
        <v>61</v>
      </c>
      <c r="D824" s="25" t="s">
        <v>132</v>
      </c>
      <c r="E824" s="25" t="s">
        <v>471</v>
      </c>
      <c r="F824" s="27">
        <v>63.3</v>
      </c>
      <c r="G824" s="27">
        <v>-63.3</v>
      </c>
      <c r="H824" s="148">
        <f t="shared" si="174"/>
        <v>0</v>
      </c>
      <c r="I824" s="27">
        <v>101.9</v>
      </c>
      <c r="J824" s="27">
        <v>-101.9</v>
      </c>
      <c r="K824" s="27">
        <f t="shared" si="170"/>
        <v>0</v>
      </c>
    </row>
    <row r="825" spans="1:11" ht="45" x14ac:dyDescent="0.3">
      <c r="A825" s="14" t="s">
        <v>135</v>
      </c>
      <c r="B825" s="25" t="s">
        <v>136</v>
      </c>
      <c r="C825" s="24"/>
      <c r="D825" s="24"/>
      <c r="E825" s="25"/>
      <c r="F825" s="27">
        <f t="shared" ref="F825:J828" si="184">F826</f>
        <v>4192.3</v>
      </c>
      <c r="G825" s="27">
        <f t="shared" si="184"/>
        <v>0</v>
      </c>
      <c r="H825" s="148">
        <f t="shared" si="174"/>
        <v>4192.3</v>
      </c>
      <c r="I825" s="27">
        <f t="shared" si="184"/>
        <v>4578.5</v>
      </c>
      <c r="J825" s="27">
        <f t="shared" si="184"/>
        <v>0</v>
      </c>
      <c r="K825" s="27">
        <f t="shared" si="170"/>
        <v>4578.5</v>
      </c>
    </row>
    <row r="826" spans="1:11" x14ac:dyDescent="0.3">
      <c r="A826" s="14" t="s">
        <v>133</v>
      </c>
      <c r="B826" s="25" t="s">
        <v>136</v>
      </c>
      <c r="C826" s="25" t="s">
        <v>66</v>
      </c>
      <c r="D826" s="24"/>
      <c r="E826" s="25"/>
      <c r="F826" s="27">
        <f t="shared" si="184"/>
        <v>4192.3</v>
      </c>
      <c r="G826" s="27">
        <f t="shared" si="184"/>
        <v>0</v>
      </c>
      <c r="H826" s="148">
        <f t="shared" si="174"/>
        <v>4192.3</v>
      </c>
      <c r="I826" s="27">
        <f t="shared" si="184"/>
        <v>4578.5</v>
      </c>
      <c r="J826" s="27">
        <f t="shared" si="184"/>
        <v>0</v>
      </c>
      <c r="K826" s="27">
        <f t="shared" si="170"/>
        <v>4578.5</v>
      </c>
    </row>
    <row r="827" spans="1:11" x14ac:dyDescent="0.3">
      <c r="A827" s="14" t="s">
        <v>134</v>
      </c>
      <c r="B827" s="25" t="s">
        <v>136</v>
      </c>
      <c r="C827" s="25" t="s">
        <v>66</v>
      </c>
      <c r="D827" s="25" t="s">
        <v>78</v>
      </c>
      <c r="E827" s="25"/>
      <c r="F827" s="27">
        <f t="shared" si="184"/>
        <v>4192.3</v>
      </c>
      <c r="G827" s="27">
        <f t="shared" si="184"/>
        <v>0</v>
      </c>
      <c r="H827" s="148">
        <f t="shared" si="174"/>
        <v>4192.3</v>
      </c>
      <c r="I827" s="27">
        <f t="shared" si="184"/>
        <v>4578.5</v>
      </c>
      <c r="J827" s="27">
        <f t="shared" si="184"/>
        <v>0</v>
      </c>
      <c r="K827" s="27">
        <f t="shared" si="170"/>
        <v>4578.5</v>
      </c>
    </row>
    <row r="828" spans="1:11" x14ac:dyDescent="0.3">
      <c r="A828" s="14" t="s">
        <v>137</v>
      </c>
      <c r="B828" s="25" t="s">
        <v>136</v>
      </c>
      <c r="C828" s="25" t="s">
        <v>66</v>
      </c>
      <c r="D828" s="25" t="s">
        <v>78</v>
      </c>
      <c r="E828" s="25" t="s">
        <v>510</v>
      </c>
      <c r="F828" s="27">
        <f t="shared" si="184"/>
        <v>4192.3</v>
      </c>
      <c r="G828" s="27">
        <f t="shared" si="184"/>
        <v>0</v>
      </c>
      <c r="H828" s="148">
        <f t="shared" si="174"/>
        <v>4192.3</v>
      </c>
      <c r="I828" s="27">
        <f t="shared" si="184"/>
        <v>4578.5</v>
      </c>
      <c r="J828" s="27">
        <f t="shared" si="184"/>
        <v>0</v>
      </c>
      <c r="K828" s="27">
        <f t="shared" si="170"/>
        <v>4578.5</v>
      </c>
    </row>
    <row r="829" spans="1:11" x14ac:dyDescent="0.3">
      <c r="A829" s="14" t="s">
        <v>138</v>
      </c>
      <c r="B829" s="25" t="s">
        <v>136</v>
      </c>
      <c r="C829" s="25" t="s">
        <v>66</v>
      </c>
      <c r="D829" s="25" t="s">
        <v>78</v>
      </c>
      <c r="E829" s="25" t="s">
        <v>511</v>
      </c>
      <c r="F829" s="27">
        <v>4192.3</v>
      </c>
      <c r="G829" s="27"/>
      <c r="H829" s="148">
        <f t="shared" si="174"/>
        <v>4192.3</v>
      </c>
      <c r="I829" s="27">
        <v>4578.5</v>
      </c>
      <c r="J829" s="27"/>
      <c r="K829" s="27">
        <f t="shared" ref="K829:K909" si="185">I829+J829</f>
        <v>4578.5</v>
      </c>
    </row>
    <row r="830" spans="1:11" ht="90" x14ac:dyDescent="0.3">
      <c r="A830" s="14" t="s">
        <v>525</v>
      </c>
      <c r="B830" s="9" t="s">
        <v>526</v>
      </c>
      <c r="C830" s="25"/>
      <c r="D830" s="25"/>
      <c r="E830" s="25"/>
      <c r="F830" s="27">
        <f t="shared" ref="F830:J833" si="186">F831</f>
        <v>0</v>
      </c>
      <c r="G830" s="27">
        <f t="shared" si="186"/>
        <v>0</v>
      </c>
      <c r="H830" s="148">
        <f t="shared" si="174"/>
        <v>0</v>
      </c>
      <c r="I830" s="27">
        <f t="shared" si="186"/>
        <v>301.2</v>
      </c>
      <c r="J830" s="27">
        <f t="shared" si="186"/>
        <v>0</v>
      </c>
      <c r="K830" s="27">
        <f t="shared" si="185"/>
        <v>301.2</v>
      </c>
    </row>
    <row r="831" spans="1:11" x14ac:dyDescent="0.3">
      <c r="A831" s="171" t="s">
        <v>60</v>
      </c>
      <c r="B831" s="9" t="s">
        <v>526</v>
      </c>
      <c r="C831" s="25" t="s">
        <v>61</v>
      </c>
      <c r="D831" s="25"/>
      <c r="E831" s="25"/>
      <c r="F831" s="27">
        <f t="shared" si="186"/>
        <v>0</v>
      </c>
      <c r="G831" s="27">
        <f t="shared" si="186"/>
        <v>0</v>
      </c>
      <c r="H831" s="148">
        <f t="shared" si="174"/>
        <v>0</v>
      </c>
      <c r="I831" s="27">
        <f t="shared" si="186"/>
        <v>301.2</v>
      </c>
      <c r="J831" s="27">
        <f t="shared" si="186"/>
        <v>0</v>
      </c>
      <c r="K831" s="27">
        <f t="shared" si="185"/>
        <v>301.2</v>
      </c>
    </row>
    <row r="832" spans="1:11" x14ac:dyDescent="0.3">
      <c r="A832" s="14" t="s">
        <v>524</v>
      </c>
      <c r="B832" s="9" t="s">
        <v>526</v>
      </c>
      <c r="C832" s="25" t="s">
        <v>61</v>
      </c>
      <c r="D832" s="25" t="s">
        <v>208</v>
      </c>
      <c r="E832" s="25"/>
      <c r="F832" s="27">
        <f t="shared" si="186"/>
        <v>0</v>
      </c>
      <c r="G832" s="27">
        <f t="shared" si="186"/>
        <v>0</v>
      </c>
      <c r="H832" s="148">
        <f t="shared" si="174"/>
        <v>0</v>
      </c>
      <c r="I832" s="27">
        <f t="shared" si="186"/>
        <v>301.2</v>
      </c>
      <c r="J832" s="27">
        <f t="shared" si="186"/>
        <v>0</v>
      </c>
      <c r="K832" s="27">
        <f t="shared" si="185"/>
        <v>301.2</v>
      </c>
    </row>
    <row r="833" spans="1:11" ht="30" x14ac:dyDescent="0.3">
      <c r="A833" s="14" t="s">
        <v>85</v>
      </c>
      <c r="B833" s="9" t="s">
        <v>526</v>
      </c>
      <c r="C833" s="25" t="s">
        <v>61</v>
      </c>
      <c r="D833" s="25" t="s">
        <v>208</v>
      </c>
      <c r="E833" s="25" t="s">
        <v>475</v>
      </c>
      <c r="F833" s="27">
        <f t="shared" si="186"/>
        <v>0</v>
      </c>
      <c r="G833" s="27">
        <f t="shared" si="186"/>
        <v>0</v>
      </c>
      <c r="H833" s="148">
        <f t="shared" si="174"/>
        <v>0</v>
      </c>
      <c r="I833" s="27">
        <f t="shared" si="186"/>
        <v>301.2</v>
      </c>
      <c r="J833" s="27">
        <f t="shared" si="186"/>
        <v>0</v>
      </c>
      <c r="K833" s="27">
        <f t="shared" si="185"/>
        <v>301.2</v>
      </c>
    </row>
    <row r="834" spans="1:11" ht="45" x14ac:dyDescent="0.3">
      <c r="A834" s="14" t="s">
        <v>86</v>
      </c>
      <c r="B834" s="9" t="s">
        <v>526</v>
      </c>
      <c r="C834" s="25" t="s">
        <v>61</v>
      </c>
      <c r="D834" s="25" t="s">
        <v>208</v>
      </c>
      <c r="E834" s="25" t="s">
        <v>471</v>
      </c>
      <c r="F834" s="27">
        <v>0</v>
      </c>
      <c r="G834" s="27">
        <v>0</v>
      </c>
      <c r="H834" s="148">
        <f t="shared" si="174"/>
        <v>0</v>
      </c>
      <c r="I834" s="27">
        <v>301.2</v>
      </c>
      <c r="J834" s="27"/>
      <c r="K834" s="27">
        <f t="shared" si="185"/>
        <v>301.2</v>
      </c>
    </row>
    <row r="835" spans="1:11" ht="94.15" hidden="1" customHeight="1" x14ac:dyDescent="0.3">
      <c r="A835" s="14" t="s">
        <v>933</v>
      </c>
      <c r="B835" s="25" t="s">
        <v>374</v>
      </c>
      <c r="C835" s="24"/>
      <c r="D835" s="24"/>
      <c r="E835" s="25"/>
      <c r="F835" s="27">
        <f t="shared" ref="F835:J838" si="187">F836</f>
        <v>0</v>
      </c>
      <c r="G835" s="27">
        <f t="shared" si="187"/>
        <v>0</v>
      </c>
      <c r="H835" s="148">
        <f t="shared" si="174"/>
        <v>0</v>
      </c>
      <c r="I835" s="27">
        <f t="shared" si="187"/>
        <v>0</v>
      </c>
      <c r="J835" s="27">
        <f t="shared" si="187"/>
        <v>0</v>
      </c>
      <c r="K835" s="27">
        <f t="shared" si="185"/>
        <v>0</v>
      </c>
    </row>
    <row r="836" spans="1:11" ht="45" hidden="1" x14ac:dyDescent="0.3">
      <c r="A836" s="14" t="s">
        <v>357</v>
      </c>
      <c r="B836" s="25" t="s">
        <v>374</v>
      </c>
      <c r="C836" s="25" t="s">
        <v>159</v>
      </c>
      <c r="D836" s="24"/>
      <c r="E836" s="25"/>
      <c r="F836" s="27">
        <f t="shared" si="187"/>
        <v>0</v>
      </c>
      <c r="G836" s="27">
        <f t="shared" si="187"/>
        <v>0</v>
      </c>
      <c r="H836" s="148">
        <f t="shared" si="174"/>
        <v>0</v>
      </c>
      <c r="I836" s="27">
        <f t="shared" si="187"/>
        <v>0</v>
      </c>
      <c r="J836" s="27">
        <f t="shared" si="187"/>
        <v>0</v>
      </c>
      <c r="K836" s="27">
        <f t="shared" si="185"/>
        <v>0</v>
      </c>
    </row>
    <row r="837" spans="1:11" ht="30" hidden="1" x14ac:dyDescent="0.3">
      <c r="A837" s="14" t="s">
        <v>365</v>
      </c>
      <c r="B837" s="25" t="s">
        <v>374</v>
      </c>
      <c r="C837" s="25" t="s">
        <v>159</v>
      </c>
      <c r="D837" s="25" t="s">
        <v>78</v>
      </c>
      <c r="E837" s="25"/>
      <c r="F837" s="27">
        <f t="shared" si="187"/>
        <v>0</v>
      </c>
      <c r="G837" s="27">
        <f t="shared" si="187"/>
        <v>0</v>
      </c>
      <c r="H837" s="148">
        <f t="shared" si="174"/>
        <v>0</v>
      </c>
      <c r="I837" s="27">
        <f t="shared" si="187"/>
        <v>0</v>
      </c>
      <c r="J837" s="27">
        <f t="shared" si="187"/>
        <v>0</v>
      </c>
      <c r="K837" s="27">
        <f t="shared" si="185"/>
        <v>0</v>
      </c>
    </row>
    <row r="838" spans="1:11" hidden="1" x14ac:dyDescent="0.3">
      <c r="A838" s="14" t="s">
        <v>137</v>
      </c>
      <c r="B838" s="25" t="s">
        <v>374</v>
      </c>
      <c r="C838" s="25" t="s">
        <v>159</v>
      </c>
      <c r="D838" s="25" t="s">
        <v>78</v>
      </c>
      <c r="E838" s="25" t="s">
        <v>510</v>
      </c>
      <c r="F838" s="27">
        <f t="shared" si="187"/>
        <v>0</v>
      </c>
      <c r="G838" s="27">
        <f t="shared" si="187"/>
        <v>0</v>
      </c>
      <c r="H838" s="148">
        <f t="shared" si="174"/>
        <v>0</v>
      </c>
      <c r="I838" s="27">
        <f t="shared" si="187"/>
        <v>0</v>
      </c>
      <c r="J838" s="27">
        <f t="shared" si="187"/>
        <v>0</v>
      </c>
      <c r="K838" s="27">
        <f t="shared" si="185"/>
        <v>0</v>
      </c>
    </row>
    <row r="839" spans="1:11" hidden="1" x14ac:dyDescent="0.3">
      <c r="A839" s="14" t="s">
        <v>138</v>
      </c>
      <c r="B839" s="25" t="s">
        <v>374</v>
      </c>
      <c r="C839" s="25" t="s">
        <v>159</v>
      </c>
      <c r="D839" s="25" t="s">
        <v>78</v>
      </c>
      <c r="E839" s="25" t="s">
        <v>511</v>
      </c>
      <c r="F839" s="27"/>
      <c r="G839" s="27"/>
      <c r="H839" s="148">
        <f t="shared" si="174"/>
        <v>0</v>
      </c>
      <c r="I839" s="27"/>
      <c r="J839" s="27"/>
      <c r="K839" s="27">
        <f t="shared" si="185"/>
        <v>0</v>
      </c>
    </row>
    <row r="840" spans="1:11" ht="30" x14ac:dyDescent="0.3">
      <c r="A840" s="14" t="s">
        <v>363</v>
      </c>
      <c r="B840" s="25" t="s">
        <v>364</v>
      </c>
      <c r="C840" s="24"/>
      <c r="D840" s="24"/>
      <c r="E840" s="25"/>
      <c r="F840" s="27">
        <f t="shared" ref="F840:J843" si="188">F841</f>
        <v>13578</v>
      </c>
      <c r="G840" s="27">
        <f t="shared" si="188"/>
        <v>0</v>
      </c>
      <c r="H840" s="148">
        <f t="shared" si="174"/>
        <v>13578</v>
      </c>
      <c r="I840" s="27">
        <f t="shared" si="188"/>
        <v>13578</v>
      </c>
      <c r="J840" s="27">
        <f t="shared" si="188"/>
        <v>0</v>
      </c>
      <c r="K840" s="27">
        <f t="shared" si="185"/>
        <v>13578</v>
      </c>
    </row>
    <row r="841" spans="1:11" ht="45" x14ac:dyDescent="0.3">
      <c r="A841" s="14" t="s">
        <v>357</v>
      </c>
      <c r="B841" s="25" t="s">
        <v>364</v>
      </c>
      <c r="C841" s="25" t="s">
        <v>159</v>
      </c>
      <c r="D841" s="24"/>
      <c r="E841" s="25"/>
      <c r="F841" s="27">
        <f t="shared" si="188"/>
        <v>13578</v>
      </c>
      <c r="G841" s="27">
        <f t="shared" si="188"/>
        <v>0</v>
      </c>
      <c r="H841" s="148">
        <f t="shared" si="174"/>
        <v>13578</v>
      </c>
      <c r="I841" s="27">
        <f t="shared" si="188"/>
        <v>13578</v>
      </c>
      <c r="J841" s="27">
        <f t="shared" si="188"/>
        <v>0</v>
      </c>
      <c r="K841" s="27">
        <f t="shared" si="185"/>
        <v>13578</v>
      </c>
    </row>
    <row r="842" spans="1:11" ht="45" x14ac:dyDescent="0.3">
      <c r="A842" s="14" t="s">
        <v>358</v>
      </c>
      <c r="B842" s="25" t="s">
        <v>364</v>
      </c>
      <c r="C842" s="25" t="s">
        <v>159</v>
      </c>
      <c r="D842" s="25" t="s">
        <v>61</v>
      </c>
      <c r="E842" s="25"/>
      <c r="F842" s="27">
        <f t="shared" si="188"/>
        <v>13578</v>
      </c>
      <c r="G842" s="27">
        <f t="shared" si="188"/>
        <v>0</v>
      </c>
      <c r="H842" s="148">
        <f t="shared" si="174"/>
        <v>13578</v>
      </c>
      <c r="I842" s="27">
        <f t="shared" si="188"/>
        <v>13578</v>
      </c>
      <c r="J842" s="27">
        <f t="shared" si="188"/>
        <v>0</v>
      </c>
      <c r="K842" s="27">
        <f t="shared" si="185"/>
        <v>13578</v>
      </c>
    </row>
    <row r="843" spans="1:11" x14ac:dyDescent="0.3">
      <c r="A843" s="14" t="s">
        <v>137</v>
      </c>
      <c r="B843" s="25" t="s">
        <v>364</v>
      </c>
      <c r="C843" s="25" t="s">
        <v>159</v>
      </c>
      <c r="D843" s="25" t="s">
        <v>61</v>
      </c>
      <c r="E843" s="25" t="s">
        <v>510</v>
      </c>
      <c r="F843" s="27">
        <f t="shared" si="188"/>
        <v>13578</v>
      </c>
      <c r="G843" s="27">
        <f t="shared" si="188"/>
        <v>0</v>
      </c>
      <c r="H843" s="148">
        <f t="shared" si="174"/>
        <v>13578</v>
      </c>
      <c r="I843" s="27">
        <f t="shared" si="188"/>
        <v>13578</v>
      </c>
      <c r="J843" s="27">
        <f t="shared" si="188"/>
        <v>0</v>
      </c>
      <c r="K843" s="27">
        <f t="shared" si="185"/>
        <v>13578</v>
      </c>
    </row>
    <row r="844" spans="1:11" x14ac:dyDescent="0.3">
      <c r="A844" s="14" t="s">
        <v>362</v>
      </c>
      <c r="B844" s="25" t="s">
        <v>364</v>
      </c>
      <c r="C844" s="25" t="s">
        <v>159</v>
      </c>
      <c r="D844" s="25" t="s">
        <v>61</v>
      </c>
      <c r="E844" s="25" t="s">
        <v>512</v>
      </c>
      <c r="F844" s="27">
        <v>13578</v>
      </c>
      <c r="G844" s="27"/>
      <c r="H844" s="148">
        <f t="shared" si="174"/>
        <v>13578</v>
      </c>
      <c r="I844" s="27">
        <v>13578</v>
      </c>
      <c r="J844" s="27"/>
      <c r="K844" s="27">
        <f t="shared" si="185"/>
        <v>13578</v>
      </c>
    </row>
    <row r="845" spans="1:11" ht="43.9" hidden="1" customHeight="1" x14ac:dyDescent="0.3">
      <c r="A845" s="171" t="s">
        <v>847</v>
      </c>
      <c r="B845" s="25" t="s">
        <v>848</v>
      </c>
      <c r="C845" s="25"/>
      <c r="D845" s="25"/>
      <c r="E845" s="25"/>
      <c r="F845" s="27">
        <f t="shared" ref="F845:J848" si="189">F846</f>
        <v>0</v>
      </c>
      <c r="G845" s="27">
        <f t="shared" si="189"/>
        <v>0</v>
      </c>
      <c r="H845" s="148">
        <f t="shared" si="174"/>
        <v>0</v>
      </c>
      <c r="I845" s="27">
        <f t="shared" si="189"/>
        <v>0</v>
      </c>
      <c r="J845" s="27">
        <f t="shared" si="189"/>
        <v>0</v>
      </c>
      <c r="K845" s="27">
        <f t="shared" si="185"/>
        <v>0</v>
      </c>
    </row>
    <row r="846" spans="1:11" ht="45" hidden="1" x14ac:dyDescent="0.3">
      <c r="A846" s="14" t="s">
        <v>357</v>
      </c>
      <c r="B846" s="25" t="s">
        <v>848</v>
      </c>
      <c r="C846" s="25" t="s">
        <v>159</v>
      </c>
      <c r="D846" s="25"/>
      <c r="E846" s="25"/>
      <c r="F846" s="27">
        <f t="shared" si="189"/>
        <v>0</v>
      </c>
      <c r="G846" s="27">
        <f t="shared" si="189"/>
        <v>0</v>
      </c>
      <c r="H846" s="148">
        <f t="shared" si="174"/>
        <v>0</v>
      </c>
      <c r="I846" s="27">
        <f t="shared" si="189"/>
        <v>0</v>
      </c>
      <c r="J846" s="27">
        <f t="shared" si="189"/>
        <v>0</v>
      </c>
      <c r="K846" s="27">
        <f t="shared" si="185"/>
        <v>0</v>
      </c>
    </row>
    <row r="847" spans="1:11" ht="30" hidden="1" x14ac:dyDescent="0.3">
      <c r="A847" s="14" t="s">
        <v>365</v>
      </c>
      <c r="B847" s="25" t="s">
        <v>848</v>
      </c>
      <c r="C847" s="25" t="s">
        <v>159</v>
      </c>
      <c r="D847" s="25" t="s">
        <v>78</v>
      </c>
      <c r="E847" s="25"/>
      <c r="F847" s="27">
        <f t="shared" si="189"/>
        <v>0</v>
      </c>
      <c r="G847" s="27">
        <f t="shared" si="189"/>
        <v>0</v>
      </c>
      <c r="H847" s="148">
        <f t="shared" ref="H847:H927" si="190">F847+G847</f>
        <v>0</v>
      </c>
      <c r="I847" s="27">
        <f t="shared" si="189"/>
        <v>0</v>
      </c>
      <c r="J847" s="27">
        <f t="shared" si="189"/>
        <v>0</v>
      </c>
      <c r="K847" s="27">
        <f t="shared" si="185"/>
        <v>0</v>
      </c>
    </row>
    <row r="848" spans="1:11" hidden="1" x14ac:dyDescent="0.3">
      <c r="A848" s="171" t="s">
        <v>137</v>
      </c>
      <c r="B848" s="25" t="s">
        <v>848</v>
      </c>
      <c r="C848" s="25" t="s">
        <v>159</v>
      </c>
      <c r="D848" s="25" t="s">
        <v>78</v>
      </c>
      <c r="E848" s="25" t="s">
        <v>510</v>
      </c>
      <c r="F848" s="27">
        <f t="shared" si="189"/>
        <v>0</v>
      </c>
      <c r="G848" s="27">
        <f t="shared" si="189"/>
        <v>0</v>
      </c>
      <c r="H848" s="148">
        <f t="shared" si="190"/>
        <v>0</v>
      </c>
      <c r="I848" s="27">
        <f t="shared" si="189"/>
        <v>0</v>
      </c>
      <c r="J848" s="27">
        <f t="shared" si="189"/>
        <v>0</v>
      </c>
      <c r="K848" s="27">
        <f t="shared" si="185"/>
        <v>0</v>
      </c>
    </row>
    <row r="849" spans="1:11" hidden="1" x14ac:dyDescent="0.3">
      <c r="A849" s="171" t="s">
        <v>54</v>
      </c>
      <c r="B849" s="25" t="s">
        <v>848</v>
      </c>
      <c r="C849" s="25" t="s">
        <v>159</v>
      </c>
      <c r="D849" s="25" t="s">
        <v>78</v>
      </c>
      <c r="E849" s="25" t="s">
        <v>547</v>
      </c>
      <c r="F849" s="27">
        <v>0</v>
      </c>
      <c r="G849" s="27">
        <v>0</v>
      </c>
      <c r="H849" s="148">
        <f t="shared" si="190"/>
        <v>0</v>
      </c>
      <c r="I849" s="27">
        <v>0</v>
      </c>
      <c r="J849" s="27">
        <v>0</v>
      </c>
      <c r="K849" s="27">
        <f t="shared" si="185"/>
        <v>0</v>
      </c>
    </row>
    <row r="850" spans="1:11" ht="30" x14ac:dyDescent="0.3">
      <c r="A850" s="13" t="s">
        <v>360</v>
      </c>
      <c r="B850" s="68" t="s">
        <v>1038</v>
      </c>
      <c r="C850" s="25"/>
      <c r="D850" s="25"/>
      <c r="E850" s="25"/>
      <c r="F850" s="27"/>
      <c r="G850" s="27">
        <f>G851</f>
        <v>5235</v>
      </c>
      <c r="H850" s="148">
        <f t="shared" si="190"/>
        <v>5235</v>
      </c>
      <c r="I850" s="27"/>
      <c r="J850" s="27">
        <f>J851</f>
        <v>5235</v>
      </c>
      <c r="K850" s="27">
        <f t="shared" si="185"/>
        <v>5235</v>
      </c>
    </row>
    <row r="851" spans="1:11" ht="45" x14ac:dyDescent="0.3">
      <c r="A851" s="14" t="s">
        <v>357</v>
      </c>
      <c r="B851" s="68" t="s">
        <v>1038</v>
      </c>
      <c r="C851" s="25" t="s">
        <v>159</v>
      </c>
      <c r="D851" s="24"/>
      <c r="E851" s="25"/>
      <c r="F851" s="27"/>
      <c r="G851" s="27">
        <f>G852</f>
        <v>5235</v>
      </c>
      <c r="H851" s="148">
        <f t="shared" si="190"/>
        <v>5235</v>
      </c>
      <c r="I851" s="27"/>
      <c r="J851" s="27">
        <f>J852</f>
        <v>5235</v>
      </c>
      <c r="K851" s="27">
        <f t="shared" si="185"/>
        <v>5235</v>
      </c>
    </row>
    <row r="852" spans="1:11" ht="45" x14ac:dyDescent="0.3">
      <c r="A852" s="14" t="s">
        <v>358</v>
      </c>
      <c r="B852" s="68" t="s">
        <v>1038</v>
      </c>
      <c r="C852" s="25" t="s">
        <v>159</v>
      </c>
      <c r="D852" s="25" t="s">
        <v>61</v>
      </c>
      <c r="E852" s="25"/>
      <c r="F852" s="27"/>
      <c r="G852" s="27">
        <f>G853</f>
        <v>5235</v>
      </c>
      <c r="H852" s="148">
        <f t="shared" si="190"/>
        <v>5235</v>
      </c>
      <c r="I852" s="27"/>
      <c r="J852" s="27">
        <f>J853</f>
        <v>5235</v>
      </c>
      <c r="K852" s="27">
        <f t="shared" si="185"/>
        <v>5235</v>
      </c>
    </row>
    <row r="853" spans="1:11" x14ac:dyDescent="0.3">
      <c r="A853" s="14" t="s">
        <v>137</v>
      </c>
      <c r="B853" s="68" t="s">
        <v>1038</v>
      </c>
      <c r="C853" s="25" t="s">
        <v>159</v>
      </c>
      <c r="D853" s="25" t="s">
        <v>61</v>
      </c>
      <c r="E853" s="25" t="s">
        <v>510</v>
      </c>
      <c r="F853" s="27"/>
      <c r="G853" s="27">
        <f>G854</f>
        <v>5235</v>
      </c>
      <c r="H853" s="148">
        <f t="shared" si="190"/>
        <v>5235</v>
      </c>
      <c r="I853" s="27"/>
      <c r="J853" s="27">
        <f>J854</f>
        <v>5235</v>
      </c>
      <c r="K853" s="27">
        <f t="shared" si="185"/>
        <v>5235</v>
      </c>
    </row>
    <row r="854" spans="1:11" x14ac:dyDescent="0.3">
      <c r="A854" s="14" t="s">
        <v>362</v>
      </c>
      <c r="B854" s="68" t="s">
        <v>1038</v>
      </c>
      <c r="C854" s="25" t="s">
        <v>159</v>
      </c>
      <c r="D854" s="25" t="s">
        <v>61</v>
      </c>
      <c r="E854" s="25" t="s">
        <v>512</v>
      </c>
      <c r="F854" s="27"/>
      <c r="G854" s="27">
        <v>5235</v>
      </c>
      <c r="H854" s="148">
        <f t="shared" si="190"/>
        <v>5235</v>
      </c>
      <c r="I854" s="27"/>
      <c r="J854" s="27">
        <v>5235</v>
      </c>
      <c r="K854" s="27">
        <f t="shared" si="185"/>
        <v>5235</v>
      </c>
    </row>
    <row r="855" spans="1:11" ht="75" x14ac:dyDescent="0.3">
      <c r="A855" s="13" t="s">
        <v>127</v>
      </c>
      <c r="B855" s="68" t="s">
        <v>1013</v>
      </c>
      <c r="C855" s="68" t="s">
        <v>61</v>
      </c>
      <c r="D855" s="68"/>
      <c r="E855" s="25"/>
      <c r="F855" s="27"/>
      <c r="G855" s="27">
        <f>G856</f>
        <v>929</v>
      </c>
      <c r="H855" s="148">
        <f t="shared" si="190"/>
        <v>929</v>
      </c>
      <c r="I855" s="27"/>
      <c r="J855" s="27">
        <f>J856</f>
        <v>994</v>
      </c>
      <c r="K855" s="27">
        <f t="shared" si="185"/>
        <v>994</v>
      </c>
    </row>
    <row r="856" spans="1:11" x14ac:dyDescent="0.3">
      <c r="A856" s="171" t="s">
        <v>60</v>
      </c>
      <c r="B856" s="68" t="s">
        <v>1013</v>
      </c>
      <c r="C856" s="68" t="s">
        <v>61</v>
      </c>
      <c r="D856" s="68"/>
      <c r="E856" s="25"/>
      <c r="F856" s="27"/>
      <c r="G856" s="27">
        <f>G857</f>
        <v>929</v>
      </c>
      <c r="H856" s="148">
        <f t="shared" si="190"/>
        <v>929</v>
      </c>
      <c r="I856" s="27"/>
      <c r="J856" s="27">
        <f>J857</f>
        <v>994</v>
      </c>
      <c r="K856" s="27">
        <f t="shared" si="185"/>
        <v>994</v>
      </c>
    </row>
    <row r="857" spans="1:11" x14ac:dyDescent="0.3">
      <c r="A857" s="171" t="s">
        <v>118</v>
      </c>
      <c r="B857" s="68" t="s">
        <v>1013</v>
      </c>
      <c r="C857" s="68" t="s">
        <v>61</v>
      </c>
      <c r="D857" s="68">
        <v>13</v>
      </c>
      <c r="E857" s="25"/>
      <c r="F857" s="27"/>
      <c r="G857" s="27">
        <f>G858+G860</f>
        <v>929</v>
      </c>
      <c r="H857" s="148">
        <f t="shared" si="190"/>
        <v>929</v>
      </c>
      <c r="I857" s="27"/>
      <c r="J857" s="27">
        <f>J858+J860</f>
        <v>994</v>
      </c>
      <c r="K857" s="27">
        <f t="shared" si="185"/>
        <v>994</v>
      </c>
    </row>
    <row r="858" spans="1:11" ht="90" x14ac:dyDescent="0.3">
      <c r="A858" s="171" t="s">
        <v>73</v>
      </c>
      <c r="B858" s="68" t="s">
        <v>1013</v>
      </c>
      <c r="C858" s="68" t="s">
        <v>61</v>
      </c>
      <c r="D858" s="68">
        <v>13</v>
      </c>
      <c r="E858" s="25" t="s">
        <v>469</v>
      </c>
      <c r="F858" s="27"/>
      <c r="G858" s="27">
        <f>G859</f>
        <v>865.7</v>
      </c>
      <c r="H858" s="148">
        <f t="shared" si="190"/>
        <v>865.7</v>
      </c>
      <c r="I858" s="27"/>
      <c r="J858" s="27">
        <f>J859</f>
        <v>892.1</v>
      </c>
      <c r="K858" s="27">
        <f t="shared" si="185"/>
        <v>892.1</v>
      </c>
    </row>
    <row r="859" spans="1:11" ht="30" x14ac:dyDescent="0.3">
      <c r="A859" s="171" t="s">
        <v>74</v>
      </c>
      <c r="B859" s="68" t="s">
        <v>1013</v>
      </c>
      <c r="C859" s="68" t="s">
        <v>61</v>
      </c>
      <c r="D859" s="68">
        <v>13</v>
      </c>
      <c r="E859" s="25" t="s">
        <v>468</v>
      </c>
      <c r="F859" s="27"/>
      <c r="G859" s="27">
        <v>865.7</v>
      </c>
      <c r="H859" s="148">
        <f t="shared" si="190"/>
        <v>865.7</v>
      </c>
      <c r="I859" s="27"/>
      <c r="J859" s="27">
        <v>892.1</v>
      </c>
      <c r="K859" s="27">
        <f t="shared" si="185"/>
        <v>892.1</v>
      </c>
    </row>
    <row r="860" spans="1:11" ht="30" x14ac:dyDescent="0.3">
      <c r="A860" s="171" t="s">
        <v>85</v>
      </c>
      <c r="B860" s="68" t="s">
        <v>1013</v>
      </c>
      <c r="C860" s="68" t="s">
        <v>61</v>
      </c>
      <c r="D860" s="68">
        <v>13</v>
      </c>
      <c r="E860" s="25" t="s">
        <v>475</v>
      </c>
      <c r="F860" s="27"/>
      <c r="G860" s="27">
        <f>G861</f>
        <v>63.3</v>
      </c>
      <c r="H860" s="148">
        <f t="shared" si="190"/>
        <v>63.3</v>
      </c>
      <c r="I860" s="27"/>
      <c r="J860" s="27">
        <f>J861</f>
        <v>101.9</v>
      </c>
      <c r="K860" s="27">
        <f t="shared" si="185"/>
        <v>101.9</v>
      </c>
    </row>
    <row r="861" spans="1:11" ht="45" x14ac:dyDescent="0.3">
      <c r="A861" s="171" t="s">
        <v>86</v>
      </c>
      <c r="B861" s="68" t="s">
        <v>1013</v>
      </c>
      <c r="C861" s="68" t="s">
        <v>61</v>
      </c>
      <c r="D861" s="68">
        <v>13</v>
      </c>
      <c r="E861" s="25" t="s">
        <v>471</v>
      </c>
      <c r="F861" s="27"/>
      <c r="G861" s="27">
        <v>63.3</v>
      </c>
      <c r="H861" s="148">
        <f t="shared" si="190"/>
        <v>63.3</v>
      </c>
      <c r="I861" s="27"/>
      <c r="J861" s="27">
        <v>101.9</v>
      </c>
      <c r="K861" s="27">
        <f t="shared" si="185"/>
        <v>101.9</v>
      </c>
    </row>
    <row r="862" spans="1:11" ht="75" x14ac:dyDescent="0.3">
      <c r="A862" s="13" t="s">
        <v>560</v>
      </c>
      <c r="B862" s="68" t="s">
        <v>1037</v>
      </c>
      <c r="C862" s="68"/>
      <c r="D862" s="68"/>
      <c r="E862" s="25"/>
      <c r="F862" s="27"/>
      <c r="G862" s="27">
        <f>G863</f>
        <v>13344.7</v>
      </c>
      <c r="H862" s="148">
        <f t="shared" si="190"/>
        <v>13344.7</v>
      </c>
      <c r="I862" s="27"/>
      <c r="J862" s="27">
        <f>J863</f>
        <v>12010.4</v>
      </c>
      <c r="K862" s="27">
        <f t="shared" si="185"/>
        <v>12010.4</v>
      </c>
    </row>
    <row r="863" spans="1:11" x14ac:dyDescent="0.3">
      <c r="A863" s="14" t="s">
        <v>272</v>
      </c>
      <c r="B863" s="68" t="s">
        <v>1037</v>
      </c>
      <c r="C863" s="68" t="s">
        <v>184</v>
      </c>
      <c r="D863" s="68"/>
      <c r="E863" s="25"/>
      <c r="F863" s="27"/>
      <c r="G863" s="27">
        <f>G864</f>
        <v>13344.7</v>
      </c>
      <c r="H863" s="148">
        <f t="shared" si="190"/>
        <v>13344.7</v>
      </c>
      <c r="I863" s="27"/>
      <c r="J863" s="27">
        <f>J864</f>
        <v>12010.4</v>
      </c>
      <c r="K863" s="27">
        <f t="shared" si="185"/>
        <v>12010.4</v>
      </c>
    </row>
    <row r="864" spans="1:11" x14ac:dyDescent="0.3">
      <c r="A864" s="171" t="s">
        <v>273</v>
      </c>
      <c r="B864" s="68" t="s">
        <v>1037</v>
      </c>
      <c r="C864" s="68" t="s">
        <v>184</v>
      </c>
      <c r="D864" s="68" t="s">
        <v>61</v>
      </c>
      <c r="E864" s="25"/>
      <c r="F864" s="27"/>
      <c r="G864" s="27">
        <f>G865</f>
        <v>13344.7</v>
      </c>
      <c r="H864" s="148">
        <f t="shared" si="190"/>
        <v>13344.7</v>
      </c>
      <c r="I864" s="27"/>
      <c r="J864" s="27">
        <f>J865</f>
        <v>12010.4</v>
      </c>
      <c r="K864" s="27">
        <f t="shared" si="185"/>
        <v>12010.4</v>
      </c>
    </row>
    <row r="865" spans="1:11" x14ac:dyDescent="0.3">
      <c r="A865" s="14" t="s">
        <v>137</v>
      </c>
      <c r="B865" s="68" t="s">
        <v>1037</v>
      </c>
      <c r="C865" s="68" t="s">
        <v>184</v>
      </c>
      <c r="D865" s="68" t="s">
        <v>61</v>
      </c>
      <c r="E865" s="68">
        <v>500</v>
      </c>
      <c r="F865" s="27"/>
      <c r="G865" s="27">
        <f>G866</f>
        <v>13344.7</v>
      </c>
      <c r="H865" s="148">
        <f t="shared" si="190"/>
        <v>13344.7</v>
      </c>
      <c r="I865" s="27"/>
      <c r="J865" s="27">
        <f>J866</f>
        <v>12010.4</v>
      </c>
      <c r="K865" s="27">
        <f t="shared" si="185"/>
        <v>12010.4</v>
      </c>
    </row>
    <row r="866" spans="1:11" x14ac:dyDescent="0.3">
      <c r="A866" s="14" t="s">
        <v>54</v>
      </c>
      <c r="B866" s="68" t="s">
        <v>1037</v>
      </c>
      <c r="C866" s="68" t="s">
        <v>184</v>
      </c>
      <c r="D866" s="68" t="s">
        <v>61</v>
      </c>
      <c r="E866" s="68" t="s">
        <v>547</v>
      </c>
      <c r="F866" s="27"/>
      <c r="G866" s="27">
        <v>13344.7</v>
      </c>
      <c r="H866" s="148">
        <f t="shared" si="190"/>
        <v>13344.7</v>
      </c>
      <c r="I866" s="27"/>
      <c r="J866" s="27">
        <v>12010.4</v>
      </c>
      <c r="K866" s="27">
        <f t="shared" si="185"/>
        <v>12010.4</v>
      </c>
    </row>
    <row r="867" spans="1:11" ht="45" hidden="1" x14ac:dyDescent="0.3">
      <c r="A867" s="14" t="s">
        <v>889</v>
      </c>
      <c r="B867" s="25" t="s">
        <v>890</v>
      </c>
      <c r="C867" s="25"/>
      <c r="D867" s="25"/>
      <c r="E867" s="25"/>
      <c r="F867" s="27">
        <f t="shared" ref="F867:J870" si="191">F868</f>
        <v>0</v>
      </c>
      <c r="G867" s="27">
        <f t="shared" si="191"/>
        <v>0</v>
      </c>
      <c r="H867" s="148">
        <f t="shared" si="190"/>
        <v>0</v>
      </c>
      <c r="I867" s="27">
        <f t="shared" si="191"/>
        <v>0</v>
      </c>
      <c r="J867" s="27">
        <f t="shared" si="191"/>
        <v>0</v>
      </c>
      <c r="K867" s="27">
        <f t="shared" si="185"/>
        <v>0</v>
      </c>
    </row>
    <row r="868" spans="1:11" hidden="1" x14ac:dyDescent="0.3">
      <c r="A868" s="14" t="s">
        <v>272</v>
      </c>
      <c r="B868" s="25" t="s">
        <v>890</v>
      </c>
      <c r="C868" s="25" t="s">
        <v>184</v>
      </c>
      <c r="D868" s="25"/>
      <c r="E868" s="25"/>
      <c r="F868" s="27">
        <f t="shared" si="191"/>
        <v>0</v>
      </c>
      <c r="G868" s="27">
        <f t="shared" si="191"/>
        <v>0</v>
      </c>
      <c r="H868" s="148">
        <f t="shared" si="190"/>
        <v>0</v>
      </c>
      <c r="I868" s="27">
        <f t="shared" si="191"/>
        <v>0</v>
      </c>
      <c r="J868" s="27">
        <f t="shared" si="191"/>
        <v>0</v>
      </c>
      <c r="K868" s="27">
        <f t="shared" si="185"/>
        <v>0</v>
      </c>
    </row>
    <row r="869" spans="1:11" hidden="1" x14ac:dyDescent="0.3">
      <c r="A869" s="14" t="s">
        <v>273</v>
      </c>
      <c r="B869" s="25" t="s">
        <v>890</v>
      </c>
      <c r="C869" s="25" t="s">
        <v>184</v>
      </c>
      <c r="D869" s="25" t="s">
        <v>90</v>
      </c>
      <c r="E869" s="25"/>
      <c r="F869" s="27">
        <f t="shared" si="191"/>
        <v>0</v>
      </c>
      <c r="G869" s="27">
        <f t="shared" si="191"/>
        <v>0</v>
      </c>
      <c r="H869" s="148">
        <f t="shared" si="190"/>
        <v>0</v>
      </c>
      <c r="I869" s="27">
        <f t="shared" si="191"/>
        <v>0</v>
      </c>
      <c r="J869" s="27">
        <f t="shared" si="191"/>
        <v>0</v>
      </c>
      <c r="K869" s="27">
        <f t="shared" si="185"/>
        <v>0</v>
      </c>
    </row>
    <row r="870" spans="1:11" hidden="1" x14ac:dyDescent="0.3">
      <c r="A870" s="14" t="s">
        <v>137</v>
      </c>
      <c r="B870" s="25" t="s">
        <v>890</v>
      </c>
      <c r="C870" s="25" t="s">
        <v>184</v>
      </c>
      <c r="D870" s="25" t="s">
        <v>90</v>
      </c>
      <c r="E870" s="25" t="s">
        <v>510</v>
      </c>
      <c r="F870" s="27">
        <f t="shared" si="191"/>
        <v>0</v>
      </c>
      <c r="G870" s="27">
        <f t="shared" si="191"/>
        <v>0</v>
      </c>
      <c r="H870" s="148">
        <f t="shared" si="190"/>
        <v>0</v>
      </c>
      <c r="I870" s="27">
        <f t="shared" si="191"/>
        <v>0</v>
      </c>
      <c r="J870" s="27">
        <f t="shared" si="191"/>
        <v>0</v>
      </c>
      <c r="K870" s="27">
        <f t="shared" si="185"/>
        <v>0</v>
      </c>
    </row>
    <row r="871" spans="1:11" hidden="1" x14ac:dyDescent="0.3">
      <c r="A871" s="14" t="s">
        <v>54</v>
      </c>
      <c r="B871" s="25" t="s">
        <v>890</v>
      </c>
      <c r="C871" s="25" t="s">
        <v>184</v>
      </c>
      <c r="D871" s="25" t="s">
        <v>90</v>
      </c>
      <c r="E871" s="25" t="s">
        <v>547</v>
      </c>
      <c r="F871" s="27"/>
      <c r="G871" s="27"/>
      <c r="H871" s="148">
        <f t="shared" si="190"/>
        <v>0</v>
      </c>
      <c r="I871" s="27"/>
      <c r="J871" s="27"/>
      <c r="K871" s="27">
        <f t="shared" si="185"/>
        <v>0</v>
      </c>
    </row>
    <row r="872" spans="1:11" ht="45" hidden="1" x14ac:dyDescent="0.3">
      <c r="A872" s="14" t="s">
        <v>891</v>
      </c>
      <c r="B872" s="25" t="s">
        <v>892</v>
      </c>
      <c r="C872" s="25"/>
      <c r="D872" s="25"/>
      <c r="E872" s="25"/>
      <c r="F872" s="27">
        <f t="shared" ref="F872:J875" si="192">F873</f>
        <v>0</v>
      </c>
      <c r="G872" s="27">
        <f t="shared" si="192"/>
        <v>0</v>
      </c>
      <c r="H872" s="148">
        <f t="shared" si="190"/>
        <v>0</v>
      </c>
      <c r="I872" s="27">
        <f t="shared" si="192"/>
        <v>0</v>
      </c>
      <c r="J872" s="27">
        <f t="shared" si="192"/>
        <v>0</v>
      </c>
      <c r="K872" s="27">
        <f t="shared" si="185"/>
        <v>0</v>
      </c>
    </row>
    <row r="873" spans="1:11" hidden="1" x14ac:dyDescent="0.3">
      <c r="A873" s="14" t="s">
        <v>272</v>
      </c>
      <c r="B873" s="25" t="s">
        <v>892</v>
      </c>
      <c r="C873" s="25" t="s">
        <v>184</v>
      </c>
      <c r="D873" s="25"/>
      <c r="E873" s="25"/>
      <c r="F873" s="27">
        <f t="shared" si="192"/>
        <v>0</v>
      </c>
      <c r="G873" s="27">
        <f t="shared" si="192"/>
        <v>0</v>
      </c>
      <c r="H873" s="148">
        <f t="shared" si="190"/>
        <v>0</v>
      </c>
      <c r="I873" s="27">
        <f t="shared" si="192"/>
        <v>0</v>
      </c>
      <c r="J873" s="27">
        <f t="shared" si="192"/>
        <v>0</v>
      </c>
      <c r="K873" s="27">
        <f t="shared" si="185"/>
        <v>0</v>
      </c>
    </row>
    <row r="874" spans="1:11" hidden="1" x14ac:dyDescent="0.3">
      <c r="A874" s="14" t="s">
        <v>273</v>
      </c>
      <c r="B874" s="25" t="s">
        <v>892</v>
      </c>
      <c r="C874" s="25" t="s">
        <v>184</v>
      </c>
      <c r="D874" s="25" t="s">
        <v>90</v>
      </c>
      <c r="E874" s="25"/>
      <c r="F874" s="27">
        <f t="shared" si="192"/>
        <v>0</v>
      </c>
      <c r="G874" s="27">
        <f t="shared" si="192"/>
        <v>0</v>
      </c>
      <c r="H874" s="148">
        <f t="shared" si="190"/>
        <v>0</v>
      </c>
      <c r="I874" s="27">
        <f t="shared" si="192"/>
        <v>0</v>
      </c>
      <c r="J874" s="27">
        <f t="shared" si="192"/>
        <v>0</v>
      </c>
      <c r="K874" s="27">
        <f t="shared" si="185"/>
        <v>0</v>
      </c>
    </row>
    <row r="875" spans="1:11" hidden="1" x14ac:dyDescent="0.3">
      <c r="A875" s="14" t="s">
        <v>137</v>
      </c>
      <c r="B875" s="25" t="s">
        <v>892</v>
      </c>
      <c r="C875" s="25" t="s">
        <v>184</v>
      </c>
      <c r="D875" s="25" t="s">
        <v>90</v>
      </c>
      <c r="E875" s="25" t="s">
        <v>510</v>
      </c>
      <c r="F875" s="27">
        <f t="shared" si="192"/>
        <v>0</v>
      </c>
      <c r="G875" s="27">
        <f t="shared" si="192"/>
        <v>0</v>
      </c>
      <c r="H875" s="148">
        <f t="shared" si="190"/>
        <v>0</v>
      </c>
      <c r="I875" s="27">
        <f t="shared" si="192"/>
        <v>0</v>
      </c>
      <c r="J875" s="27">
        <f t="shared" si="192"/>
        <v>0</v>
      </c>
      <c r="K875" s="27">
        <f t="shared" si="185"/>
        <v>0</v>
      </c>
    </row>
    <row r="876" spans="1:11" hidden="1" x14ac:dyDescent="0.3">
      <c r="A876" s="14" t="s">
        <v>54</v>
      </c>
      <c r="B876" s="25" t="s">
        <v>892</v>
      </c>
      <c r="C876" s="25" t="s">
        <v>184</v>
      </c>
      <c r="D876" s="25" t="s">
        <v>90</v>
      </c>
      <c r="E876" s="25" t="s">
        <v>547</v>
      </c>
      <c r="F876" s="27"/>
      <c r="G876" s="27"/>
      <c r="H876" s="148">
        <f t="shared" si="190"/>
        <v>0</v>
      </c>
      <c r="I876" s="27"/>
      <c r="J876" s="27"/>
      <c r="K876" s="27">
        <f t="shared" si="185"/>
        <v>0</v>
      </c>
    </row>
    <row r="877" spans="1:11" ht="43.9" customHeight="1" x14ac:dyDescent="0.3">
      <c r="A877" s="14" t="s">
        <v>790</v>
      </c>
      <c r="B877" s="25" t="s">
        <v>791</v>
      </c>
      <c r="C877" s="25"/>
      <c r="D877" s="25"/>
      <c r="E877" s="25"/>
      <c r="F877" s="27">
        <f t="shared" ref="F877:J880" si="193">F878</f>
        <v>500</v>
      </c>
      <c r="G877" s="27">
        <f t="shared" si="193"/>
        <v>0</v>
      </c>
      <c r="H877" s="148">
        <f t="shared" si="190"/>
        <v>500</v>
      </c>
      <c r="I877" s="27">
        <f t="shared" si="193"/>
        <v>0</v>
      </c>
      <c r="J877" s="27">
        <f t="shared" si="193"/>
        <v>0</v>
      </c>
      <c r="K877" s="27">
        <f t="shared" si="185"/>
        <v>0</v>
      </c>
    </row>
    <row r="878" spans="1:11" x14ac:dyDescent="0.3">
      <c r="A878" s="14" t="s">
        <v>272</v>
      </c>
      <c r="B878" s="25" t="s">
        <v>791</v>
      </c>
      <c r="C878" s="25" t="s">
        <v>184</v>
      </c>
      <c r="D878" s="25"/>
      <c r="E878" s="25"/>
      <c r="F878" s="27">
        <f t="shared" si="193"/>
        <v>500</v>
      </c>
      <c r="G878" s="27">
        <f t="shared" si="193"/>
        <v>0</v>
      </c>
      <c r="H878" s="148">
        <f t="shared" si="190"/>
        <v>500</v>
      </c>
      <c r="I878" s="27">
        <f t="shared" si="193"/>
        <v>0</v>
      </c>
      <c r="J878" s="27">
        <f t="shared" si="193"/>
        <v>0</v>
      </c>
      <c r="K878" s="27">
        <f t="shared" si="185"/>
        <v>0</v>
      </c>
    </row>
    <row r="879" spans="1:11" x14ac:dyDescent="0.3">
      <c r="A879" s="14" t="s">
        <v>273</v>
      </c>
      <c r="B879" s="25" t="s">
        <v>791</v>
      </c>
      <c r="C879" s="25" t="s">
        <v>184</v>
      </c>
      <c r="D879" s="25" t="s">
        <v>61</v>
      </c>
      <c r="E879" s="25"/>
      <c r="F879" s="27">
        <f t="shared" si="193"/>
        <v>500</v>
      </c>
      <c r="G879" s="27">
        <f t="shared" si="193"/>
        <v>0</v>
      </c>
      <c r="H879" s="148">
        <f t="shared" si="190"/>
        <v>500</v>
      </c>
      <c r="I879" s="27">
        <f t="shared" si="193"/>
        <v>0</v>
      </c>
      <c r="J879" s="27">
        <f t="shared" si="193"/>
        <v>0</v>
      </c>
      <c r="K879" s="27">
        <f t="shared" si="185"/>
        <v>0</v>
      </c>
    </row>
    <row r="880" spans="1:11" x14ac:dyDescent="0.3">
      <c r="A880" s="14" t="s">
        <v>137</v>
      </c>
      <c r="B880" s="25" t="s">
        <v>791</v>
      </c>
      <c r="C880" s="25" t="s">
        <v>184</v>
      </c>
      <c r="D880" s="25" t="s">
        <v>61</v>
      </c>
      <c r="E880" s="25" t="s">
        <v>510</v>
      </c>
      <c r="F880" s="27">
        <f t="shared" si="193"/>
        <v>500</v>
      </c>
      <c r="G880" s="27">
        <f t="shared" si="193"/>
        <v>0</v>
      </c>
      <c r="H880" s="148">
        <f t="shared" si="190"/>
        <v>500</v>
      </c>
      <c r="I880" s="27">
        <f t="shared" si="193"/>
        <v>0</v>
      </c>
      <c r="J880" s="27">
        <f t="shared" si="193"/>
        <v>0</v>
      </c>
      <c r="K880" s="27">
        <f t="shared" si="185"/>
        <v>0</v>
      </c>
    </row>
    <row r="881" spans="1:11" x14ac:dyDescent="0.3">
      <c r="A881" s="14" t="s">
        <v>54</v>
      </c>
      <c r="B881" s="25" t="s">
        <v>791</v>
      </c>
      <c r="C881" s="25" t="s">
        <v>184</v>
      </c>
      <c r="D881" s="25" t="s">
        <v>61</v>
      </c>
      <c r="E881" s="25" t="s">
        <v>547</v>
      </c>
      <c r="F881" s="27">
        <v>500</v>
      </c>
      <c r="G881" s="27"/>
      <c r="H881" s="148">
        <f t="shared" si="190"/>
        <v>500</v>
      </c>
      <c r="I881" s="27">
        <v>0</v>
      </c>
      <c r="J881" s="27">
        <v>0</v>
      </c>
      <c r="K881" s="27">
        <f t="shared" si="185"/>
        <v>0</v>
      </c>
    </row>
    <row r="882" spans="1:11" ht="44.25" customHeight="1" x14ac:dyDescent="0.3">
      <c r="A882" s="14" t="s">
        <v>792</v>
      </c>
      <c r="B882" s="25" t="s">
        <v>793</v>
      </c>
      <c r="C882" s="25"/>
      <c r="D882" s="25"/>
      <c r="E882" s="25"/>
      <c r="F882" s="27">
        <f t="shared" ref="F882:J885" si="194">F883</f>
        <v>9</v>
      </c>
      <c r="G882" s="27">
        <f t="shared" si="194"/>
        <v>0</v>
      </c>
      <c r="H882" s="148">
        <f t="shared" si="190"/>
        <v>9</v>
      </c>
      <c r="I882" s="27">
        <f t="shared" si="194"/>
        <v>0</v>
      </c>
      <c r="J882" s="27">
        <f t="shared" si="194"/>
        <v>0</v>
      </c>
      <c r="K882" s="27">
        <f t="shared" si="185"/>
        <v>0</v>
      </c>
    </row>
    <row r="883" spans="1:11" x14ac:dyDescent="0.3">
      <c r="A883" s="14" t="s">
        <v>272</v>
      </c>
      <c r="B883" s="25" t="s">
        <v>793</v>
      </c>
      <c r="C883" s="25" t="s">
        <v>184</v>
      </c>
      <c r="D883" s="25"/>
      <c r="E883" s="25"/>
      <c r="F883" s="27">
        <f t="shared" si="194"/>
        <v>9</v>
      </c>
      <c r="G883" s="27">
        <f t="shared" si="194"/>
        <v>0</v>
      </c>
      <c r="H883" s="148">
        <f t="shared" si="190"/>
        <v>9</v>
      </c>
      <c r="I883" s="27">
        <f t="shared" si="194"/>
        <v>0</v>
      </c>
      <c r="J883" s="27">
        <f t="shared" si="194"/>
        <v>0</v>
      </c>
      <c r="K883" s="27">
        <f t="shared" si="185"/>
        <v>0</v>
      </c>
    </row>
    <row r="884" spans="1:11" x14ac:dyDescent="0.3">
      <c r="A884" s="14" t="s">
        <v>273</v>
      </c>
      <c r="B884" s="25" t="s">
        <v>793</v>
      </c>
      <c r="C884" s="25" t="s">
        <v>184</v>
      </c>
      <c r="D884" s="25" t="s">
        <v>61</v>
      </c>
      <c r="E884" s="25"/>
      <c r="F884" s="27">
        <f t="shared" si="194"/>
        <v>9</v>
      </c>
      <c r="G884" s="27">
        <f t="shared" si="194"/>
        <v>0</v>
      </c>
      <c r="H884" s="148">
        <f t="shared" si="190"/>
        <v>9</v>
      </c>
      <c r="I884" s="27">
        <f t="shared" si="194"/>
        <v>0</v>
      </c>
      <c r="J884" s="27">
        <f t="shared" si="194"/>
        <v>0</v>
      </c>
      <c r="K884" s="27">
        <f t="shared" si="185"/>
        <v>0</v>
      </c>
    </row>
    <row r="885" spans="1:11" x14ac:dyDescent="0.3">
      <c r="A885" s="14" t="s">
        <v>137</v>
      </c>
      <c r="B885" s="25" t="s">
        <v>793</v>
      </c>
      <c r="C885" s="25" t="s">
        <v>184</v>
      </c>
      <c r="D885" s="25" t="s">
        <v>61</v>
      </c>
      <c r="E885" s="25" t="s">
        <v>510</v>
      </c>
      <c r="F885" s="27">
        <f t="shared" si="194"/>
        <v>9</v>
      </c>
      <c r="G885" s="27">
        <f t="shared" si="194"/>
        <v>0</v>
      </c>
      <c r="H885" s="148">
        <f t="shared" si="190"/>
        <v>9</v>
      </c>
      <c r="I885" s="27">
        <f t="shared" si="194"/>
        <v>0</v>
      </c>
      <c r="J885" s="27">
        <f t="shared" si="194"/>
        <v>0</v>
      </c>
      <c r="K885" s="27">
        <f t="shared" si="185"/>
        <v>0</v>
      </c>
    </row>
    <row r="886" spans="1:11" x14ac:dyDescent="0.3">
      <c r="A886" s="14" t="s">
        <v>54</v>
      </c>
      <c r="B886" s="25" t="s">
        <v>793</v>
      </c>
      <c r="C886" s="25" t="s">
        <v>184</v>
      </c>
      <c r="D886" s="25" t="s">
        <v>61</v>
      </c>
      <c r="E886" s="25" t="s">
        <v>547</v>
      </c>
      <c r="F886" s="27">
        <v>9</v>
      </c>
      <c r="G886" s="27"/>
      <c r="H886" s="148">
        <f t="shared" si="190"/>
        <v>9</v>
      </c>
      <c r="I886" s="27">
        <v>0</v>
      </c>
      <c r="J886" s="27">
        <v>0</v>
      </c>
      <c r="K886" s="27">
        <f t="shared" si="185"/>
        <v>0</v>
      </c>
    </row>
    <row r="887" spans="1:11" ht="33.6" hidden="1" customHeight="1" x14ac:dyDescent="0.3">
      <c r="A887" s="72" t="s">
        <v>836</v>
      </c>
      <c r="B887" s="25" t="s">
        <v>837</v>
      </c>
      <c r="C887" s="25"/>
      <c r="D887" s="25"/>
      <c r="E887" s="25"/>
      <c r="F887" s="27">
        <f t="shared" ref="F887:J890" si="195">F888</f>
        <v>0</v>
      </c>
      <c r="G887" s="27">
        <f t="shared" si="195"/>
        <v>0</v>
      </c>
      <c r="H887" s="148">
        <f t="shared" si="190"/>
        <v>0</v>
      </c>
      <c r="I887" s="27">
        <f t="shared" si="195"/>
        <v>0</v>
      </c>
      <c r="J887" s="27">
        <f t="shared" si="195"/>
        <v>0</v>
      </c>
      <c r="K887" s="27">
        <f t="shared" si="185"/>
        <v>0</v>
      </c>
    </row>
    <row r="888" spans="1:11" hidden="1" x14ac:dyDescent="0.3">
      <c r="A888" s="14" t="s">
        <v>272</v>
      </c>
      <c r="B888" s="25" t="s">
        <v>837</v>
      </c>
      <c r="C888" s="25" t="s">
        <v>184</v>
      </c>
      <c r="D888" s="25"/>
      <c r="E888" s="25"/>
      <c r="F888" s="27">
        <f t="shared" si="195"/>
        <v>0</v>
      </c>
      <c r="G888" s="27">
        <f t="shared" si="195"/>
        <v>0</v>
      </c>
      <c r="H888" s="148">
        <f t="shared" si="190"/>
        <v>0</v>
      </c>
      <c r="I888" s="27">
        <f t="shared" si="195"/>
        <v>0</v>
      </c>
      <c r="J888" s="27">
        <f t="shared" si="195"/>
        <v>0</v>
      </c>
      <c r="K888" s="27">
        <f t="shared" si="185"/>
        <v>0</v>
      </c>
    </row>
    <row r="889" spans="1:11" hidden="1" x14ac:dyDescent="0.3">
      <c r="A889" s="14" t="s">
        <v>273</v>
      </c>
      <c r="B889" s="25" t="s">
        <v>837</v>
      </c>
      <c r="C889" s="25" t="s">
        <v>184</v>
      </c>
      <c r="D889" s="25" t="s">
        <v>61</v>
      </c>
      <c r="E889" s="25"/>
      <c r="F889" s="27">
        <f t="shared" si="195"/>
        <v>0</v>
      </c>
      <c r="G889" s="27">
        <f t="shared" si="195"/>
        <v>0</v>
      </c>
      <c r="H889" s="148">
        <f t="shared" si="190"/>
        <v>0</v>
      </c>
      <c r="I889" s="27">
        <f t="shared" si="195"/>
        <v>0</v>
      </c>
      <c r="J889" s="27">
        <f t="shared" si="195"/>
        <v>0</v>
      </c>
      <c r="K889" s="27">
        <f t="shared" si="185"/>
        <v>0</v>
      </c>
    </row>
    <row r="890" spans="1:11" hidden="1" x14ac:dyDescent="0.3">
      <c r="A890" s="14" t="s">
        <v>137</v>
      </c>
      <c r="B890" s="25" t="s">
        <v>837</v>
      </c>
      <c r="C890" s="25" t="s">
        <v>184</v>
      </c>
      <c r="D890" s="25" t="s">
        <v>61</v>
      </c>
      <c r="E890" s="25" t="s">
        <v>510</v>
      </c>
      <c r="F890" s="27">
        <f t="shared" si="195"/>
        <v>0</v>
      </c>
      <c r="G890" s="27">
        <f t="shared" si="195"/>
        <v>0</v>
      </c>
      <c r="H890" s="148">
        <f t="shared" si="190"/>
        <v>0</v>
      </c>
      <c r="I890" s="27">
        <f t="shared" si="195"/>
        <v>0</v>
      </c>
      <c r="J890" s="27">
        <f t="shared" si="195"/>
        <v>0</v>
      </c>
      <c r="K890" s="27">
        <f t="shared" si="185"/>
        <v>0</v>
      </c>
    </row>
    <row r="891" spans="1:11" hidden="1" x14ac:dyDescent="0.3">
      <c r="A891" s="14" t="s">
        <v>54</v>
      </c>
      <c r="B891" s="25" t="s">
        <v>837</v>
      </c>
      <c r="C891" s="25" t="s">
        <v>184</v>
      </c>
      <c r="D891" s="25" t="s">
        <v>61</v>
      </c>
      <c r="E891" s="25" t="s">
        <v>547</v>
      </c>
      <c r="F891" s="27"/>
      <c r="G891" s="27"/>
      <c r="H891" s="148">
        <f t="shared" si="190"/>
        <v>0</v>
      </c>
      <c r="I891" s="27"/>
      <c r="J891" s="27"/>
      <c r="K891" s="27">
        <f t="shared" si="185"/>
        <v>0</v>
      </c>
    </row>
    <row r="892" spans="1:11" ht="30" hidden="1" x14ac:dyDescent="0.3">
      <c r="A892" s="59" t="s">
        <v>855</v>
      </c>
      <c r="B892" s="25" t="s">
        <v>839</v>
      </c>
      <c r="C892" s="25"/>
      <c r="D892" s="25"/>
      <c r="E892" s="25"/>
      <c r="F892" s="27">
        <f t="shared" ref="F892:J895" si="196">F893</f>
        <v>0</v>
      </c>
      <c r="G892" s="27">
        <f t="shared" si="196"/>
        <v>0</v>
      </c>
      <c r="H892" s="148">
        <f t="shared" si="190"/>
        <v>0</v>
      </c>
      <c r="I892" s="27">
        <f t="shared" si="196"/>
        <v>0</v>
      </c>
      <c r="J892" s="27">
        <f t="shared" si="196"/>
        <v>0</v>
      </c>
      <c r="K892" s="27">
        <f t="shared" si="185"/>
        <v>0</v>
      </c>
    </row>
    <row r="893" spans="1:11" hidden="1" x14ac:dyDescent="0.3">
      <c r="A893" s="14" t="s">
        <v>272</v>
      </c>
      <c r="B893" s="25" t="s">
        <v>839</v>
      </c>
      <c r="C893" s="25" t="s">
        <v>184</v>
      </c>
      <c r="D893" s="25"/>
      <c r="E893" s="25"/>
      <c r="F893" s="27">
        <f t="shared" si="196"/>
        <v>0</v>
      </c>
      <c r="G893" s="27">
        <f t="shared" si="196"/>
        <v>0</v>
      </c>
      <c r="H893" s="148">
        <f t="shared" si="190"/>
        <v>0</v>
      </c>
      <c r="I893" s="27">
        <f t="shared" si="196"/>
        <v>0</v>
      </c>
      <c r="J893" s="27">
        <f t="shared" si="196"/>
        <v>0</v>
      </c>
      <c r="K893" s="27">
        <f t="shared" si="185"/>
        <v>0</v>
      </c>
    </row>
    <row r="894" spans="1:11" hidden="1" x14ac:dyDescent="0.3">
      <c r="A894" s="14" t="s">
        <v>273</v>
      </c>
      <c r="B894" s="25" t="s">
        <v>839</v>
      </c>
      <c r="C894" s="25" t="s">
        <v>184</v>
      </c>
      <c r="D894" s="25" t="s">
        <v>61</v>
      </c>
      <c r="E894" s="25"/>
      <c r="F894" s="27">
        <f t="shared" si="196"/>
        <v>0</v>
      </c>
      <c r="G894" s="27">
        <f t="shared" si="196"/>
        <v>0</v>
      </c>
      <c r="H894" s="148">
        <f t="shared" si="190"/>
        <v>0</v>
      </c>
      <c r="I894" s="27">
        <f t="shared" si="196"/>
        <v>0</v>
      </c>
      <c r="J894" s="27">
        <f t="shared" si="196"/>
        <v>0</v>
      </c>
      <c r="K894" s="27">
        <f t="shared" si="185"/>
        <v>0</v>
      </c>
    </row>
    <row r="895" spans="1:11" hidden="1" x14ac:dyDescent="0.3">
      <c r="A895" s="14" t="s">
        <v>137</v>
      </c>
      <c r="B895" s="25" t="s">
        <v>839</v>
      </c>
      <c r="C895" s="25" t="s">
        <v>184</v>
      </c>
      <c r="D895" s="25" t="s">
        <v>61</v>
      </c>
      <c r="E895" s="25" t="s">
        <v>510</v>
      </c>
      <c r="F895" s="27">
        <f t="shared" si="196"/>
        <v>0</v>
      </c>
      <c r="G895" s="27">
        <f t="shared" si="196"/>
        <v>0</v>
      </c>
      <c r="H895" s="148">
        <f t="shared" si="190"/>
        <v>0</v>
      </c>
      <c r="I895" s="27">
        <f t="shared" si="196"/>
        <v>0</v>
      </c>
      <c r="J895" s="27">
        <f t="shared" si="196"/>
        <v>0</v>
      </c>
      <c r="K895" s="27">
        <f t="shared" si="185"/>
        <v>0</v>
      </c>
    </row>
    <row r="896" spans="1:11" hidden="1" x14ac:dyDescent="0.3">
      <c r="A896" s="14" t="s">
        <v>54</v>
      </c>
      <c r="B896" s="25" t="s">
        <v>839</v>
      </c>
      <c r="C896" s="25" t="s">
        <v>184</v>
      </c>
      <c r="D896" s="25" t="s">
        <v>61</v>
      </c>
      <c r="E896" s="25" t="s">
        <v>547</v>
      </c>
      <c r="F896" s="27"/>
      <c r="G896" s="27"/>
      <c r="H896" s="148">
        <f t="shared" si="190"/>
        <v>0</v>
      </c>
      <c r="I896" s="27"/>
      <c r="J896" s="27"/>
      <c r="K896" s="27">
        <f t="shared" si="185"/>
        <v>0</v>
      </c>
    </row>
    <row r="897" spans="1:11" ht="45" hidden="1" x14ac:dyDescent="0.3">
      <c r="A897" s="14" t="s">
        <v>217</v>
      </c>
      <c r="B897" s="9" t="s">
        <v>483</v>
      </c>
      <c r="C897" s="24"/>
      <c r="D897" s="24"/>
      <c r="E897" s="25"/>
      <c r="F897" s="27">
        <f t="shared" ref="F897:J900" si="197">F898</f>
        <v>0</v>
      </c>
      <c r="G897" s="27">
        <f t="shared" si="197"/>
        <v>0</v>
      </c>
      <c r="H897" s="148">
        <f t="shared" si="190"/>
        <v>0</v>
      </c>
      <c r="I897" s="27">
        <f t="shared" si="197"/>
        <v>0</v>
      </c>
      <c r="J897" s="27">
        <f t="shared" si="197"/>
        <v>0</v>
      </c>
      <c r="K897" s="27">
        <f t="shared" si="185"/>
        <v>0</v>
      </c>
    </row>
    <row r="898" spans="1:11" hidden="1" x14ac:dyDescent="0.3">
      <c r="A898" s="14" t="s">
        <v>207</v>
      </c>
      <c r="B898" s="9" t="s">
        <v>483</v>
      </c>
      <c r="C898" s="25" t="s">
        <v>208</v>
      </c>
      <c r="D898" s="24"/>
      <c r="E898" s="25"/>
      <c r="F898" s="27">
        <f t="shared" si="197"/>
        <v>0</v>
      </c>
      <c r="G898" s="27">
        <f t="shared" si="197"/>
        <v>0</v>
      </c>
      <c r="H898" s="148">
        <f t="shared" si="190"/>
        <v>0</v>
      </c>
      <c r="I898" s="27">
        <f t="shared" si="197"/>
        <v>0</v>
      </c>
      <c r="J898" s="27">
        <f t="shared" si="197"/>
        <v>0</v>
      </c>
      <c r="K898" s="27">
        <f t="shared" si="185"/>
        <v>0</v>
      </c>
    </row>
    <row r="899" spans="1:11" hidden="1" x14ac:dyDescent="0.3">
      <c r="A899" s="14" t="s">
        <v>210</v>
      </c>
      <c r="B899" s="9" t="s">
        <v>483</v>
      </c>
      <c r="C899" s="25" t="s">
        <v>208</v>
      </c>
      <c r="D899" s="25" t="s">
        <v>66</v>
      </c>
      <c r="E899" s="25"/>
      <c r="F899" s="27">
        <f t="shared" si="197"/>
        <v>0</v>
      </c>
      <c r="G899" s="27">
        <f t="shared" si="197"/>
        <v>0</v>
      </c>
      <c r="H899" s="148">
        <f t="shared" si="190"/>
        <v>0</v>
      </c>
      <c r="I899" s="27">
        <f t="shared" si="197"/>
        <v>0</v>
      </c>
      <c r="J899" s="27">
        <f t="shared" si="197"/>
        <v>0</v>
      </c>
      <c r="K899" s="27">
        <f t="shared" si="185"/>
        <v>0</v>
      </c>
    </row>
    <row r="900" spans="1:11" hidden="1" x14ac:dyDescent="0.3">
      <c r="A900" s="14" t="s">
        <v>87</v>
      </c>
      <c r="B900" s="9" t="s">
        <v>483</v>
      </c>
      <c r="C900" s="25" t="s">
        <v>208</v>
      </c>
      <c r="D900" s="25" t="s">
        <v>66</v>
      </c>
      <c r="E900" s="25" t="s">
        <v>479</v>
      </c>
      <c r="F900" s="27">
        <f t="shared" si="197"/>
        <v>0</v>
      </c>
      <c r="G900" s="27">
        <f t="shared" si="197"/>
        <v>0</v>
      </c>
      <c r="H900" s="148">
        <f t="shared" si="190"/>
        <v>0</v>
      </c>
      <c r="I900" s="27">
        <f t="shared" si="197"/>
        <v>0</v>
      </c>
      <c r="J900" s="27">
        <f t="shared" si="197"/>
        <v>0</v>
      </c>
      <c r="K900" s="27">
        <f t="shared" si="185"/>
        <v>0</v>
      </c>
    </row>
    <row r="901" spans="1:11" ht="75" hidden="1" x14ac:dyDescent="0.3">
      <c r="A901" s="14" t="s">
        <v>185</v>
      </c>
      <c r="B901" s="9" t="s">
        <v>483</v>
      </c>
      <c r="C901" s="25" t="s">
        <v>208</v>
      </c>
      <c r="D901" s="25" t="s">
        <v>66</v>
      </c>
      <c r="E901" s="25" t="s">
        <v>480</v>
      </c>
      <c r="F901" s="27"/>
      <c r="G901" s="27"/>
      <c r="H901" s="148">
        <f t="shared" si="190"/>
        <v>0</v>
      </c>
      <c r="I901" s="27"/>
      <c r="J901" s="27"/>
      <c r="K901" s="27">
        <f t="shared" si="185"/>
        <v>0</v>
      </c>
    </row>
    <row r="902" spans="1:11" ht="60" hidden="1" x14ac:dyDescent="0.3">
      <c r="A902" s="14" t="s">
        <v>481</v>
      </c>
      <c r="B902" s="9" t="s">
        <v>513</v>
      </c>
      <c r="C902" s="24"/>
      <c r="D902" s="24"/>
      <c r="E902" s="25"/>
      <c r="F902" s="27">
        <f t="shared" ref="F902:J905" si="198">F903</f>
        <v>0</v>
      </c>
      <c r="G902" s="27">
        <f t="shared" si="198"/>
        <v>0</v>
      </c>
      <c r="H902" s="148">
        <f t="shared" si="190"/>
        <v>0</v>
      </c>
      <c r="I902" s="27">
        <f t="shared" si="198"/>
        <v>0</v>
      </c>
      <c r="J902" s="27">
        <f t="shared" si="198"/>
        <v>0</v>
      </c>
      <c r="K902" s="27">
        <f t="shared" si="185"/>
        <v>0</v>
      </c>
    </row>
    <row r="903" spans="1:11" hidden="1" x14ac:dyDescent="0.3">
      <c r="A903" s="14" t="s">
        <v>207</v>
      </c>
      <c r="B903" s="9" t="s">
        <v>513</v>
      </c>
      <c r="C903" s="25" t="s">
        <v>208</v>
      </c>
      <c r="D903" s="24"/>
      <c r="E903" s="25"/>
      <c r="F903" s="27">
        <f t="shared" si="198"/>
        <v>0</v>
      </c>
      <c r="G903" s="27">
        <f t="shared" si="198"/>
        <v>0</v>
      </c>
      <c r="H903" s="148">
        <f t="shared" si="190"/>
        <v>0</v>
      </c>
      <c r="I903" s="27">
        <f t="shared" si="198"/>
        <v>0</v>
      </c>
      <c r="J903" s="27">
        <f t="shared" si="198"/>
        <v>0</v>
      </c>
      <c r="K903" s="27">
        <f t="shared" si="185"/>
        <v>0</v>
      </c>
    </row>
    <row r="904" spans="1:11" hidden="1" x14ac:dyDescent="0.3">
      <c r="A904" s="14" t="s">
        <v>210</v>
      </c>
      <c r="B904" s="9" t="s">
        <v>513</v>
      </c>
      <c r="C904" s="25" t="s">
        <v>208</v>
      </c>
      <c r="D904" s="25" t="s">
        <v>66</v>
      </c>
      <c r="E904" s="25"/>
      <c r="F904" s="27">
        <f t="shared" si="198"/>
        <v>0</v>
      </c>
      <c r="G904" s="27">
        <f t="shared" si="198"/>
        <v>0</v>
      </c>
      <c r="H904" s="148">
        <f t="shared" si="190"/>
        <v>0</v>
      </c>
      <c r="I904" s="27">
        <f t="shared" si="198"/>
        <v>0</v>
      </c>
      <c r="J904" s="27">
        <f t="shared" si="198"/>
        <v>0</v>
      </c>
      <c r="K904" s="27">
        <f t="shared" si="185"/>
        <v>0</v>
      </c>
    </row>
    <row r="905" spans="1:11" hidden="1" x14ac:dyDescent="0.3">
      <c r="A905" s="14" t="s">
        <v>87</v>
      </c>
      <c r="B905" s="9" t="s">
        <v>513</v>
      </c>
      <c r="C905" s="25" t="s">
        <v>208</v>
      </c>
      <c r="D905" s="25" t="s">
        <v>66</v>
      </c>
      <c r="E905" s="25" t="s">
        <v>479</v>
      </c>
      <c r="F905" s="27">
        <f t="shared" si="198"/>
        <v>0</v>
      </c>
      <c r="G905" s="27">
        <f t="shared" si="198"/>
        <v>0</v>
      </c>
      <c r="H905" s="148">
        <f t="shared" si="190"/>
        <v>0</v>
      </c>
      <c r="I905" s="27">
        <f t="shared" si="198"/>
        <v>0</v>
      </c>
      <c r="J905" s="27">
        <f t="shared" si="198"/>
        <v>0</v>
      </c>
      <c r="K905" s="27">
        <f t="shared" si="185"/>
        <v>0</v>
      </c>
    </row>
    <row r="906" spans="1:11" ht="75" hidden="1" x14ac:dyDescent="0.3">
      <c r="A906" s="14" t="s">
        <v>185</v>
      </c>
      <c r="B906" s="9" t="s">
        <v>513</v>
      </c>
      <c r="C906" s="25" t="s">
        <v>208</v>
      </c>
      <c r="D906" s="25" t="s">
        <v>66</v>
      </c>
      <c r="E906" s="25" t="s">
        <v>480</v>
      </c>
      <c r="F906" s="27"/>
      <c r="G906" s="27"/>
      <c r="H906" s="148">
        <f t="shared" si="190"/>
        <v>0</v>
      </c>
      <c r="I906" s="27"/>
      <c r="J906" s="27"/>
      <c r="K906" s="27">
        <f t="shared" si="185"/>
        <v>0</v>
      </c>
    </row>
    <row r="907" spans="1:11" ht="91.5" hidden="1" customHeight="1" x14ac:dyDescent="0.3">
      <c r="A907" s="70" t="s">
        <v>976</v>
      </c>
      <c r="B907" s="68" t="s">
        <v>977</v>
      </c>
      <c r="C907" s="25"/>
      <c r="D907" s="25"/>
      <c r="E907" s="25"/>
      <c r="F907" s="27"/>
      <c r="G907" s="27"/>
      <c r="H907" s="148">
        <f t="shared" si="190"/>
        <v>0</v>
      </c>
      <c r="I907" s="27"/>
      <c r="J907" s="27"/>
      <c r="K907" s="27">
        <f t="shared" si="185"/>
        <v>0</v>
      </c>
    </row>
    <row r="908" spans="1:11" hidden="1" x14ac:dyDescent="0.3">
      <c r="A908" s="14" t="s">
        <v>207</v>
      </c>
      <c r="B908" s="68" t="s">
        <v>977</v>
      </c>
      <c r="C908" s="25" t="s">
        <v>208</v>
      </c>
      <c r="D908" s="25"/>
      <c r="E908" s="25"/>
      <c r="F908" s="27"/>
      <c r="G908" s="27"/>
      <c r="H908" s="148">
        <f t="shared" si="190"/>
        <v>0</v>
      </c>
      <c r="I908" s="27"/>
      <c r="J908" s="27"/>
      <c r="K908" s="27">
        <f t="shared" si="185"/>
        <v>0</v>
      </c>
    </row>
    <row r="909" spans="1:11" hidden="1" x14ac:dyDescent="0.3">
      <c r="A909" s="171" t="s">
        <v>209</v>
      </c>
      <c r="B909" s="68" t="s">
        <v>977</v>
      </c>
      <c r="C909" s="25" t="s">
        <v>208</v>
      </c>
      <c r="D909" s="25" t="s">
        <v>61</v>
      </c>
      <c r="E909" s="25"/>
      <c r="F909" s="27"/>
      <c r="G909" s="27"/>
      <c r="H909" s="148">
        <f t="shared" si="190"/>
        <v>0</v>
      </c>
      <c r="I909" s="27"/>
      <c r="J909" s="27"/>
      <c r="K909" s="27">
        <f t="shared" si="185"/>
        <v>0</v>
      </c>
    </row>
    <row r="910" spans="1:11" hidden="1" x14ac:dyDescent="0.3">
      <c r="A910" s="70" t="s">
        <v>137</v>
      </c>
      <c r="B910" s="68" t="s">
        <v>977</v>
      </c>
      <c r="C910" s="25" t="s">
        <v>208</v>
      </c>
      <c r="D910" s="25" t="s">
        <v>61</v>
      </c>
      <c r="E910" s="25" t="s">
        <v>510</v>
      </c>
      <c r="F910" s="27"/>
      <c r="G910" s="27"/>
      <c r="H910" s="148">
        <f t="shared" si="190"/>
        <v>0</v>
      </c>
      <c r="I910" s="27"/>
      <c r="J910" s="27"/>
      <c r="K910" s="27">
        <f t="shared" ref="K910:K973" si="199">I910+J910</f>
        <v>0</v>
      </c>
    </row>
    <row r="911" spans="1:11" hidden="1" x14ac:dyDescent="0.3">
      <c r="A911" s="70" t="s">
        <v>869</v>
      </c>
      <c r="B911" s="68" t="s">
        <v>977</v>
      </c>
      <c r="C911" s="25" t="s">
        <v>208</v>
      </c>
      <c r="D911" s="25" t="s">
        <v>61</v>
      </c>
      <c r="E911" s="25" t="s">
        <v>870</v>
      </c>
      <c r="F911" s="27"/>
      <c r="G911" s="27"/>
      <c r="H911" s="148">
        <f t="shared" si="190"/>
        <v>0</v>
      </c>
      <c r="I911" s="27"/>
      <c r="J911" s="27"/>
      <c r="K911" s="27">
        <f t="shared" si="199"/>
        <v>0</v>
      </c>
    </row>
    <row r="912" spans="1:11" ht="60" hidden="1" x14ac:dyDescent="0.3">
      <c r="A912" s="70" t="s">
        <v>868</v>
      </c>
      <c r="B912" s="68" t="s">
        <v>978</v>
      </c>
      <c r="C912" s="25"/>
      <c r="D912" s="25"/>
      <c r="E912" s="25"/>
      <c r="F912" s="27"/>
      <c r="G912" s="27"/>
      <c r="H912" s="148">
        <f t="shared" si="190"/>
        <v>0</v>
      </c>
      <c r="I912" s="27"/>
      <c r="J912" s="27"/>
      <c r="K912" s="27">
        <f t="shared" si="199"/>
        <v>0</v>
      </c>
    </row>
    <row r="913" spans="1:11" hidden="1" x14ac:dyDescent="0.3">
      <c r="A913" s="14" t="s">
        <v>207</v>
      </c>
      <c r="B913" s="68" t="s">
        <v>978</v>
      </c>
      <c r="C913" s="25" t="s">
        <v>208</v>
      </c>
      <c r="D913" s="25"/>
      <c r="E913" s="25"/>
      <c r="F913" s="27"/>
      <c r="G913" s="27"/>
      <c r="H913" s="148">
        <f t="shared" si="190"/>
        <v>0</v>
      </c>
      <c r="I913" s="27"/>
      <c r="J913" s="27"/>
      <c r="K913" s="27">
        <f t="shared" si="199"/>
        <v>0</v>
      </c>
    </row>
    <row r="914" spans="1:11" hidden="1" x14ac:dyDescent="0.3">
      <c r="A914" s="171" t="s">
        <v>209</v>
      </c>
      <c r="B914" s="68" t="s">
        <v>978</v>
      </c>
      <c r="C914" s="25" t="s">
        <v>208</v>
      </c>
      <c r="D914" s="25" t="s">
        <v>61</v>
      </c>
      <c r="E914" s="25"/>
      <c r="F914" s="27"/>
      <c r="G914" s="27"/>
      <c r="H914" s="148">
        <f t="shared" si="190"/>
        <v>0</v>
      </c>
      <c r="I914" s="27"/>
      <c r="J914" s="27"/>
      <c r="K914" s="27">
        <f t="shared" si="199"/>
        <v>0</v>
      </c>
    </row>
    <row r="915" spans="1:11" hidden="1" x14ac:dyDescent="0.3">
      <c r="A915" s="70" t="s">
        <v>137</v>
      </c>
      <c r="B915" s="68" t="s">
        <v>978</v>
      </c>
      <c r="C915" s="25" t="s">
        <v>208</v>
      </c>
      <c r="D915" s="25" t="s">
        <v>61</v>
      </c>
      <c r="E915" s="25" t="s">
        <v>510</v>
      </c>
      <c r="F915" s="27"/>
      <c r="G915" s="27"/>
      <c r="H915" s="148">
        <f t="shared" si="190"/>
        <v>0</v>
      </c>
      <c r="I915" s="27"/>
      <c r="J915" s="27"/>
      <c r="K915" s="27">
        <f t="shared" si="199"/>
        <v>0</v>
      </c>
    </row>
    <row r="916" spans="1:11" hidden="1" x14ac:dyDescent="0.3">
      <c r="A916" s="70" t="s">
        <v>869</v>
      </c>
      <c r="B916" s="68" t="s">
        <v>978</v>
      </c>
      <c r="C916" s="25" t="s">
        <v>208</v>
      </c>
      <c r="D916" s="25" t="s">
        <v>61</v>
      </c>
      <c r="E916" s="25" t="s">
        <v>870</v>
      </c>
      <c r="F916" s="27"/>
      <c r="G916" s="27"/>
      <c r="H916" s="148">
        <f t="shared" si="190"/>
        <v>0</v>
      </c>
      <c r="I916" s="27"/>
      <c r="J916" s="27"/>
      <c r="K916" s="27">
        <f t="shared" si="199"/>
        <v>0</v>
      </c>
    </row>
    <row r="917" spans="1:11" ht="25.5" x14ac:dyDescent="0.3">
      <c r="A917" s="15" t="s">
        <v>115</v>
      </c>
      <c r="B917" s="42" t="s">
        <v>514</v>
      </c>
      <c r="C917" s="24"/>
      <c r="D917" s="24"/>
      <c r="E917" s="25"/>
      <c r="F917" s="34">
        <f t="shared" ref="F917:K921" si="200">F918</f>
        <v>1000</v>
      </c>
      <c r="G917" s="34">
        <f t="shared" si="200"/>
        <v>0</v>
      </c>
      <c r="H917" s="34">
        <f t="shared" si="200"/>
        <v>1000</v>
      </c>
      <c r="I917" s="34">
        <f t="shared" si="200"/>
        <v>1000</v>
      </c>
      <c r="J917" s="34">
        <f t="shared" si="200"/>
        <v>0</v>
      </c>
      <c r="K917" s="34">
        <f t="shared" si="200"/>
        <v>1000</v>
      </c>
    </row>
    <row r="918" spans="1:11" ht="30" x14ac:dyDescent="0.3">
      <c r="A918" s="14" t="s">
        <v>115</v>
      </c>
      <c r="B918" s="9" t="s">
        <v>116</v>
      </c>
      <c r="C918" s="24"/>
      <c r="D918" s="24"/>
      <c r="E918" s="25"/>
      <c r="F918" s="27">
        <f t="shared" si="200"/>
        <v>1000</v>
      </c>
      <c r="G918" s="27">
        <f t="shared" si="200"/>
        <v>0</v>
      </c>
      <c r="H918" s="148">
        <f t="shared" si="190"/>
        <v>1000</v>
      </c>
      <c r="I918" s="27">
        <f t="shared" si="200"/>
        <v>1000</v>
      </c>
      <c r="J918" s="27">
        <f t="shared" si="200"/>
        <v>0</v>
      </c>
      <c r="K918" s="27">
        <f t="shared" si="199"/>
        <v>1000</v>
      </c>
    </row>
    <row r="919" spans="1:11" x14ac:dyDescent="0.3">
      <c r="A919" s="14" t="s">
        <v>60</v>
      </c>
      <c r="B919" s="9" t="s">
        <v>116</v>
      </c>
      <c r="C919" s="25" t="s">
        <v>61</v>
      </c>
      <c r="D919" s="24"/>
      <c r="E919" s="25"/>
      <c r="F919" s="27">
        <f t="shared" si="200"/>
        <v>1000</v>
      </c>
      <c r="G919" s="27">
        <f t="shared" si="200"/>
        <v>0</v>
      </c>
      <c r="H919" s="148">
        <f t="shared" si="190"/>
        <v>1000</v>
      </c>
      <c r="I919" s="27">
        <f t="shared" si="200"/>
        <v>1000</v>
      </c>
      <c r="J919" s="27">
        <f t="shared" si="200"/>
        <v>0</v>
      </c>
      <c r="K919" s="27">
        <f t="shared" si="199"/>
        <v>1000</v>
      </c>
    </row>
    <row r="920" spans="1:11" x14ac:dyDescent="0.3">
      <c r="A920" s="14" t="s">
        <v>114</v>
      </c>
      <c r="B920" s="9" t="s">
        <v>116</v>
      </c>
      <c r="C920" s="25" t="s">
        <v>61</v>
      </c>
      <c r="D920" s="25" t="s">
        <v>330</v>
      </c>
      <c r="E920" s="25"/>
      <c r="F920" s="27">
        <f t="shared" si="200"/>
        <v>1000</v>
      </c>
      <c r="G920" s="27">
        <f t="shared" si="200"/>
        <v>0</v>
      </c>
      <c r="H920" s="148">
        <f t="shared" si="190"/>
        <v>1000</v>
      </c>
      <c r="I920" s="27">
        <f t="shared" si="200"/>
        <v>1000</v>
      </c>
      <c r="J920" s="27">
        <f t="shared" si="200"/>
        <v>0</v>
      </c>
      <c r="K920" s="27">
        <f t="shared" si="199"/>
        <v>1000</v>
      </c>
    </row>
    <row r="921" spans="1:11" x14ac:dyDescent="0.3">
      <c r="A921" s="14" t="s">
        <v>87</v>
      </c>
      <c r="B921" s="9" t="s">
        <v>116</v>
      </c>
      <c r="C921" s="25" t="s">
        <v>61</v>
      </c>
      <c r="D921" s="25" t="s">
        <v>330</v>
      </c>
      <c r="E921" s="25" t="s">
        <v>479</v>
      </c>
      <c r="F921" s="27">
        <f t="shared" si="200"/>
        <v>1000</v>
      </c>
      <c r="G921" s="27">
        <f t="shared" si="200"/>
        <v>0</v>
      </c>
      <c r="H921" s="148">
        <f t="shared" si="190"/>
        <v>1000</v>
      </c>
      <c r="I921" s="27">
        <f t="shared" si="200"/>
        <v>1000</v>
      </c>
      <c r="J921" s="27">
        <f t="shared" si="200"/>
        <v>0</v>
      </c>
      <c r="K921" s="27">
        <f t="shared" si="199"/>
        <v>1000</v>
      </c>
    </row>
    <row r="922" spans="1:11" x14ac:dyDescent="0.3">
      <c r="A922" s="14" t="s">
        <v>117</v>
      </c>
      <c r="B922" s="9" t="s">
        <v>116</v>
      </c>
      <c r="C922" s="25" t="s">
        <v>61</v>
      </c>
      <c r="D922" s="25" t="s">
        <v>330</v>
      </c>
      <c r="E922" s="25" t="s">
        <v>515</v>
      </c>
      <c r="F922" s="27">
        <v>1000</v>
      </c>
      <c r="G922" s="27"/>
      <c r="H922" s="148">
        <f t="shared" si="190"/>
        <v>1000</v>
      </c>
      <c r="I922" s="27">
        <v>1000</v>
      </c>
      <c r="J922" s="27"/>
      <c r="K922" s="27">
        <f t="shared" si="199"/>
        <v>1000</v>
      </c>
    </row>
    <row r="923" spans="1:11" x14ac:dyDescent="0.3">
      <c r="A923" s="15" t="s">
        <v>111</v>
      </c>
      <c r="B923" s="42" t="s">
        <v>112</v>
      </c>
      <c r="C923" s="24"/>
      <c r="D923" s="24"/>
      <c r="E923" s="25"/>
      <c r="F923" s="34">
        <f t="shared" ref="F923:K923" si="201">F924+F931+F961+F966+F971+F980+F990+F995+F985</f>
        <v>16428.599999999999</v>
      </c>
      <c r="G923" s="34">
        <f t="shared" si="201"/>
        <v>0</v>
      </c>
      <c r="H923" s="34">
        <f t="shared" si="201"/>
        <v>16428.599999999999</v>
      </c>
      <c r="I923" s="34">
        <f t="shared" si="201"/>
        <v>15531.8</v>
      </c>
      <c r="J923" s="34">
        <f t="shared" si="201"/>
        <v>0</v>
      </c>
      <c r="K923" s="34">
        <f t="shared" si="201"/>
        <v>15531.8</v>
      </c>
    </row>
    <row r="924" spans="1:11" ht="63.75" customHeight="1" x14ac:dyDescent="0.3">
      <c r="A924" s="13" t="s">
        <v>931</v>
      </c>
      <c r="B924" s="9" t="s">
        <v>129</v>
      </c>
      <c r="C924" s="24"/>
      <c r="D924" s="24"/>
      <c r="E924" s="25"/>
      <c r="F924" s="27">
        <f>F925</f>
        <v>7190.0999999999995</v>
      </c>
      <c r="G924" s="27">
        <f>G925</f>
        <v>0</v>
      </c>
      <c r="H924" s="148">
        <f t="shared" si="190"/>
        <v>7190.0999999999995</v>
      </c>
      <c r="I924" s="27">
        <f>I925</f>
        <v>7217.0999999999995</v>
      </c>
      <c r="J924" s="27">
        <f>J925</f>
        <v>0</v>
      </c>
      <c r="K924" s="27">
        <f t="shared" si="199"/>
        <v>7217.0999999999995</v>
      </c>
    </row>
    <row r="925" spans="1:11" x14ac:dyDescent="0.3">
      <c r="A925" s="14" t="s">
        <v>60</v>
      </c>
      <c r="B925" s="9" t="s">
        <v>129</v>
      </c>
      <c r="C925" s="25" t="s">
        <v>61</v>
      </c>
      <c r="D925" s="24"/>
      <c r="E925" s="25"/>
      <c r="F925" s="27">
        <f>F926</f>
        <v>7190.0999999999995</v>
      </c>
      <c r="G925" s="27">
        <f>G926</f>
        <v>0</v>
      </c>
      <c r="H925" s="148">
        <f t="shared" si="190"/>
        <v>7190.0999999999995</v>
      </c>
      <c r="I925" s="27">
        <f>I926</f>
        <v>7217.0999999999995</v>
      </c>
      <c r="J925" s="27">
        <f>J926</f>
        <v>0</v>
      </c>
      <c r="K925" s="27">
        <f t="shared" si="199"/>
        <v>7217.0999999999995</v>
      </c>
    </row>
    <row r="926" spans="1:11" x14ac:dyDescent="0.3">
      <c r="A926" s="14" t="s">
        <v>118</v>
      </c>
      <c r="B926" s="9" t="s">
        <v>129</v>
      </c>
      <c r="C926" s="25" t="s">
        <v>61</v>
      </c>
      <c r="D926" s="25" t="s">
        <v>132</v>
      </c>
      <c r="E926" s="25"/>
      <c r="F926" s="27">
        <f>F927+F929</f>
        <v>7190.0999999999995</v>
      </c>
      <c r="G926" s="27">
        <f>G927+G929</f>
        <v>0</v>
      </c>
      <c r="H926" s="148">
        <f t="shared" si="190"/>
        <v>7190.0999999999995</v>
      </c>
      <c r="I926" s="27">
        <f>I927+I929</f>
        <v>7217.0999999999995</v>
      </c>
      <c r="J926" s="27">
        <f>J927+J929</f>
        <v>0</v>
      </c>
      <c r="K926" s="27">
        <f t="shared" si="199"/>
        <v>7217.0999999999995</v>
      </c>
    </row>
    <row r="927" spans="1:11" ht="90" x14ac:dyDescent="0.3">
      <c r="A927" s="14" t="s">
        <v>73</v>
      </c>
      <c r="B927" s="9" t="s">
        <v>129</v>
      </c>
      <c r="C927" s="25" t="s">
        <v>61</v>
      </c>
      <c r="D927" s="25" t="s">
        <v>132</v>
      </c>
      <c r="E927" s="25" t="s">
        <v>469</v>
      </c>
      <c r="F927" s="27">
        <f>F928</f>
        <v>6437.2</v>
      </c>
      <c r="G927" s="27">
        <f>G928</f>
        <v>0</v>
      </c>
      <c r="H927" s="148">
        <f t="shared" si="190"/>
        <v>6437.2</v>
      </c>
      <c r="I927" s="27">
        <f>I928</f>
        <v>6437.2</v>
      </c>
      <c r="J927" s="27">
        <f>J928</f>
        <v>0</v>
      </c>
      <c r="K927" s="27">
        <f t="shared" si="199"/>
        <v>6437.2</v>
      </c>
    </row>
    <row r="928" spans="1:11" ht="30" x14ac:dyDescent="0.3">
      <c r="A928" s="14" t="s">
        <v>130</v>
      </c>
      <c r="B928" s="9" t="s">
        <v>129</v>
      </c>
      <c r="C928" s="25" t="s">
        <v>61</v>
      </c>
      <c r="D928" s="25" t="s">
        <v>132</v>
      </c>
      <c r="E928" s="25" t="s">
        <v>516</v>
      </c>
      <c r="F928" s="27">
        <v>6437.2</v>
      </c>
      <c r="G928" s="27"/>
      <c r="H928" s="148">
        <f t="shared" ref="H928:H991" si="202">F928+G928</f>
        <v>6437.2</v>
      </c>
      <c r="I928" s="27">
        <v>6437.2</v>
      </c>
      <c r="J928" s="27"/>
      <c r="K928" s="27">
        <f t="shared" si="199"/>
        <v>6437.2</v>
      </c>
    </row>
    <row r="929" spans="1:11" ht="30" x14ac:dyDescent="0.3">
      <c r="A929" s="14" t="s">
        <v>85</v>
      </c>
      <c r="B929" s="9" t="s">
        <v>129</v>
      </c>
      <c r="C929" s="25" t="s">
        <v>61</v>
      </c>
      <c r="D929" s="25" t="s">
        <v>132</v>
      </c>
      <c r="E929" s="25" t="s">
        <v>475</v>
      </c>
      <c r="F929" s="27">
        <f>F930</f>
        <v>752.9</v>
      </c>
      <c r="G929" s="27">
        <f>G930</f>
        <v>0</v>
      </c>
      <c r="H929" s="148">
        <f t="shared" si="202"/>
        <v>752.9</v>
      </c>
      <c r="I929" s="27">
        <f>I930</f>
        <v>779.9</v>
      </c>
      <c r="J929" s="27">
        <f>J930</f>
        <v>0</v>
      </c>
      <c r="K929" s="27">
        <f t="shared" si="199"/>
        <v>779.9</v>
      </c>
    </row>
    <row r="930" spans="1:11" ht="45" x14ac:dyDescent="0.3">
      <c r="A930" s="14" t="s">
        <v>86</v>
      </c>
      <c r="B930" s="9" t="s">
        <v>129</v>
      </c>
      <c r="C930" s="25" t="s">
        <v>61</v>
      </c>
      <c r="D930" s="25" t="s">
        <v>132</v>
      </c>
      <c r="E930" s="25" t="s">
        <v>471</v>
      </c>
      <c r="F930" s="27">
        <v>752.9</v>
      </c>
      <c r="G930" s="27"/>
      <c r="H930" s="148">
        <f t="shared" si="202"/>
        <v>752.9</v>
      </c>
      <c r="I930" s="27">
        <v>779.9</v>
      </c>
      <c r="J930" s="27"/>
      <c r="K930" s="27">
        <f t="shared" si="199"/>
        <v>779.9</v>
      </c>
    </row>
    <row r="931" spans="1:11" ht="49.5" customHeight="1" x14ac:dyDescent="0.3">
      <c r="A931" s="14" t="s">
        <v>557</v>
      </c>
      <c r="B931" s="9" t="s">
        <v>113</v>
      </c>
      <c r="C931" s="24"/>
      <c r="D931" s="24"/>
      <c r="E931" s="25"/>
      <c r="F931" s="27">
        <f t="shared" ref="F931:J934" si="203">F932</f>
        <v>240</v>
      </c>
      <c r="G931" s="27">
        <f t="shared" si="203"/>
        <v>0</v>
      </c>
      <c r="H931" s="148">
        <f t="shared" si="202"/>
        <v>240</v>
      </c>
      <c r="I931" s="27">
        <f t="shared" si="203"/>
        <v>241.1</v>
      </c>
      <c r="J931" s="27">
        <f t="shared" si="203"/>
        <v>0</v>
      </c>
      <c r="K931" s="27">
        <f t="shared" si="199"/>
        <v>241.1</v>
      </c>
    </row>
    <row r="932" spans="1:11" x14ac:dyDescent="0.3">
      <c r="A932" s="14" t="s">
        <v>60</v>
      </c>
      <c r="B932" s="9" t="s">
        <v>113</v>
      </c>
      <c r="C932" s="25" t="s">
        <v>61</v>
      </c>
      <c r="D932" s="24"/>
      <c r="E932" s="25"/>
      <c r="F932" s="27">
        <f t="shared" si="203"/>
        <v>240</v>
      </c>
      <c r="G932" s="27">
        <f t="shared" si="203"/>
        <v>0</v>
      </c>
      <c r="H932" s="148">
        <f t="shared" si="202"/>
        <v>240</v>
      </c>
      <c r="I932" s="27">
        <f t="shared" si="203"/>
        <v>241.1</v>
      </c>
      <c r="J932" s="27">
        <f t="shared" si="203"/>
        <v>0</v>
      </c>
      <c r="K932" s="27">
        <f t="shared" si="199"/>
        <v>241.1</v>
      </c>
    </row>
    <row r="933" spans="1:11" ht="30" x14ac:dyDescent="0.3">
      <c r="A933" s="14" t="s">
        <v>107</v>
      </c>
      <c r="B933" s="9" t="s">
        <v>113</v>
      </c>
      <c r="C933" s="25" t="s">
        <v>61</v>
      </c>
      <c r="D933" s="25" t="s">
        <v>108</v>
      </c>
      <c r="E933" s="25"/>
      <c r="F933" s="27">
        <f t="shared" si="203"/>
        <v>240</v>
      </c>
      <c r="G933" s="27">
        <f t="shared" si="203"/>
        <v>0</v>
      </c>
      <c r="H933" s="148">
        <f t="shared" si="202"/>
        <v>240</v>
      </c>
      <c r="I933" s="27">
        <f t="shared" si="203"/>
        <v>241.1</v>
      </c>
      <c r="J933" s="27">
        <f t="shared" si="203"/>
        <v>0</v>
      </c>
      <c r="K933" s="27">
        <f t="shared" si="199"/>
        <v>241.1</v>
      </c>
    </row>
    <row r="934" spans="1:11" ht="30" x14ac:dyDescent="0.3">
      <c r="A934" s="14" t="s">
        <v>85</v>
      </c>
      <c r="B934" s="9" t="s">
        <v>113</v>
      </c>
      <c r="C934" s="25" t="s">
        <v>61</v>
      </c>
      <c r="D934" s="25" t="s">
        <v>108</v>
      </c>
      <c r="E934" s="25" t="s">
        <v>475</v>
      </c>
      <c r="F934" s="27">
        <f t="shared" si="203"/>
        <v>240</v>
      </c>
      <c r="G934" s="27">
        <f t="shared" si="203"/>
        <v>0</v>
      </c>
      <c r="H934" s="148">
        <f t="shared" si="202"/>
        <v>240</v>
      </c>
      <c r="I934" s="27">
        <f t="shared" si="203"/>
        <v>241.1</v>
      </c>
      <c r="J934" s="27">
        <f t="shared" si="203"/>
        <v>0</v>
      </c>
      <c r="K934" s="27">
        <f t="shared" si="199"/>
        <v>241.1</v>
      </c>
    </row>
    <row r="935" spans="1:11" ht="45" x14ac:dyDescent="0.3">
      <c r="A935" s="14" t="s">
        <v>86</v>
      </c>
      <c r="B935" s="9" t="s">
        <v>113</v>
      </c>
      <c r="C935" s="25" t="s">
        <v>61</v>
      </c>
      <c r="D935" s="25" t="s">
        <v>108</v>
      </c>
      <c r="E935" s="25" t="s">
        <v>471</v>
      </c>
      <c r="F935" s="27">
        <v>240</v>
      </c>
      <c r="G935" s="27"/>
      <c r="H935" s="148">
        <f t="shared" si="202"/>
        <v>240</v>
      </c>
      <c r="I935" s="27">
        <v>241.1</v>
      </c>
      <c r="J935" s="27"/>
      <c r="K935" s="27">
        <f t="shared" si="199"/>
        <v>241.1</v>
      </c>
    </row>
    <row r="936" spans="1:11" ht="45" hidden="1" x14ac:dyDescent="0.3">
      <c r="A936" s="13" t="s">
        <v>946</v>
      </c>
      <c r="B936" s="68" t="s">
        <v>947</v>
      </c>
      <c r="C936" s="25"/>
      <c r="D936" s="25"/>
      <c r="E936" s="25"/>
      <c r="F936" s="27"/>
      <c r="G936" s="27"/>
      <c r="H936" s="148">
        <f t="shared" si="202"/>
        <v>0</v>
      </c>
      <c r="I936" s="27"/>
      <c r="J936" s="27"/>
      <c r="K936" s="27">
        <f t="shared" si="199"/>
        <v>0</v>
      </c>
    </row>
    <row r="937" spans="1:11" hidden="1" x14ac:dyDescent="0.3">
      <c r="A937" s="14" t="s">
        <v>60</v>
      </c>
      <c r="B937" s="68" t="s">
        <v>947</v>
      </c>
      <c r="C937" s="25" t="s">
        <v>61</v>
      </c>
      <c r="D937" s="25"/>
      <c r="E937" s="25"/>
      <c r="F937" s="27"/>
      <c r="G937" s="27"/>
      <c r="H937" s="148">
        <f t="shared" si="202"/>
        <v>0</v>
      </c>
      <c r="I937" s="27"/>
      <c r="J937" s="27"/>
      <c r="K937" s="27">
        <f t="shared" si="199"/>
        <v>0</v>
      </c>
    </row>
    <row r="938" spans="1:11" ht="45" hidden="1" x14ac:dyDescent="0.3">
      <c r="A938" s="14" t="s">
        <v>65</v>
      </c>
      <c r="B938" s="68" t="s">
        <v>947</v>
      </c>
      <c r="C938" s="25" t="s">
        <v>61</v>
      </c>
      <c r="D938" s="25" t="s">
        <v>66</v>
      </c>
      <c r="E938" s="25"/>
      <c r="F938" s="27"/>
      <c r="G938" s="27"/>
      <c r="H938" s="148">
        <f t="shared" si="202"/>
        <v>0</v>
      </c>
      <c r="I938" s="27"/>
      <c r="J938" s="27"/>
      <c r="K938" s="27">
        <f t="shared" si="199"/>
        <v>0</v>
      </c>
    </row>
    <row r="939" spans="1:11" ht="90" hidden="1" x14ac:dyDescent="0.3">
      <c r="A939" s="13" t="s">
        <v>73</v>
      </c>
      <c r="B939" s="68" t="s">
        <v>947</v>
      </c>
      <c r="C939" s="25" t="s">
        <v>61</v>
      </c>
      <c r="D939" s="25" t="s">
        <v>66</v>
      </c>
      <c r="E939" s="25" t="s">
        <v>469</v>
      </c>
      <c r="F939" s="27"/>
      <c r="G939" s="27"/>
      <c r="H939" s="148">
        <f t="shared" si="202"/>
        <v>0</v>
      </c>
      <c r="I939" s="27"/>
      <c r="J939" s="27"/>
      <c r="K939" s="27">
        <f t="shared" si="199"/>
        <v>0</v>
      </c>
    </row>
    <row r="940" spans="1:11" ht="30" hidden="1" x14ac:dyDescent="0.3">
      <c r="A940" s="13" t="s">
        <v>74</v>
      </c>
      <c r="B940" s="68" t="s">
        <v>947</v>
      </c>
      <c r="C940" s="25" t="s">
        <v>61</v>
      </c>
      <c r="D940" s="25" t="s">
        <v>66</v>
      </c>
      <c r="E940" s="25" t="s">
        <v>468</v>
      </c>
      <c r="F940" s="27"/>
      <c r="G940" s="27"/>
      <c r="H940" s="148">
        <f t="shared" si="202"/>
        <v>0</v>
      </c>
      <c r="I940" s="27"/>
      <c r="J940" s="27"/>
      <c r="K940" s="27">
        <f t="shared" si="199"/>
        <v>0</v>
      </c>
    </row>
    <row r="941" spans="1:11" ht="45" hidden="1" x14ac:dyDescent="0.3">
      <c r="A941" s="13" t="s">
        <v>946</v>
      </c>
      <c r="B941" s="68" t="s">
        <v>947</v>
      </c>
      <c r="C941" s="25"/>
      <c r="D941" s="25"/>
      <c r="E941" s="25"/>
      <c r="F941" s="27"/>
      <c r="G941" s="27"/>
      <c r="H941" s="148">
        <f t="shared" si="202"/>
        <v>0</v>
      </c>
      <c r="I941" s="27"/>
      <c r="J941" s="27"/>
      <c r="K941" s="27">
        <f t="shared" si="199"/>
        <v>0</v>
      </c>
    </row>
    <row r="942" spans="1:11" hidden="1" x14ac:dyDescent="0.3">
      <c r="A942" s="14" t="s">
        <v>60</v>
      </c>
      <c r="B942" s="68" t="s">
        <v>947</v>
      </c>
      <c r="C942" s="25" t="s">
        <v>61</v>
      </c>
      <c r="D942" s="25"/>
      <c r="E942" s="25"/>
      <c r="F942" s="27"/>
      <c r="G942" s="27"/>
      <c r="H942" s="148">
        <f t="shared" si="202"/>
        <v>0</v>
      </c>
      <c r="I942" s="27"/>
      <c r="J942" s="27"/>
      <c r="K942" s="27">
        <f t="shared" si="199"/>
        <v>0</v>
      </c>
    </row>
    <row r="943" spans="1:11" ht="45" hidden="1" x14ac:dyDescent="0.3">
      <c r="A943" s="14" t="s">
        <v>89</v>
      </c>
      <c r="B943" s="68" t="s">
        <v>947</v>
      </c>
      <c r="C943" s="25" t="s">
        <v>61</v>
      </c>
      <c r="D943" s="25" t="s">
        <v>90</v>
      </c>
      <c r="E943" s="25"/>
      <c r="F943" s="27"/>
      <c r="G943" s="27"/>
      <c r="H943" s="148">
        <f t="shared" si="202"/>
        <v>0</v>
      </c>
      <c r="I943" s="27"/>
      <c r="J943" s="27"/>
      <c r="K943" s="27">
        <f t="shared" si="199"/>
        <v>0</v>
      </c>
    </row>
    <row r="944" spans="1:11" ht="90" hidden="1" x14ac:dyDescent="0.3">
      <c r="A944" s="13" t="s">
        <v>73</v>
      </c>
      <c r="B944" s="68" t="s">
        <v>947</v>
      </c>
      <c r="C944" s="25" t="s">
        <v>61</v>
      </c>
      <c r="D944" s="25" t="s">
        <v>90</v>
      </c>
      <c r="E944" s="25" t="s">
        <v>469</v>
      </c>
      <c r="F944" s="27"/>
      <c r="G944" s="27"/>
      <c r="H944" s="148">
        <f t="shared" si="202"/>
        <v>0</v>
      </c>
      <c r="I944" s="27"/>
      <c r="J944" s="27"/>
      <c r="K944" s="27">
        <f t="shared" si="199"/>
        <v>0</v>
      </c>
    </row>
    <row r="945" spans="1:11" ht="30" hidden="1" x14ac:dyDescent="0.3">
      <c r="A945" s="13" t="s">
        <v>74</v>
      </c>
      <c r="B945" s="68" t="s">
        <v>947</v>
      </c>
      <c r="C945" s="25" t="s">
        <v>61</v>
      </c>
      <c r="D945" s="25" t="s">
        <v>90</v>
      </c>
      <c r="E945" s="25" t="s">
        <v>468</v>
      </c>
      <c r="F945" s="27"/>
      <c r="G945" s="27"/>
      <c r="H945" s="148">
        <f t="shared" si="202"/>
        <v>0</v>
      </c>
      <c r="I945" s="27"/>
      <c r="J945" s="27"/>
      <c r="K945" s="27">
        <f t="shared" si="199"/>
        <v>0</v>
      </c>
    </row>
    <row r="946" spans="1:11" ht="45" hidden="1" x14ac:dyDescent="0.3">
      <c r="A946" s="13" t="s">
        <v>946</v>
      </c>
      <c r="B946" s="68" t="s">
        <v>947</v>
      </c>
      <c r="C946" s="25"/>
      <c r="D946" s="25"/>
      <c r="E946" s="25"/>
      <c r="F946" s="27"/>
      <c r="G946" s="27"/>
      <c r="H946" s="148">
        <f t="shared" si="202"/>
        <v>0</v>
      </c>
      <c r="I946" s="27"/>
      <c r="J946" s="27"/>
      <c r="K946" s="27">
        <f t="shared" si="199"/>
        <v>0</v>
      </c>
    </row>
    <row r="947" spans="1:11" hidden="1" x14ac:dyDescent="0.3">
      <c r="A947" s="14" t="s">
        <v>60</v>
      </c>
      <c r="B947" s="68" t="s">
        <v>947</v>
      </c>
      <c r="C947" s="25" t="s">
        <v>61</v>
      </c>
      <c r="D947" s="25"/>
      <c r="E947" s="25"/>
      <c r="F947" s="27"/>
      <c r="G947" s="27"/>
      <c r="H947" s="148">
        <f t="shared" si="202"/>
        <v>0</v>
      </c>
      <c r="I947" s="27"/>
      <c r="J947" s="27"/>
      <c r="K947" s="27">
        <f t="shared" si="199"/>
        <v>0</v>
      </c>
    </row>
    <row r="948" spans="1:11" ht="45" hidden="1" x14ac:dyDescent="0.3">
      <c r="A948" s="14" t="s">
        <v>95</v>
      </c>
      <c r="B948" s="68" t="s">
        <v>947</v>
      </c>
      <c r="C948" s="25" t="s">
        <v>61</v>
      </c>
      <c r="D948" s="25" t="s">
        <v>96</v>
      </c>
      <c r="E948" s="25"/>
      <c r="F948" s="27"/>
      <c r="G948" s="27"/>
      <c r="H948" s="148">
        <f t="shared" si="202"/>
        <v>0</v>
      </c>
      <c r="I948" s="27"/>
      <c r="J948" s="27"/>
      <c r="K948" s="27">
        <f t="shared" si="199"/>
        <v>0</v>
      </c>
    </row>
    <row r="949" spans="1:11" ht="90" hidden="1" x14ac:dyDescent="0.3">
      <c r="A949" s="13" t="s">
        <v>73</v>
      </c>
      <c r="B949" s="68" t="s">
        <v>947</v>
      </c>
      <c r="C949" s="25" t="s">
        <v>61</v>
      </c>
      <c r="D949" s="25" t="s">
        <v>96</v>
      </c>
      <c r="E949" s="25" t="s">
        <v>469</v>
      </c>
      <c r="F949" s="27"/>
      <c r="G949" s="27"/>
      <c r="H949" s="148">
        <f t="shared" si="202"/>
        <v>0</v>
      </c>
      <c r="I949" s="27"/>
      <c r="J949" s="27"/>
      <c r="K949" s="27">
        <f t="shared" si="199"/>
        <v>0</v>
      </c>
    </row>
    <row r="950" spans="1:11" ht="30" hidden="1" x14ac:dyDescent="0.3">
      <c r="A950" s="13" t="s">
        <v>74</v>
      </c>
      <c r="B950" s="68" t="s">
        <v>947</v>
      </c>
      <c r="C950" s="25" t="s">
        <v>61</v>
      </c>
      <c r="D950" s="25" t="s">
        <v>96</v>
      </c>
      <c r="E950" s="25" t="s">
        <v>468</v>
      </c>
      <c r="F950" s="27"/>
      <c r="G950" s="27"/>
      <c r="H950" s="148">
        <f t="shared" si="202"/>
        <v>0</v>
      </c>
      <c r="I950" s="27"/>
      <c r="J950" s="27"/>
      <c r="K950" s="27">
        <f t="shared" si="199"/>
        <v>0</v>
      </c>
    </row>
    <row r="951" spans="1:11" ht="45" hidden="1" x14ac:dyDescent="0.3">
      <c r="A951" s="13" t="s">
        <v>946</v>
      </c>
      <c r="B951" s="68" t="s">
        <v>947</v>
      </c>
      <c r="C951" s="25"/>
      <c r="D951" s="25"/>
      <c r="E951" s="25"/>
      <c r="F951" s="27"/>
      <c r="G951" s="27"/>
      <c r="H951" s="148">
        <f t="shared" si="202"/>
        <v>0</v>
      </c>
      <c r="I951" s="27"/>
      <c r="J951" s="27"/>
      <c r="K951" s="27">
        <f t="shared" si="199"/>
        <v>0</v>
      </c>
    </row>
    <row r="952" spans="1:11" hidden="1" x14ac:dyDescent="0.3">
      <c r="A952" s="171" t="s">
        <v>219</v>
      </c>
      <c r="B952" s="68" t="s">
        <v>947</v>
      </c>
      <c r="C952" s="25" t="s">
        <v>108</v>
      </c>
      <c r="D952" s="25"/>
      <c r="E952" s="25"/>
      <c r="F952" s="27"/>
      <c r="G952" s="27"/>
      <c r="H952" s="148">
        <f t="shared" si="202"/>
        <v>0</v>
      </c>
      <c r="I952" s="27"/>
      <c r="J952" s="27"/>
      <c r="K952" s="27">
        <f t="shared" si="199"/>
        <v>0</v>
      </c>
    </row>
    <row r="953" spans="1:11" hidden="1" x14ac:dyDescent="0.3">
      <c r="A953" s="171" t="s">
        <v>412</v>
      </c>
      <c r="B953" s="68" t="s">
        <v>947</v>
      </c>
      <c r="C953" s="25" t="s">
        <v>108</v>
      </c>
      <c r="D953" s="25" t="s">
        <v>141</v>
      </c>
      <c r="E953" s="25"/>
      <c r="F953" s="27"/>
      <c r="G953" s="27"/>
      <c r="H953" s="148">
        <f t="shared" si="202"/>
        <v>0</v>
      </c>
      <c r="I953" s="27"/>
      <c r="J953" s="27"/>
      <c r="K953" s="27">
        <f t="shared" si="199"/>
        <v>0</v>
      </c>
    </row>
    <row r="954" spans="1:11" ht="90" hidden="1" x14ac:dyDescent="0.3">
      <c r="A954" s="171" t="s">
        <v>73</v>
      </c>
      <c r="B954" s="68" t="s">
        <v>947</v>
      </c>
      <c r="C954" s="25" t="s">
        <v>108</v>
      </c>
      <c r="D954" s="25" t="s">
        <v>141</v>
      </c>
      <c r="E954" s="25" t="s">
        <v>469</v>
      </c>
      <c r="F954" s="27"/>
      <c r="G954" s="27"/>
      <c r="H954" s="148">
        <f t="shared" si="202"/>
        <v>0</v>
      </c>
      <c r="I954" s="27"/>
      <c r="J954" s="27"/>
      <c r="K954" s="27">
        <f t="shared" si="199"/>
        <v>0</v>
      </c>
    </row>
    <row r="955" spans="1:11" ht="30" hidden="1" x14ac:dyDescent="0.3">
      <c r="A955" s="171" t="s">
        <v>74</v>
      </c>
      <c r="B955" s="68" t="s">
        <v>947</v>
      </c>
      <c r="C955" s="25" t="s">
        <v>108</v>
      </c>
      <c r="D955" s="25" t="s">
        <v>141</v>
      </c>
      <c r="E955" s="25" t="s">
        <v>468</v>
      </c>
      <c r="F955" s="27"/>
      <c r="G955" s="27"/>
      <c r="H955" s="148">
        <f t="shared" si="202"/>
        <v>0</v>
      </c>
      <c r="I955" s="27"/>
      <c r="J955" s="27"/>
      <c r="K955" s="27">
        <f t="shared" si="199"/>
        <v>0</v>
      </c>
    </row>
    <row r="956" spans="1:11" ht="45" hidden="1" x14ac:dyDescent="0.3">
      <c r="A956" s="13" t="s">
        <v>946</v>
      </c>
      <c r="B956" s="68" t="s">
        <v>947</v>
      </c>
      <c r="C956" s="25"/>
      <c r="D956" s="25"/>
      <c r="E956" s="25"/>
      <c r="F956" s="27"/>
      <c r="G956" s="27"/>
      <c r="H956" s="148">
        <f t="shared" si="202"/>
        <v>0</v>
      </c>
      <c r="I956" s="27"/>
      <c r="J956" s="27"/>
      <c r="K956" s="27">
        <f t="shared" si="199"/>
        <v>0</v>
      </c>
    </row>
    <row r="957" spans="1:11" hidden="1" x14ac:dyDescent="0.3">
      <c r="A957" s="14" t="s">
        <v>272</v>
      </c>
      <c r="B957" s="68" t="s">
        <v>947</v>
      </c>
      <c r="C957" s="25" t="s">
        <v>184</v>
      </c>
      <c r="D957" s="25"/>
      <c r="E957" s="25"/>
      <c r="F957" s="27"/>
      <c r="G957" s="27"/>
      <c r="H957" s="148">
        <f t="shared" si="202"/>
        <v>0</v>
      </c>
      <c r="I957" s="27"/>
      <c r="J957" s="27"/>
      <c r="K957" s="27">
        <f t="shared" si="199"/>
        <v>0</v>
      </c>
    </row>
    <row r="958" spans="1:11" hidden="1" x14ac:dyDescent="0.3">
      <c r="A958" s="14" t="s">
        <v>273</v>
      </c>
      <c r="B958" s="68" t="s">
        <v>947</v>
      </c>
      <c r="C958" s="25" t="s">
        <v>184</v>
      </c>
      <c r="D958" s="25" t="s">
        <v>90</v>
      </c>
      <c r="E958" s="25"/>
      <c r="F958" s="27"/>
      <c r="G958" s="27"/>
      <c r="H958" s="148">
        <f t="shared" si="202"/>
        <v>0</v>
      </c>
      <c r="I958" s="27"/>
      <c r="J958" s="27"/>
      <c r="K958" s="27">
        <f t="shared" si="199"/>
        <v>0</v>
      </c>
    </row>
    <row r="959" spans="1:11" ht="90" hidden="1" x14ac:dyDescent="0.3">
      <c r="A959" s="171" t="s">
        <v>73</v>
      </c>
      <c r="B959" s="68" t="s">
        <v>947</v>
      </c>
      <c r="C959" s="25" t="s">
        <v>184</v>
      </c>
      <c r="D959" s="25" t="s">
        <v>90</v>
      </c>
      <c r="E959" s="25" t="s">
        <v>469</v>
      </c>
      <c r="F959" s="27"/>
      <c r="G959" s="27"/>
      <c r="H959" s="148">
        <f t="shared" si="202"/>
        <v>0</v>
      </c>
      <c r="I959" s="27"/>
      <c r="J959" s="27"/>
      <c r="K959" s="27">
        <f t="shared" si="199"/>
        <v>0</v>
      </c>
    </row>
    <row r="960" spans="1:11" ht="30" hidden="1" x14ac:dyDescent="0.3">
      <c r="A960" s="171" t="s">
        <v>74</v>
      </c>
      <c r="B960" s="68" t="s">
        <v>947</v>
      </c>
      <c r="C960" s="25" t="s">
        <v>184</v>
      </c>
      <c r="D960" s="25" t="s">
        <v>90</v>
      </c>
      <c r="E960" s="25" t="s">
        <v>468</v>
      </c>
      <c r="F960" s="27"/>
      <c r="G960" s="27"/>
      <c r="H960" s="148">
        <f t="shared" si="202"/>
        <v>0</v>
      </c>
      <c r="I960" s="27"/>
      <c r="J960" s="27"/>
      <c r="K960" s="27">
        <f t="shared" si="199"/>
        <v>0</v>
      </c>
    </row>
    <row r="961" spans="1:11" ht="45" x14ac:dyDescent="0.3">
      <c r="A961" s="14" t="s">
        <v>353</v>
      </c>
      <c r="B961" s="9" t="s">
        <v>354</v>
      </c>
      <c r="C961" s="24"/>
      <c r="D961" s="24"/>
      <c r="E961" s="25"/>
      <c r="F961" s="27">
        <f t="shared" ref="F961:J964" si="204">F962</f>
        <v>66.099999999999994</v>
      </c>
      <c r="G961" s="27">
        <f t="shared" si="204"/>
        <v>0</v>
      </c>
      <c r="H961" s="148">
        <f t="shared" si="202"/>
        <v>66.099999999999994</v>
      </c>
      <c r="I961" s="27">
        <f t="shared" si="204"/>
        <v>0</v>
      </c>
      <c r="J961" s="27">
        <f t="shared" si="204"/>
        <v>0</v>
      </c>
      <c r="K961" s="27">
        <f t="shared" si="199"/>
        <v>0</v>
      </c>
    </row>
    <row r="962" spans="1:11" ht="30" x14ac:dyDescent="0.3">
      <c r="A962" s="14" t="s">
        <v>350</v>
      </c>
      <c r="B962" s="9" t="s">
        <v>354</v>
      </c>
      <c r="C962" s="25" t="s">
        <v>132</v>
      </c>
      <c r="D962" s="24"/>
      <c r="E962" s="25"/>
      <c r="F962" s="27">
        <f t="shared" si="204"/>
        <v>66.099999999999994</v>
      </c>
      <c r="G962" s="27">
        <f t="shared" si="204"/>
        <v>0</v>
      </c>
      <c r="H962" s="148">
        <f t="shared" si="202"/>
        <v>66.099999999999994</v>
      </c>
      <c r="I962" s="27">
        <f t="shared" si="204"/>
        <v>0</v>
      </c>
      <c r="J962" s="27">
        <f t="shared" si="204"/>
        <v>0</v>
      </c>
      <c r="K962" s="27">
        <f t="shared" si="199"/>
        <v>0</v>
      </c>
    </row>
    <row r="963" spans="1:11" ht="30" x14ac:dyDescent="0.3">
      <c r="A963" s="14" t="s">
        <v>351</v>
      </c>
      <c r="B963" s="9" t="s">
        <v>354</v>
      </c>
      <c r="C963" s="25" t="s">
        <v>132</v>
      </c>
      <c r="D963" s="25" t="s">
        <v>61</v>
      </c>
      <c r="E963" s="25"/>
      <c r="F963" s="27">
        <f t="shared" si="204"/>
        <v>66.099999999999994</v>
      </c>
      <c r="G963" s="27">
        <f t="shared" si="204"/>
        <v>0</v>
      </c>
      <c r="H963" s="148">
        <f t="shared" si="202"/>
        <v>66.099999999999994</v>
      </c>
      <c r="I963" s="27">
        <f t="shared" si="204"/>
        <v>0</v>
      </c>
      <c r="J963" s="27">
        <f t="shared" si="204"/>
        <v>0</v>
      </c>
      <c r="K963" s="27">
        <f t="shared" si="199"/>
        <v>0</v>
      </c>
    </row>
    <row r="964" spans="1:11" ht="30" x14ac:dyDescent="0.3">
      <c r="A964" s="14" t="s">
        <v>355</v>
      </c>
      <c r="B964" s="9" t="s">
        <v>354</v>
      </c>
      <c r="C964" s="25" t="s">
        <v>132</v>
      </c>
      <c r="D964" s="25" t="s">
        <v>61</v>
      </c>
      <c r="E964" s="25" t="s">
        <v>517</v>
      </c>
      <c r="F964" s="27">
        <f t="shared" si="204"/>
        <v>66.099999999999994</v>
      </c>
      <c r="G964" s="27">
        <f t="shared" si="204"/>
        <v>0</v>
      </c>
      <c r="H964" s="148">
        <f t="shared" si="202"/>
        <v>66.099999999999994</v>
      </c>
      <c r="I964" s="27">
        <f t="shared" si="204"/>
        <v>0</v>
      </c>
      <c r="J964" s="27">
        <f t="shared" si="204"/>
        <v>0</v>
      </c>
      <c r="K964" s="27">
        <f t="shared" si="199"/>
        <v>0</v>
      </c>
    </row>
    <row r="965" spans="1:11" x14ac:dyDescent="0.3">
      <c r="A965" s="14" t="s">
        <v>356</v>
      </c>
      <c r="B965" s="9" t="s">
        <v>354</v>
      </c>
      <c r="C965" s="25" t="s">
        <v>132</v>
      </c>
      <c r="D965" s="25" t="s">
        <v>61</v>
      </c>
      <c r="E965" s="25" t="s">
        <v>518</v>
      </c>
      <c r="F965" s="27">
        <v>66.099999999999994</v>
      </c>
      <c r="G965" s="27"/>
      <c r="H965" s="148">
        <f t="shared" si="202"/>
        <v>66.099999999999994</v>
      </c>
      <c r="I965" s="27">
        <v>0</v>
      </c>
      <c r="J965" s="27">
        <v>0</v>
      </c>
      <c r="K965" s="27">
        <f t="shared" si="199"/>
        <v>0</v>
      </c>
    </row>
    <row r="966" spans="1:11" ht="60" x14ac:dyDescent="0.3">
      <c r="A966" s="14" t="s">
        <v>610</v>
      </c>
      <c r="B966" s="25" t="s">
        <v>131</v>
      </c>
      <c r="C966" s="25"/>
      <c r="D966" s="25"/>
      <c r="E966" s="25"/>
      <c r="F966" s="27">
        <f t="shared" ref="F966:J969" si="205">F967</f>
        <v>512.1</v>
      </c>
      <c r="G966" s="27">
        <f t="shared" si="205"/>
        <v>0</v>
      </c>
      <c r="H966" s="148">
        <f t="shared" si="202"/>
        <v>512.1</v>
      </c>
      <c r="I966" s="27">
        <f t="shared" si="205"/>
        <v>537.70000000000005</v>
      </c>
      <c r="J966" s="27">
        <f t="shared" si="205"/>
        <v>0</v>
      </c>
      <c r="K966" s="27">
        <f t="shared" si="199"/>
        <v>537.70000000000005</v>
      </c>
    </row>
    <row r="967" spans="1:11" x14ac:dyDescent="0.3">
      <c r="A967" s="14" t="s">
        <v>60</v>
      </c>
      <c r="B967" s="25" t="s">
        <v>131</v>
      </c>
      <c r="C967" s="25" t="s">
        <v>61</v>
      </c>
      <c r="D967" s="25"/>
      <c r="E967" s="25"/>
      <c r="F967" s="27">
        <f t="shared" si="205"/>
        <v>512.1</v>
      </c>
      <c r="G967" s="27">
        <f t="shared" si="205"/>
        <v>0</v>
      </c>
      <c r="H967" s="148">
        <f t="shared" si="202"/>
        <v>512.1</v>
      </c>
      <c r="I967" s="27">
        <f t="shared" si="205"/>
        <v>537.70000000000005</v>
      </c>
      <c r="J967" s="27">
        <f t="shared" si="205"/>
        <v>0</v>
      </c>
      <c r="K967" s="27">
        <f t="shared" si="199"/>
        <v>537.70000000000005</v>
      </c>
    </row>
    <row r="968" spans="1:11" x14ac:dyDescent="0.3">
      <c r="A968" s="14" t="s">
        <v>118</v>
      </c>
      <c r="B968" s="25" t="s">
        <v>131</v>
      </c>
      <c r="C968" s="25" t="s">
        <v>61</v>
      </c>
      <c r="D968" s="25" t="s">
        <v>132</v>
      </c>
      <c r="E968" s="25"/>
      <c r="F968" s="27">
        <f t="shared" si="205"/>
        <v>512.1</v>
      </c>
      <c r="G968" s="27">
        <f t="shared" si="205"/>
        <v>0</v>
      </c>
      <c r="H968" s="148">
        <f t="shared" si="202"/>
        <v>512.1</v>
      </c>
      <c r="I968" s="27">
        <f t="shared" si="205"/>
        <v>537.70000000000005</v>
      </c>
      <c r="J968" s="27">
        <f t="shared" si="205"/>
        <v>0</v>
      </c>
      <c r="K968" s="27">
        <f t="shared" si="199"/>
        <v>537.70000000000005</v>
      </c>
    </row>
    <row r="969" spans="1:11" ht="30" x14ac:dyDescent="0.3">
      <c r="A969" s="14" t="s">
        <v>85</v>
      </c>
      <c r="B969" s="25" t="s">
        <v>131</v>
      </c>
      <c r="C969" s="25" t="s">
        <v>61</v>
      </c>
      <c r="D969" s="25" t="s">
        <v>132</v>
      </c>
      <c r="E969" s="25" t="s">
        <v>475</v>
      </c>
      <c r="F969" s="27">
        <f t="shared" si="205"/>
        <v>512.1</v>
      </c>
      <c r="G969" s="27">
        <f t="shared" si="205"/>
        <v>0</v>
      </c>
      <c r="H969" s="148">
        <f t="shared" si="202"/>
        <v>512.1</v>
      </c>
      <c r="I969" s="27">
        <f t="shared" si="205"/>
        <v>537.70000000000005</v>
      </c>
      <c r="J969" s="27">
        <f t="shared" si="205"/>
        <v>0</v>
      </c>
      <c r="K969" s="27">
        <f t="shared" si="199"/>
        <v>537.70000000000005</v>
      </c>
    </row>
    <row r="970" spans="1:11" ht="45" x14ac:dyDescent="0.3">
      <c r="A970" s="14" t="s">
        <v>86</v>
      </c>
      <c r="B970" s="25" t="s">
        <v>131</v>
      </c>
      <c r="C970" s="25" t="s">
        <v>61</v>
      </c>
      <c r="D970" s="25" t="s">
        <v>132</v>
      </c>
      <c r="E970" s="25" t="s">
        <v>471</v>
      </c>
      <c r="F970" s="27">
        <v>512.1</v>
      </c>
      <c r="G970" s="27"/>
      <c r="H970" s="148">
        <f t="shared" si="202"/>
        <v>512.1</v>
      </c>
      <c r="I970" s="27">
        <v>537.70000000000005</v>
      </c>
      <c r="J970" s="27"/>
      <c r="K970" s="27">
        <f t="shared" si="199"/>
        <v>537.70000000000005</v>
      </c>
    </row>
    <row r="971" spans="1:11" ht="45" x14ac:dyDescent="0.3">
      <c r="A971" s="13" t="s">
        <v>934</v>
      </c>
      <c r="B971" s="9" t="s">
        <v>218</v>
      </c>
      <c r="C971" s="24"/>
      <c r="D971" s="24"/>
      <c r="E971" s="25"/>
      <c r="F971" s="27">
        <f>F976+F975</f>
        <v>140</v>
      </c>
      <c r="G971" s="27">
        <f>G976+G975</f>
        <v>0</v>
      </c>
      <c r="H971" s="148">
        <f t="shared" si="202"/>
        <v>140</v>
      </c>
      <c r="I971" s="27">
        <f>I976+I975</f>
        <v>140</v>
      </c>
      <c r="J971" s="27">
        <f>J976+J975</f>
        <v>0</v>
      </c>
      <c r="K971" s="27">
        <f t="shared" si="199"/>
        <v>140</v>
      </c>
    </row>
    <row r="972" spans="1:11" x14ac:dyDescent="0.3">
      <c r="A972" s="14" t="s">
        <v>169</v>
      </c>
      <c r="B972" s="9" t="s">
        <v>218</v>
      </c>
      <c r="C972" s="25" t="s">
        <v>90</v>
      </c>
      <c r="D972" s="25"/>
      <c r="E972" s="25"/>
      <c r="F972" s="27">
        <f t="shared" ref="F972:J974" si="206">F973</f>
        <v>140</v>
      </c>
      <c r="G972" s="27">
        <f t="shared" si="206"/>
        <v>0</v>
      </c>
      <c r="H972" s="148">
        <f t="shared" si="202"/>
        <v>140</v>
      </c>
      <c r="I972" s="27">
        <f t="shared" si="206"/>
        <v>140</v>
      </c>
      <c r="J972" s="27">
        <f t="shared" si="206"/>
        <v>0</v>
      </c>
      <c r="K972" s="27">
        <f t="shared" si="199"/>
        <v>140</v>
      </c>
    </row>
    <row r="973" spans="1:11" ht="30" x14ac:dyDescent="0.3">
      <c r="A973" s="14" t="s">
        <v>193</v>
      </c>
      <c r="B973" s="9" t="s">
        <v>218</v>
      </c>
      <c r="C973" s="25" t="s">
        <v>90</v>
      </c>
      <c r="D973" s="25" t="s">
        <v>194</v>
      </c>
      <c r="E973" s="25"/>
      <c r="F973" s="27">
        <f t="shared" si="206"/>
        <v>140</v>
      </c>
      <c r="G973" s="27">
        <f t="shared" si="206"/>
        <v>0</v>
      </c>
      <c r="H973" s="148">
        <f t="shared" si="202"/>
        <v>140</v>
      </c>
      <c r="I973" s="27">
        <f t="shared" si="206"/>
        <v>140</v>
      </c>
      <c r="J973" s="27">
        <f t="shared" si="206"/>
        <v>0</v>
      </c>
      <c r="K973" s="27">
        <f t="shared" si="199"/>
        <v>140</v>
      </c>
    </row>
    <row r="974" spans="1:11" ht="30" x14ac:dyDescent="0.3">
      <c r="A974" s="14" t="s">
        <v>85</v>
      </c>
      <c r="B974" s="9" t="s">
        <v>218</v>
      </c>
      <c r="C974" s="25" t="s">
        <v>90</v>
      </c>
      <c r="D974" s="25" t="s">
        <v>194</v>
      </c>
      <c r="E974" s="25" t="s">
        <v>475</v>
      </c>
      <c r="F974" s="27">
        <f t="shared" si="206"/>
        <v>140</v>
      </c>
      <c r="G974" s="27">
        <f t="shared" si="206"/>
        <v>0</v>
      </c>
      <c r="H974" s="148">
        <f t="shared" si="202"/>
        <v>140</v>
      </c>
      <c r="I974" s="27">
        <f t="shared" si="206"/>
        <v>140</v>
      </c>
      <c r="J974" s="27">
        <f t="shared" si="206"/>
        <v>0</v>
      </c>
      <c r="K974" s="27">
        <f t="shared" ref="K974:K999" si="207">I974+J974</f>
        <v>140</v>
      </c>
    </row>
    <row r="975" spans="1:11" ht="45" x14ac:dyDescent="0.3">
      <c r="A975" s="14" t="s">
        <v>86</v>
      </c>
      <c r="B975" s="9" t="s">
        <v>218</v>
      </c>
      <c r="C975" s="25" t="s">
        <v>90</v>
      </c>
      <c r="D975" s="25" t="s">
        <v>194</v>
      </c>
      <c r="E975" s="25" t="s">
        <v>471</v>
      </c>
      <c r="F975" s="27">
        <v>140</v>
      </c>
      <c r="G975" s="27"/>
      <c r="H975" s="148">
        <f t="shared" si="202"/>
        <v>140</v>
      </c>
      <c r="I975" s="27">
        <v>140</v>
      </c>
      <c r="J975" s="27"/>
      <c r="K975" s="27">
        <f t="shared" si="207"/>
        <v>140</v>
      </c>
    </row>
    <row r="976" spans="1:11" hidden="1" x14ac:dyDescent="0.3">
      <c r="A976" s="14" t="s">
        <v>207</v>
      </c>
      <c r="B976" s="9" t="s">
        <v>218</v>
      </c>
      <c r="C976" s="25" t="s">
        <v>208</v>
      </c>
      <c r="D976" s="24"/>
      <c r="E976" s="25"/>
      <c r="F976" s="27">
        <f t="shared" ref="F976:J978" si="208">F977</f>
        <v>0</v>
      </c>
      <c r="G976" s="27">
        <f t="shared" si="208"/>
        <v>0</v>
      </c>
      <c r="H976" s="148">
        <f t="shared" si="202"/>
        <v>0</v>
      </c>
      <c r="I976" s="27">
        <f t="shared" si="208"/>
        <v>0</v>
      </c>
      <c r="J976" s="27">
        <f t="shared" si="208"/>
        <v>0</v>
      </c>
      <c r="K976" s="27">
        <f t="shared" si="207"/>
        <v>0</v>
      </c>
    </row>
    <row r="977" spans="1:11" hidden="1" x14ac:dyDescent="0.3">
      <c r="A977" s="14" t="s">
        <v>210</v>
      </c>
      <c r="B977" s="9" t="s">
        <v>218</v>
      </c>
      <c r="C977" s="25" t="s">
        <v>208</v>
      </c>
      <c r="D977" s="25" t="s">
        <v>66</v>
      </c>
      <c r="E977" s="25"/>
      <c r="F977" s="27">
        <f t="shared" si="208"/>
        <v>0</v>
      </c>
      <c r="G977" s="27">
        <f t="shared" si="208"/>
        <v>0</v>
      </c>
      <c r="H977" s="148">
        <f t="shared" si="202"/>
        <v>0</v>
      </c>
      <c r="I977" s="27">
        <f t="shared" si="208"/>
        <v>0</v>
      </c>
      <c r="J977" s="27">
        <f t="shared" si="208"/>
        <v>0</v>
      </c>
      <c r="K977" s="27">
        <f t="shared" si="207"/>
        <v>0</v>
      </c>
    </row>
    <row r="978" spans="1:11" ht="30" hidden="1" x14ac:dyDescent="0.3">
      <c r="A978" s="14" t="s">
        <v>85</v>
      </c>
      <c r="B978" s="9" t="s">
        <v>218</v>
      </c>
      <c r="C978" s="25" t="s">
        <v>208</v>
      </c>
      <c r="D978" s="25" t="s">
        <v>66</v>
      </c>
      <c r="E978" s="25" t="s">
        <v>475</v>
      </c>
      <c r="F978" s="27">
        <f t="shared" si="208"/>
        <v>0</v>
      </c>
      <c r="G978" s="27">
        <f t="shared" si="208"/>
        <v>0</v>
      </c>
      <c r="H978" s="148">
        <f t="shared" si="202"/>
        <v>0</v>
      </c>
      <c r="I978" s="27">
        <f t="shared" si="208"/>
        <v>0</v>
      </c>
      <c r="J978" s="27">
        <f t="shared" si="208"/>
        <v>0</v>
      </c>
      <c r="K978" s="27">
        <f t="shared" si="207"/>
        <v>0</v>
      </c>
    </row>
    <row r="979" spans="1:11" ht="45" hidden="1" x14ac:dyDescent="0.3">
      <c r="A979" s="14" t="s">
        <v>86</v>
      </c>
      <c r="B979" s="9" t="s">
        <v>218</v>
      </c>
      <c r="C979" s="25" t="s">
        <v>208</v>
      </c>
      <c r="D979" s="25" t="s">
        <v>66</v>
      </c>
      <c r="E979" s="25" t="s">
        <v>471</v>
      </c>
      <c r="F979" s="27"/>
      <c r="G979" s="27"/>
      <c r="H979" s="148">
        <f t="shared" si="202"/>
        <v>0</v>
      </c>
      <c r="I979" s="27"/>
      <c r="J979" s="27"/>
      <c r="K979" s="27">
        <f t="shared" si="207"/>
        <v>0</v>
      </c>
    </row>
    <row r="980" spans="1:11" ht="45" x14ac:dyDescent="0.3">
      <c r="A980" s="58" t="s">
        <v>655</v>
      </c>
      <c r="B980" s="46" t="s">
        <v>656</v>
      </c>
      <c r="C980" s="25"/>
      <c r="D980" s="25"/>
      <c r="E980" s="25"/>
      <c r="F980" s="27">
        <f t="shared" ref="F980:J983" si="209">F981</f>
        <v>648</v>
      </c>
      <c r="G980" s="27">
        <f t="shared" si="209"/>
        <v>0</v>
      </c>
      <c r="H980" s="148">
        <f t="shared" si="202"/>
        <v>648</v>
      </c>
      <c r="I980" s="27">
        <f t="shared" si="209"/>
        <v>648</v>
      </c>
      <c r="J980" s="27">
        <f t="shared" si="209"/>
        <v>0</v>
      </c>
      <c r="K980" s="27">
        <f t="shared" si="207"/>
        <v>648</v>
      </c>
    </row>
    <row r="981" spans="1:11" ht="30" x14ac:dyDescent="0.3">
      <c r="A981" s="14" t="s">
        <v>139</v>
      </c>
      <c r="B981" s="46" t="s">
        <v>656</v>
      </c>
      <c r="C981" s="25" t="s">
        <v>78</v>
      </c>
      <c r="D981" s="25"/>
      <c r="E981" s="25"/>
      <c r="F981" s="27">
        <f t="shared" si="209"/>
        <v>648</v>
      </c>
      <c r="G981" s="27">
        <f t="shared" si="209"/>
        <v>0</v>
      </c>
      <c r="H981" s="148">
        <f t="shared" si="202"/>
        <v>648</v>
      </c>
      <c r="I981" s="27">
        <f t="shared" si="209"/>
        <v>648</v>
      </c>
      <c r="J981" s="27">
        <f t="shared" si="209"/>
        <v>0</v>
      </c>
      <c r="K981" s="27">
        <f t="shared" si="207"/>
        <v>648</v>
      </c>
    </row>
    <row r="982" spans="1:11" ht="45" x14ac:dyDescent="0.3">
      <c r="A982" s="14" t="s">
        <v>158</v>
      </c>
      <c r="B982" s="46" t="s">
        <v>656</v>
      </c>
      <c r="C982" s="25" t="s">
        <v>78</v>
      </c>
      <c r="D982" s="25" t="s">
        <v>159</v>
      </c>
      <c r="E982" s="25"/>
      <c r="F982" s="27">
        <f t="shared" si="209"/>
        <v>648</v>
      </c>
      <c r="G982" s="27">
        <f t="shared" si="209"/>
        <v>0</v>
      </c>
      <c r="H982" s="148">
        <f t="shared" si="202"/>
        <v>648</v>
      </c>
      <c r="I982" s="27">
        <f t="shared" si="209"/>
        <v>648</v>
      </c>
      <c r="J982" s="27">
        <f t="shared" si="209"/>
        <v>0</v>
      </c>
      <c r="K982" s="27">
        <f t="shared" si="207"/>
        <v>648</v>
      </c>
    </row>
    <row r="983" spans="1:11" ht="45" x14ac:dyDescent="0.3">
      <c r="A983" s="14" t="s">
        <v>167</v>
      </c>
      <c r="B983" s="46" t="s">
        <v>656</v>
      </c>
      <c r="C983" s="25" t="s">
        <v>78</v>
      </c>
      <c r="D983" s="25" t="s">
        <v>159</v>
      </c>
      <c r="E983" s="25" t="s">
        <v>488</v>
      </c>
      <c r="F983" s="27">
        <f t="shared" si="209"/>
        <v>648</v>
      </c>
      <c r="G983" s="27">
        <f t="shared" si="209"/>
        <v>0</v>
      </c>
      <c r="H983" s="148">
        <f t="shared" si="202"/>
        <v>648</v>
      </c>
      <c r="I983" s="27">
        <f t="shared" si="209"/>
        <v>648</v>
      </c>
      <c r="J983" s="27">
        <f t="shared" si="209"/>
        <v>0</v>
      </c>
      <c r="K983" s="27">
        <f t="shared" si="207"/>
        <v>648</v>
      </c>
    </row>
    <row r="984" spans="1:11" x14ac:dyDescent="0.3">
      <c r="A984" s="14" t="s">
        <v>175</v>
      </c>
      <c r="B984" s="46" t="s">
        <v>656</v>
      </c>
      <c r="C984" s="25" t="s">
        <v>78</v>
      </c>
      <c r="D984" s="25" t="s">
        <v>159</v>
      </c>
      <c r="E984" s="25" t="s">
        <v>489</v>
      </c>
      <c r="F984" s="27">
        <v>648</v>
      </c>
      <c r="G984" s="27"/>
      <c r="H984" s="148">
        <f t="shared" si="202"/>
        <v>648</v>
      </c>
      <c r="I984" s="27">
        <v>648</v>
      </c>
      <c r="J984" s="27"/>
      <c r="K984" s="27">
        <f t="shared" si="207"/>
        <v>648</v>
      </c>
    </row>
    <row r="985" spans="1:11" ht="90" customHeight="1" x14ac:dyDescent="0.3">
      <c r="A985" s="81" t="s">
        <v>974</v>
      </c>
      <c r="B985" s="68" t="s">
        <v>975</v>
      </c>
      <c r="C985" s="25"/>
      <c r="D985" s="25"/>
      <c r="E985" s="25"/>
      <c r="F985" s="27">
        <f t="shared" ref="F985:J988" si="210">F986</f>
        <v>326</v>
      </c>
      <c r="G985" s="27">
        <f t="shared" si="210"/>
        <v>0</v>
      </c>
      <c r="H985" s="148">
        <f t="shared" si="202"/>
        <v>326</v>
      </c>
      <c r="I985" s="27">
        <f t="shared" si="210"/>
        <v>326</v>
      </c>
      <c r="J985" s="27">
        <f t="shared" si="210"/>
        <v>0</v>
      </c>
      <c r="K985" s="27">
        <f t="shared" si="207"/>
        <v>326</v>
      </c>
    </row>
    <row r="986" spans="1:11" x14ac:dyDescent="0.3">
      <c r="A986" s="171" t="s">
        <v>299</v>
      </c>
      <c r="B986" s="68" t="s">
        <v>975</v>
      </c>
      <c r="C986" s="25" t="s">
        <v>300</v>
      </c>
      <c r="D986" s="25"/>
      <c r="E986" s="25"/>
      <c r="F986" s="27">
        <f t="shared" si="210"/>
        <v>326</v>
      </c>
      <c r="G986" s="27">
        <f t="shared" si="210"/>
        <v>0</v>
      </c>
      <c r="H986" s="148">
        <f t="shared" si="202"/>
        <v>326</v>
      </c>
      <c r="I986" s="27">
        <f t="shared" si="210"/>
        <v>326</v>
      </c>
      <c r="J986" s="27">
        <f t="shared" si="210"/>
        <v>0</v>
      </c>
      <c r="K986" s="27">
        <f t="shared" si="207"/>
        <v>326</v>
      </c>
    </row>
    <row r="987" spans="1:11" x14ac:dyDescent="0.3">
      <c r="A987" s="171" t="s">
        <v>309</v>
      </c>
      <c r="B987" s="68" t="s">
        <v>975</v>
      </c>
      <c r="C987" s="25" t="s">
        <v>300</v>
      </c>
      <c r="D987" s="25" t="s">
        <v>78</v>
      </c>
      <c r="E987" s="25"/>
      <c r="F987" s="27">
        <f t="shared" si="210"/>
        <v>326</v>
      </c>
      <c r="G987" s="27">
        <f t="shared" si="210"/>
        <v>0</v>
      </c>
      <c r="H987" s="148">
        <f t="shared" si="202"/>
        <v>326</v>
      </c>
      <c r="I987" s="27">
        <f t="shared" si="210"/>
        <v>326</v>
      </c>
      <c r="J987" s="27">
        <f t="shared" si="210"/>
        <v>0</v>
      </c>
      <c r="K987" s="27">
        <f t="shared" si="207"/>
        <v>326</v>
      </c>
    </row>
    <row r="988" spans="1:11" ht="30" x14ac:dyDescent="0.3">
      <c r="A988" s="171" t="s">
        <v>307</v>
      </c>
      <c r="B988" s="68" t="s">
        <v>975</v>
      </c>
      <c r="C988" s="25" t="s">
        <v>300</v>
      </c>
      <c r="D988" s="25" t="s">
        <v>78</v>
      </c>
      <c r="E988" s="25" t="s">
        <v>575</v>
      </c>
      <c r="F988" s="27">
        <f t="shared" si="210"/>
        <v>326</v>
      </c>
      <c r="G988" s="27">
        <f t="shared" si="210"/>
        <v>0</v>
      </c>
      <c r="H988" s="148">
        <f t="shared" si="202"/>
        <v>326</v>
      </c>
      <c r="I988" s="27">
        <f t="shared" si="210"/>
        <v>326</v>
      </c>
      <c r="J988" s="27">
        <f t="shared" si="210"/>
        <v>0</v>
      </c>
      <c r="K988" s="27">
        <f t="shared" si="207"/>
        <v>326</v>
      </c>
    </row>
    <row r="989" spans="1:11" ht="30" x14ac:dyDescent="0.3">
      <c r="A989" s="171" t="s">
        <v>312</v>
      </c>
      <c r="B989" s="68" t="s">
        <v>975</v>
      </c>
      <c r="C989" s="25" t="s">
        <v>300</v>
      </c>
      <c r="D989" s="25" t="s">
        <v>78</v>
      </c>
      <c r="E989" s="25" t="s">
        <v>576</v>
      </c>
      <c r="F989" s="27">
        <v>326</v>
      </c>
      <c r="G989" s="27"/>
      <c r="H989" s="148">
        <f t="shared" si="202"/>
        <v>326</v>
      </c>
      <c r="I989" s="27">
        <v>326</v>
      </c>
      <c r="J989" s="27"/>
      <c r="K989" s="27">
        <f t="shared" si="207"/>
        <v>326</v>
      </c>
    </row>
    <row r="990" spans="1:11" ht="32.25" customHeight="1" x14ac:dyDescent="0.3">
      <c r="A990" s="14" t="s">
        <v>531</v>
      </c>
      <c r="B990" s="9" t="s">
        <v>532</v>
      </c>
      <c r="C990" s="24"/>
      <c r="D990" s="24"/>
      <c r="E990" s="25"/>
      <c r="F990" s="27">
        <f t="shared" ref="F990:J998" si="211">F991</f>
        <v>1312.3</v>
      </c>
      <c r="G990" s="27">
        <f t="shared" si="211"/>
        <v>0</v>
      </c>
      <c r="H990" s="148">
        <f t="shared" si="202"/>
        <v>1312.3</v>
      </c>
      <c r="I990" s="27">
        <f t="shared" si="211"/>
        <v>1327.9</v>
      </c>
      <c r="J990" s="27">
        <f t="shared" si="211"/>
        <v>0</v>
      </c>
      <c r="K990" s="27">
        <f t="shared" si="207"/>
        <v>1327.9</v>
      </c>
    </row>
    <row r="991" spans="1:11" x14ac:dyDescent="0.3">
      <c r="A991" s="14" t="s">
        <v>60</v>
      </c>
      <c r="B991" s="9" t="s">
        <v>532</v>
      </c>
      <c r="C991" s="25" t="s">
        <v>61</v>
      </c>
      <c r="D991" s="24"/>
      <c r="E991" s="25"/>
      <c r="F991" s="27">
        <f t="shared" si="211"/>
        <v>1312.3</v>
      </c>
      <c r="G991" s="27">
        <f t="shared" si="211"/>
        <v>0</v>
      </c>
      <c r="H991" s="148">
        <f t="shared" si="202"/>
        <v>1312.3</v>
      </c>
      <c r="I991" s="27">
        <f t="shared" si="211"/>
        <v>1327.9</v>
      </c>
      <c r="J991" s="27">
        <f t="shared" si="211"/>
        <v>0</v>
      </c>
      <c r="K991" s="27">
        <f t="shared" si="207"/>
        <v>1327.9</v>
      </c>
    </row>
    <row r="992" spans="1:11" x14ac:dyDescent="0.3">
      <c r="A992" s="14" t="s">
        <v>118</v>
      </c>
      <c r="B992" s="9" t="s">
        <v>532</v>
      </c>
      <c r="C992" s="25" t="s">
        <v>61</v>
      </c>
      <c r="D992" s="25" t="s">
        <v>132</v>
      </c>
      <c r="E992" s="25"/>
      <c r="F992" s="27">
        <f t="shared" si="211"/>
        <v>1312.3</v>
      </c>
      <c r="G992" s="27">
        <f t="shared" si="211"/>
        <v>0</v>
      </c>
      <c r="H992" s="148">
        <f t="shared" ref="H992:H999" si="212">F992+G992</f>
        <v>1312.3</v>
      </c>
      <c r="I992" s="27">
        <f t="shared" si="211"/>
        <v>1327.9</v>
      </c>
      <c r="J992" s="27">
        <f t="shared" si="211"/>
        <v>0</v>
      </c>
      <c r="K992" s="27">
        <f t="shared" si="207"/>
        <v>1327.9</v>
      </c>
    </row>
    <row r="993" spans="1:11" ht="30" x14ac:dyDescent="0.3">
      <c r="A993" s="14" t="s">
        <v>85</v>
      </c>
      <c r="B993" s="9" t="s">
        <v>532</v>
      </c>
      <c r="C993" s="25" t="s">
        <v>61</v>
      </c>
      <c r="D993" s="25" t="s">
        <v>132</v>
      </c>
      <c r="E993" s="25" t="s">
        <v>475</v>
      </c>
      <c r="F993" s="27">
        <f t="shared" si="211"/>
        <v>1312.3</v>
      </c>
      <c r="G993" s="27">
        <f t="shared" si="211"/>
        <v>0</v>
      </c>
      <c r="H993" s="148">
        <f t="shared" si="212"/>
        <v>1312.3</v>
      </c>
      <c r="I993" s="27">
        <f t="shared" si="211"/>
        <v>1327.9</v>
      </c>
      <c r="J993" s="27">
        <f t="shared" si="211"/>
        <v>0</v>
      </c>
      <c r="K993" s="27">
        <f t="shared" si="207"/>
        <v>1327.9</v>
      </c>
    </row>
    <row r="994" spans="1:11" ht="45" x14ac:dyDescent="0.3">
      <c r="A994" s="14" t="s">
        <v>86</v>
      </c>
      <c r="B994" s="9" t="s">
        <v>532</v>
      </c>
      <c r="C994" s="25" t="s">
        <v>61</v>
      </c>
      <c r="D994" s="25" t="s">
        <v>132</v>
      </c>
      <c r="E994" s="25" t="s">
        <v>471</v>
      </c>
      <c r="F994" s="27">
        <v>1312.3</v>
      </c>
      <c r="G994" s="27"/>
      <c r="H994" s="148">
        <f t="shared" si="212"/>
        <v>1312.3</v>
      </c>
      <c r="I994" s="27">
        <v>1327.9</v>
      </c>
      <c r="J994" s="27"/>
      <c r="K994" s="27">
        <f t="shared" si="207"/>
        <v>1327.9</v>
      </c>
    </row>
    <row r="995" spans="1:11" ht="48" customHeight="1" x14ac:dyDescent="0.3">
      <c r="A995" s="14" t="s">
        <v>925</v>
      </c>
      <c r="B995" s="9" t="s">
        <v>924</v>
      </c>
      <c r="C995" s="24"/>
      <c r="D995" s="24"/>
      <c r="E995" s="25"/>
      <c r="F995" s="27">
        <f t="shared" si="211"/>
        <v>5994</v>
      </c>
      <c r="G995" s="27">
        <f t="shared" si="211"/>
        <v>0</v>
      </c>
      <c r="H995" s="148">
        <f t="shared" si="212"/>
        <v>5994</v>
      </c>
      <c r="I995" s="27">
        <f t="shared" si="211"/>
        <v>5094</v>
      </c>
      <c r="J995" s="27">
        <f t="shared" si="211"/>
        <v>0</v>
      </c>
      <c r="K995" s="27">
        <f t="shared" si="207"/>
        <v>5094</v>
      </c>
    </row>
    <row r="996" spans="1:11" x14ac:dyDescent="0.3">
      <c r="A996" s="14" t="s">
        <v>60</v>
      </c>
      <c r="B996" s="9" t="s">
        <v>924</v>
      </c>
      <c r="C996" s="25" t="s">
        <v>61</v>
      </c>
      <c r="D996" s="24"/>
      <c r="E996" s="25"/>
      <c r="F996" s="27">
        <f t="shared" si="211"/>
        <v>5994</v>
      </c>
      <c r="G996" s="27">
        <f t="shared" si="211"/>
        <v>0</v>
      </c>
      <c r="H996" s="148">
        <f t="shared" si="212"/>
        <v>5994</v>
      </c>
      <c r="I996" s="27">
        <f t="shared" si="211"/>
        <v>5094</v>
      </c>
      <c r="J996" s="27">
        <f t="shared" si="211"/>
        <v>0</v>
      </c>
      <c r="K996" s="27">
        <f t="shared" si="207"/>
        <v>5094</v>
      </c>
    </row>
    <row r="997" spans="1:11" x14ac:dyDescent="0.3">
      <c r="A997" s="14" t="s">
        <v>118</v>
      </c>
      <c r="B997" s="9" t="s">
        <v>924</v>
      </c>
      <c r="C997" s="25" t="s">
        <v>61</v>
      </c>
      <c r="D997" s="25" t="s">
        <v>132</v>
      </c>
      <c r="E997" s="25"/>
      <c r="F997" s="27">
        <f t="shared" si="211"/>
        <v>5994</v>
      </c>
      <c r="G997" s="27">
        <f t="shared" si="211"/>
        <v>0</v>
      </c>
      <c r="H997" s="148">
        <f t="shared" si="212"/>
        <v>5994</v>
      </c>
      <c r="I997" s="27">
        <f t="shared" si="211"/>
        <v>5094</v>
      </c>
      <c r="J997" s="27">
        <f t="shared" si="211"/>
        <v>0</v>
      </c>
      <c r="K997" s="27">
        <f t="shared" si="207"/>
        <v>5094</v>
      </c>
    </row>
    <row r="998" spans="1:11" ht="30" x14ac:dyDescent="0.3">
      <c r="A998" s="14" t="s">
        <v>85</v>
      </c>
      <c r="B998" s="9" t="s">
        <v>924</v>
      </c>
      <c r="C998" s="25" t="s">
        <v>61</v>
      </c>
      <c r="D998" s="25" t="s">
        <v>132</v>
      </c>
      <c r="E998" s="25" t="s">
        <v>475</v>
      </c>
      <c r="F998" s="27">
        <f t="shared" si="211"/>
        <v>5994</v>
      </c>
      <c r="G998" s="27">
        <f t="shared" si="211"/>
        <v>0</v>
      </c>
      <c r="H998" s="148">
        <f t="shared" si="212"/>
        <v>5994</v>
      </c>
      <c r="I998" s="27">
        <f t="shared" si="211"/>
        <v>5094</v>
      </c>
      <c r="J998" s="27">
        <f t="shared" si="211"/>
        <v>0</v>
      </c>
      <c r="K998" s="27">
        <f t="shared" si="207"/>
        <v>5094</v>
      </c>
    </row>
    <row r="999" spans="1:11" ht="45" x14ac:dyDescent="0.3">
      <c r="A999" s="14" t="s">
        <v>86</v>
      </c>
      <c r="B999" s="9" t="s">
        <v>924</v>
      </c>
      <c r="C999" s="25" t="s">
        <v>61</v>
      </c>
      <c r="D999" s="25" t="s">
        <v>132</v>
      </c>
      <c r="E999" s="25" t="s">
        <v>471</v>
      </c>
      <c r="F999" s="27">
        <v>5994</v>
      </c>
      <c r="G999" s="27"/>
      <c r="H999" s="148">
        <f t="shared" si="212"/>
        <v>5994</v>
      </c>
      <c r="I999" s="27">
        <v>5094</v>
      </c>
      <c r="J999" s="27"/>
      <c r="K999" s="27">
        <f t="shared" si="207"/>
        <v>5094</v>
      </c>
    </row>
  </sheetData>
  <mergeCells count="25">
    <mergeCell ref="I5:I6"/>
    <mergeCell ref="B5:B6"/>
    <mergeCell ref="A5:A6"/>
    <mergeCell ref="C5:C6"/>
    <mergeCell ref="D5:D6"/>
    <mergeCell ref="E5:E6"/>
    <mergeCell ref="F5:F6"/>
    <mergeCell ref="G5:G6"/>
    <mergeCell ref="H5:H6"/>
    <mergeCell ref="A1:K1"/>
    <mergeCell ref="F208:F209"/>
    <mergeCell ref="I208:I209"/>
    <mergeCell ref="A208:A209"/>
    <mergeCell ref="B208:B209"/>
    <mergeCell ref="C208:C209"/>
    <mergeCell ref="D208:D209"/>
    <mergeCell ref="E208:E209"/>
    <mergeCell ref="G208:G209"/>
    <mergeCell ref="J5:J6"/>
    <mergeCell ref="J208:J209"/>
    <mergeCell ref="K5:K6"/>
    <mergeCell ref="K208:K209"/>
    <mergeCell ref="A2:K2"/>
    <mergeCell ref="A3:K3"/>
    <mergeCell ref="H208:H209"/>
  </mergeCells>
  <pageMargins left="1.1811023622047245" right="0.39370078740157483" top="0.78740157480314965" bottom="0.78740157480314965" header="0.31496062992125984" footer="0.31496062992125984"/>
  <pageSetup paperSize="9" scale="62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11"/>
  <sheetViews>
    <sheetView view="pageBreakPreview" zoomScale="110" zoomScaleNormal="100" zoomScaleSheetLayoutView="110" workbookViewId="0">
      <selection activeCell="A5" sqref="A1:E1048576"/>
    </sheetView>
  </sheetViews>
  <sheetFormatPr defaultColWidth="8.85546875" defaultRowHeight="15" outlineLevelCol="1" x14ac:dyDescent="0.25"/>
  <cols>
    <col min="1" max="1" width="5.28515625" style="38" customWidth="1"/>
    <col min="2" max="2" width="47.140625" style="38" customWidth="1"/>
    <col min="3" max="3" width="18.7109375" style="38" hidden="1" customWidth="1" outlineLevel="1"/>
    <col min="4" max="4" width="17" style="38" hidden="1" customWidth="1" outlineLevel="1"/>
    <col min="5" max="5" width="16.28515625" style="38" customWidth="1" collapsed="1"/>
    <col min="6" max="16384" width="8.85546875" style="38"/>
  </cols>
  <sheetData>
    <row r="1" spans="1:11" ht="66" customHeight="1" x14ac:dyDescent="0.25">
      <c r="A1" s="193" t="s">
        <v>1147</v>
      </c>
      <c r="B1" s="193"/>
      <c r="C1" s="193"/>
      <c r="D1" s="193"/>
      <c r="E1" s="193"/>
      <c r="F1" s="169"/>
      <c r="G1" s="169"/>
      <c r="H1" s="169"/>
      <c r="I1" s="169"/>
      <c r="J1" s="169"/>
      <c r="K1" s="169"/>
    </row>
    <row r="2" spans="1:11" ht="42.6" customHeight="1" x14ac:dyDescent="0.25">
      <c r="A2" s="193" t="s">
        <v>1076</v>
      </c>
      <c r="B2" s="193"/>
      <c r="C2" s="193"/>
      <c r="D2" s="193"/>
      <c r="E2" s="193"/>
      <c r="F2" s="169"/>
      <c r="G2" s="169"/>
      <c r="H2" s="169"/>
      <c r="I2" s="169"/>
      <c r="J2" s="169"/>
      <c r="K2" s="169"/>
    </row>
    <row r="3" spans="1:11" ht="23.25" customHeight="1" x14ac:dyDescent="0.3">
      <c r="A3" s="223" t="s">
        <v>935</v>
      </c>
      <c r="B3" s="223"/>
      <c r="C3" s="223"/>
      <c r="D3" s="223"/>
      <c r="E3" s="223"/>
    </row>
    <row r="4" spans="1:11" ht="87.75" customHeight="1" x14ac:dyDescent="0.25">
      <c r="A4" s="224" t="s">
        <v>995</v>
      </c>
      <c r="B4" s="224"/>
      <c r="C4" s="224"/>
      <c r="D4" s="224"/>
      <c r="E4" s="224"/>
    </row>
    <row r="5" spans="1:11" ht="12.6" customHeight="1" x14ac:dyDescent="0.3">
      <c r="A5" s="1"/>
      <c r="B5" s="19"/>
      <c r="E5" s="71" t="s">
        <v>458</v>
      </c>
    </row>
    <row r="6" spans="1:11" ht="61.9" customHeight="1" x14ac:dyDescent="0.25">
      <c r="A6" s="143" t="s">
        <v>459</v>
      </c>
      <c r="B6" s="113" t="s">
        <v>919</v>
      </c>
      <c r="C6" s="113" t="s">
        <v>460</v>
      </c>
      <c r="D6" s="149" t="s">
        <v>1041</v>
      </c>
      <c r="E6" s="142" t="s">
        <v>460</v>
      </c>
    </row>
    <row r="7" spans="1:11" ht="15.75" x14ac:dyDescent="0.3">
      <c r="A7" s="114">
        <v>1</v>
      </c>
      <c r="B7" s="28" t="s">
        <v>461</v>
      </c>
      <c r="C7" s="117">
        <v>150</v>
      </c>
      <c r="D7" s="9"/>
      <c r="E7" s="150">
        <f>C7+D7</f>
        <v>150</v>
      </c>
    </row>
    <row r="8" spans="1:11" ht="15.75" x14ac:dyDescent="0.3">
      <c r="A8" s="114">
        <v>2</v>
      </c>
      <c r="B8" s="28" t="s">
        <v>462</v>
      </c>
      <c r="C8" s="117">
        <v>249.5</v>
      </c>
      <c r="D8" s="9"/>
      <c r="E8" s="150">
        <f t="shared" ref="E8:E10" si="0">C8+D8</f>
        <v>249.5</v>
      </c>
    </row>
    <row r="9" spans="1:11" ht="15.75" x14ac:dyDescent="0.3">
      <c r="A9" s="114">
        <v>3</v>
      </c>
      <c r="B9" s="28" t="s">
        <v>463</v>
      </c>
      <c r="C9" s="117">
        <v>300</v>
      </c>
      <c r="D9" s="9">
        <v>54.2</v>
      </c>
      <c r="E9" s="150">
        <f t="shared" si="0"/>
        <v>354.2</v>
      </c>
    </row>
    <row r="10" spans="1:11" ht="15.75" x14ac:dyDescent="0.3">
      <c r="A10" s="113">
        <v>4</v>
      </c>
      <c r="B10" s="28" t="s">
        <v>464</v>
      </c>
      <c r="C10" s="118">
        <v>150</v>
      </c>
      <c r="D10" s="9"/>
      <c r="E10" s="150">
        <f t="shared" si="0"/>
        <v>150</v>
      </c>
    </row>
    <row r="11" spans="1:11" ht="15.75" x14ac:dyDescent="0.3">
      <c r="A11" s="115"/>
      <c r="B11" s="22" t="s">
        <v>810</v>
      </c>
      <c r="C11" s="23">
        <f>C7+C8+C9+C10</f>
        <v>849.5</v>
      </c>
      <c r="D11" s="151">
        <f t="shared" ref="D11:E11" si="1">D7+D8+D9+D10</f>
        <v>54.2</v>
      </c>
      <c r="E11" s="151">
        <f t="shared" si="1"/>
        <v>903.7</v>
      </c>
    </row>
  </sheetData>
  <mergeCells count="4">
    <mergeCell ref="A3:E3"/>
    <mergeCell ref="A4:E4"/>
    <mergeCell ref="A2:E2"/>
    <mergeCell ref="A1:E1"/>
  </mergeCells>
  <pageMargins left="1.1811023622047245" right="0.39370078740157483" top="0.78740157480314965" bottom="0.78740157480314965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 </vt:lpstr>
      <vt:lpstr>прил 11</vt:lpstr>
      <vt:lpstr>'прил 1'!Область_печати</vt:lpstr>
      <vt:lpstr>'прил 2'!Область_печати</vt:lpstr>
      <vt:lpstr>'прил 5'!Область_печати</vt:lpstr>
      <vt:lpstr>'прил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2024-02-26T12:07:15Z</dcterms:modified>
</cp:coreProperties>
</file>