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65" windowWidth="15120" windowHeight="7950" tabRatio="804" activeTab="2"/>
  </bookViews>
  <sheets>
    <sheet name="прил 1." sheetId="4" r:id="rId1"/>
    <sheet name="прил 2" sheetId="10" r:id="rId2"/>
    <sheet name="прил 10" sheetId="29" r:id="rId3"/>
    <sheet name="прил 3." sheetId="8" r:id="rId4"/>
    <sheet name="прил 4." sheetId="12" r:id="rId5"/>
    <sheet name="прил 5" sheetId="15" r:id="rId6"/>
    <sheet name="прил 8." sheetId="26" r:id="rId7"/>
    <sheet name="прил 9" sheetId="27" r:id="rId8"/>
    <sheet name="прил 6" sheetId="31" r:id="rId9"/>
    <sheet name="прил 7" sheetId="30" r:id="rId10"/>
  </sheets>
  <definedNames>
    <definedName name="_xlnm.Print_Area" localSheetId="0">'прил 1.'!$A$1:$O$56</definedName>
    <definedName name="_xlnm.Print_Area" localSheetId="1">'прил 2'!$A$1:$U$683</definedName>
    <definedName name="_xlnm.Print_Area" localSheetId="3">'прил 3.'!$A$1:$R$592</definedName>
    <definedName name="_xlnm.Print_Area" localSheetId="4">'прил 4.'!$A$1:$P$762</definedName>
  </definedNames>
  <calcPr calcId="145621"/>
</workbook>
</file>

<file path=xl/calcChain.xml><?xml version="1.0" encoding="utf-8"?>
<calcChain xmlns="http://schemas.openxmlformats.org/spreadsheetml/2006/main">
  <c r="I9" i="30" l="1"/>
  <c r="I10" i="30"/>
  <c r="I11" i="30"/>
  <c r="I12" i="30"/>
  <c r="I13" i="30"/>
  <c r="I14" i="30"/>
  <c r="I15" i="30"/>
  <c r="I16" i="30"/>
  <c r="I17" i="30"/>
  <c r="I18" i="30"/>
  <c r="I8" i="30"/>
  <c r="H19" i="30"/>
  <c r="F19" i="30"/>
  <c r="D19" i="30"/>
  <c r="C19" i="30"/>
  <c r="G18" i="30"/>
  <c r="E18" i="30"/>
  <c r="E17" i="30"/>
  <c r="G17" i="30" s="1"/>
  <c r="E16" i="30"/>
  <c r="G16" i="30" s="1"/>
  <c r="E15" i="30"/>
  <c r="G15" i="30" s="1"/>
  <c r="E14" i="30"/>
  <c r="G14" i="30" s="1"/>
  <c r="E13" i="30"/>
  <c r="G13" i="30" s="1"/>
  <c r="E12" i="30"/>
  <c r="G12" i="30" s="1"/>
  <c r="E11" i="30"/>
  <c r="G11" i="30" s="1"/>
  <c r="E10" i="30"/>
  <c r="G10" i="30" s="1"/>
  <c r="E9" i="30"/>
  <c r="G9" i="30" s="1"/>
  <c r="E8" i="30"/>
  <c r="G8" i="30" s="1"/>
  <c r="I19" i="30" l="1"/>
  <c r="G19" i="30"/>
  <c r="E19" i="30"/>
  <c r="S577" i="12" l="1"/>
  <c r="S28" i="8"/>
  <c r="T665" i="10"/>
  <c r="F9" i="29" l="1"/>
  <c r="F8" i="29" s="1"/>
  <c r="G8" i="29" s="1"/>
  <c r="G10" i="29"/>
  <c r="G11" i="29"/>
  <c r="G12" i="29"/>
  <c r="G13" i="29"/>
  <c r="G14" i="29"/>
  <c r="G15" i="29"/>
  <c r="G16" i="29"/>
  <c r="G17" i="29"/>
  <c r="G18" i="29"/>
  <c r="G19" i="29"/>
  <c r="G20" i="29"/>
  <c r="G21" i="29"/>
  <c r="G22" i="29"/>
  <c r="G23" i="29"/>
  <c r="F11" i="29"/>
  <c r="F10" i="29" s="1"/>
  <c r="E9" i="29"/>
  <c r="C18" i="29"/>
  <c r="C10" i="29"/>
  <c r="D11" i="29"/>
  <c r="E11" i="29"/>
  <c r="C11" i="29"/>
  <c r="G9" i="29" l="1"/>
  <c r="E11" i="31" l="1"/>
  <c r="E12" i="31"/>
  <c r="E13" i="31"/>
  <c r="E14" i="31"/>
  <c r="E15" i="31"/>
  <c r="E16" i="31"/>
  <c r="E17" i="31"/>
  <c r="E18" i="31"/>
  <c r="E19" i="31"/>
  <c r="E20" i="31"/>
  <c r="E21" i="31"/>
  <c r="E22" i="31"/>
  <c r="E23" i="31"/>
  <c r="E24" i="31"/>
  <c r="E25" i="31"/>
  <c r="E10" i="31"/>
  <c r="D26" i="31"/>
  <c r="C26" i="31"/>
  <c r="E26" i="31" l="1"/>
  <c r="G12" i="27"/>
  <c r="F13" i="27"/>
  <c r="I13" i="26"/>
  <c r="H14" i="26"/>
  <c r="E11" i="15"/>
  <c r="E12" i="15"/>
  <c r="E13" i="15"/>
  <c r="E14" i="15"/>
  <c r="E15" i="15"/>
  <c r="E16" i="15"/>
  <c r="E17" i="15"/>
  <c r="E18" i="15"/>
  <c r="E19" i="15"/>
  <c r="E20" i="15"/>
  <c r="E21" i="15"/>
  <c r="E22" i="15"/>
  <c r="E23" i="15"/>
  <c r="E24" i="15"/>
  <c r="E25" i="15"/>
  <c r="E10" i="15"/>
  <c r="D26" i="15"/>
  <c r="C26" i="15"/>
  <c r="E26" i="15" l="1"/>
  <c r="S212" i="8" l="1"/>
  <c r="S204" i="8"/>
  <c r="P36" i="4" l="1"/>
  <c r="Q38" i="4"/>
  <c r="E23" i="29"/>
  <c r="E22" i="29"/>
  <c r="D22" i="29"/>
  <c r="C22" i="29"/>
  <c r="C21" i="29" s="1"/>
  <c r="D21" i="29"/>
  <c r="D20" i="29" s="1"/>
  <c r="E19" i="29"/>
  <c r="D18" i="29"/>
  <c r="D17" i="29" s="1"/>
  <c r="D16" i="29" s="1"/>
  <c r="E18" i="29"/>
  <c r="E14" i="29"/>
  <c r="D13" i="29"/>
  <c r="E13" i="29" s="1"/>
  <c r="C13" i="29"/>
  <c r="E21" i="29" l="1"/>
  <c r="C20" i="29"/>
  <c r="E20" i="29" s="1"/>
  <c r="D15" i="29"/>
  <c r="C9" i="29"/>
  <c r="D10" i="29"/>
  <c r="D9" i="29" s="1"/>
  <c r="C17" i="29"/>
  <c r="D8" i="29" l="1"/>
  <c r="E10" i="29"/>
  <c r="E17" i="29"/>
  <c r="C16" i="29"/>
  <c r="C15" i="29" l="1"/>
  <c r="E16" i="29"/>
  <c r="E15" i="29" l="1"/>
  <c r="C8" i="29"/>
  <c r="E8" i="29" s="1"/>
  <c r="D13" i="27" l="1"/>
  <c r="E11" i="27"/>
  <c r="G11" i="27" s="1"/>
  <c r="E10" i="27"/>
  <c r="F14" i="26"/>
  <c r="S761" i="12"/>
  <c r="S760" i="12" s="1"/>
  <c r="S756" i="12"/>
  <c r="S755" i="12"/>
  <c r="S754" i="12" s="1"/>
  <c r="S753" i="12" s="1"/>
  <c r="S751" i="12"/>
  <c r="S750" i="12"/>
  <c r="S749" i="12"/>
  <c r="S746" i="12"/>
  <c r="S745" i="12" s="1"/>
  <c r="S744" i="12" s="1"/>
  <c r="S743" i="12" s="1"/>
  <c r="S741" i="12"/>
  <c r="S740" i="12"/>
  <c r="S739" i="12" s="1"/>
  <c r="S736" i="12"/>
  <c r="S735" i="12" s="1"/>
  <c r="S731" i="12"/>
  <c r="S729" i="12"/>
  <c r="S727" i="12"/>
  <c r="S726" i="12"/>
  <c r="S721" i="12"/>
  <c r="S720" i="12" s="1"/>
  <c r="S719" i="12" s="1"/>
  <c r="S718" i="12" s="1"/>
  <c r="S717" i="12" s="1"/>
  <c r="S715" i="12"/>
  <c r="S714" i="12"/>
  <c r="S713" i="12"/>
  <c r="S710" i="12"/>
  <c r="S709" i="12" s="1"/>
  <c r="S708" i="12"/>
  <c r="S707" i="12" s="1"/>
  <c r="S705" i="12"/>
  <c r="S704" i="12"/>
  <c r="S700" i="12"/>
  <c r="S699" i="12"/>
  <c r="S698" i="12" s="1"/>
  <c r="S697" i="12"/>
  <c r="S695" i="12"/>
  <c r="S694" i="12"/>
  <c r="S693" i="12" s="1"/>
  <c r="S690" i="12"/>
  <c r="S689" i="12" s="1"/>
  <c r="S688" i="12" s="1"/>
  <c r="S687" i="12" s="1"/>
  <c r="S685" i="12"/>
  <c r="S684" i="12"/>
  <c r="S680" i="12"/>
  <c r="S679" i="12"/>
  <c r="S678" i="12" s="1"/>
  <c r="S677" i="12" s="1"/>
  <c r="S675" i="12"/>
  <c r="S674" i="12"/>
  <c r="S673" i="12" s="1"/>
  <c r="S670" i="12"/>
  <c r="S669" i="12" s="1"/>
  <c r="S668" i="12" s="1"/>
  <c r="S667" i="12" s="1"/>
  <c r="S665" i="12"/>
  <c r="S664" i="12" s="1"/>
  <c r="S660" i="12"/>
  <c r="S659" i="12"/>
  <c r="S658" i="12" s="1"/>
  <c r="S657" i="12" s="1"/>
  <c r="S655" i="12"/>
  <c r="S654" i="12"/>
  <c r="S653" i="12" s="1"/>
  <c r="S650" i="12"/>
  <c r="S649" i="12" s="1"/>
  <c r="S648" i="12" s="1"/>
  <c r="S647" i="12" s="1"/>
  <c r="S645" i="12"/>
  <c r="S644" i="12" s="1"/>
  <c r="S640" i="12"/>
  <c r="S638" i="12"/>
  <c r="S637" i="12" s="1"/>
  <c r="S633" i="12"/>
  <c r="S628" i="12"/>
  <c r="S627" i="12"/>
  <c r="S621" i="12"/>
  <c r="S619" i="12"/>
  <c r="S617" i="12"/>
  <c r="S612" i="12"/>
  <c r="S611" i="12"/>
  <c r="S610" i="12" s="1"/>
  <c r="S607" i="12"/>
  <c r="S605" i="12"/>
  <c r="S603" i="12"/>
  <c r="S602" i="12" s="1"/>
  <c r="S598" i="12"/>
  <c r="S593" i="12"/>
  <c r="S591" i="12"/>
  <c r="S589" i="12"/>
  <c r="S584" i="12"/>
  <c r="S583" i="12"/>
  <c r="S582" i="12"/>
  <c r="S578" i="12"/>
  <c r="S576" i="12"/>
  <c r="S573" i="12" s="1"/>
  <c r="S572" i="12" s="1"/>
  <c r="S574" i="12"/>
  <c r="S569" i="12"/>
  <c r="S568" i="12" s="1"/>
  <c r="S563" i="12"/>
  <c r="S561" i="12"/>
  <c r="S559" i="12"/>
  <c r="S558" i="12" s="1"/>
  <c r="S554" i="12"/>
  <c r="S553" i="12"/>
  <c r="S548" i="12"/>
  <c r="S547" i="12" s="1"/>
  <c r="S546" i="12" s="1"/>
  <c r="S545" i="12" s="1"/>
  <c r="S543" i="12"/>
  <c r="S542" i="12" s="1"/>
  <c r="S541" i="12" s="1"/>
  <c r="S536" i="12"/>
  <c r="S531" i="12"/>
  <c r="S530" i="12"/>
  <c r="S529" i="12"/>
  <c r="S526" i="12"/>
  <c r="S525" i="12" s="1"/>
  <c r="S519" i="12"/>
  <c r="S518" i="12" s="1"/>
  <c r="S512" i="12"/>
  <c r="S511" i="12" s="1"/>
  <c r="S510" i="12" s="1"/>
  <c r="S509" i="12" s="1"/>
  <c r="S505" i="12"/>
  <c r="S498" i="12"/>
  <c r="S497" i="12"/>
  <c r="S496" i="12" s="1"/>
  <c r="S491" i="12"/>
  <c r="S490" i="12" s="1"/>
  <c r="S482" i="12"/>
  <c r="S481" i="12" s="1"/>
  <c r="S480" i="12" s="1"/>
  <c r="S479" i="12" s="1"/>
  <c r="S475" i="12"/>
  <c r="S474" i="12"/>
  <c r="S472" i="12"/>
  <c r="S469" i="12"/>
  <c r="S468" i="12" s="1"/>
  <c r="S461" i="12"/>
  <c r="S460" i="12" s="1"/>
  <c r="S456" i="12"/>
  <c r="S455" i="12"/>
  <c r="S454" i="12" s="1"/>
  <c r="S453" i="12" s="1"/>
  <c r="S451" i="12"/>
  <c r="S450" i="12"/>
  <c r="S449" i="12"/>
  <c r="S443" i="12"/>
  <c r="S442" i="12"/>
  <c r="S441" i="12"/>
  <c r="S440" i="12" s="1"/>
  <c r="S437" i="12"/>
  <c r="S436" i="12"/>
  <c r="S435" i="12"/>
  <c r="S434" i="12"/>
  <c r="S430" i="12"/>
  <c r="S429" i="12"/>
  <c r="S428" i="12"/>
  <c r="S423" i="12"/>
  <c r="S420" i="12" s="1"/>
  <c r="S419" i="12" s="1"/>
  <c r="S418" i="12" s="1"/>
  <c r="S417" i="12" s="1"/>
  <c r="S416" i="12" s="1"/>
  <c r="S421" i="12"/>
  <c r="S414" i="12"/>
  <c r="S412" i="12" s="1"/>
  <c r="S406" i="12"/>
  <c r="S405" i="12" s="1"/>
  <c r="S404" i="12" s="1"/>
  <c r="S403" i="12" s="1"/>
  <c r="S402" i="12" s="1"/>
  <c r="S401" i="12" s="1"/>
  <c r="S399" i="12"/>
  <c r="S397" i="12"/>
  <c r="S392" i="12"/>
  <c r="S390" i="12"/>
  <c r="S385" i="12"/>
  <c r="S384" i="12"/>
  <c r="S383" i="12"/>
  <c r="S380" i="12"/>
  <c r="S379" i="12" s="1"/>
  <c r="S378" i="12" s="1"/>
  <c r="S377" i="12" s="1"/>
  <c r="S375" i="12"/>
  <c r="S374" i="12" s="1"/>
  <c r="S370" i="12"/>
  <c r="S366" i="12"/>
  <c r="S359" i="12"/>
  <c r="S358" i="12"/>
  <c r="S357" i="12"/>
  <c r="S355" i="12"/>
  <c r="S353" i="12"/>
  <c r="S346" i="12"/>
  <c r="S345" i="12" s="1"/>
  <c r="S341" i="12"/>
  <c r="S340" i="12"/>
  <c r="S339" i="12" s="1"/>
  <c r="S338" i="12" s="1"/>
  <c r="S336" i="12"/>
  <c r="S335" i="12"/>
  <c r="S334" i="12"/>
  <c r="S333" i="12" s="1"/>
  <c r="S328" i="12"/>
  <c r="S327" i="12"/>
  <c r="S326" i="12"/>
  <c r="S325" i="12" s="1"/>
  <c r="S323" i="12"/>
  <c r="S322" i="12" s="1"/>
  <c r="S315" i="12"/>
  <c r="S314" i="12" s="1"/>
  <c r="S308" i="12"/>
  <c r="S307" i="12"/>
  <c r="S306" i="12"/>
  <c r="S305" i="12" s="1"/>
  <c r="S304" i="12" s="1"/>
  <c r="S303" i="12" s="1"/>
  <c r="S301" i="12"/>
  <c r="S300" i="12" s="1"/>
  <c r="S299" i="12" s="1"/>
  <c r="S295" i="12"/>
  <c r="S293" i="12"/>
  <c r="S291" i="12"/>
  <c r="S283" i="12"/>
  <c r="S282" i="12"/>
  <c r="S281" i="12"/>
  <c r="S280" i="12" s="1"/>
  <c r="S278" i="12"/>
  <c r="S277" i="12"/>
  <c r="S276" i="12" s="1"/>
  <c r="S273" i="12"/>
  <c r="S272" i="12"/>
  <c r="S271" i="12" s="1"/>
  <c r="S270" i="12" s="1"/>
  <c r="S266" i="12"/>
  <c r="S265" i="12"/>
  <c r="S264" i="12"/>
  <c r="S263" i="12"/>
  <c r="S261" i="12"/>
  <c r="S260" i="12" s="1"/>
  <c r="S259" i="12" s="1"/>
  <c r="S258" i="12" s="1"/>
  <c r="S256" i="12"/>
  <c r="S255" i="12"/>
  <c r="S254" i="12" s="1"/>
  <c r="S249" i="12"/>
  <c r="S247" i="12"/>
  <c r="S245" i="12"/>
  <c r="S244" i="12" s="1"/>
  <c r="S243" i="12" s="1"/>
  <c r="S242" i="12" s="1"/>
  <c r="S241" i="12" s="1"/>
  <c r="S240" i="12" s="1"/>
  <c r="S238" i="12"/>
  <c r="S237" i="12" s="1"/>
  <c r="S233" i="12"/>
  <c r="S232" i="12"/>
  <c r="S231" i="12"/>
  <c r="S230" i="12" s="1"/>
  <c r="S228" i="12"/>
  <c r="S227" i="12" s="1"/>
  <c r="S220" i="12"/>
  <c r="S219" i="12" s="1"/>
  <c r="S218" i="12" s="1"/>
  <c r="S217" i="12" s="1"/>
  <c r="S213" i="12"/>
  <c r="S212" i="12" s="1"/>
  <c r="S211" i="12" s="1"/>
  <c r="S206" i="12"/>
  <c r="S205" i="12"/>
  <c r="S204" i="12" s="1"/>
  <c r="S201" i="12"/>
  <c r="S200" i="12" s="1"/>
  <c r="S196" i="12"/>
  <c r="S195" i="12"/>
  <c r="S194" i="12"/>
  <c r="S193" i="12"/>
  <c r="S189" i="12"/>
  <c r="S187" i="12"/>
  <c r="S185" i="12"/>
  <c r="S180" i="12"/>
  <c r="S178" i="12"/>
  <c r="S177" i="12" s="1"/>
  <c r="S176" i="12" s="1"/>
  <c r="S175" i="12" s="1"/>
  <c r="S173" i="12"/>
  <c r="S172" i="12"/>
  <c r="S171" i="12"/>
  <c r="S166" i="12"/>
  <c r="S165" i="12" s="1"/>
  <c r="S159" i="12"/>
  <c r="S158" i="12"/>
  <c r="S152" i="12"/>
  <c r="S151" i="12"/>
  <c r="S147" i="12"/>
  <c r="S146" i="12"/>
  <c r="S145" i="12"/>
  <c r="S144" i="12"/>
  <c r="S142" i="12"/>
  <c r="S141" i="12"/>
  <c r="S140" i="12"/>
  <c r="S139" i="12" s="1"/>
  <c r="S135" i="12"/>
  <c r="S134" i="12"/>
  <c r="S133" i="12" s="1"/>
  <c r="S130" i="12"/>
  <c r="S129" i="12" s="1"/>
  <c r="S125" i="12"/>
  <c r="S124" i="12"/>
  <c r="S123" i="12" s="1"/>
  <c r="S118" i="12"/>
  <c r="S117" i="12" s="1"/>
  <c r="S113" i="12"/>
  <c r="S112" i="12"/>
  <c r="S111" i="12" s="1"/>
  <c r="S110" i="12" s="1"/>
  <c r="S108" i="12"/>
  <c r="S107" i="12"/>
  <c r="S101" i="12"/>
  <c r="S100" i="12"/>
  <c r="S99" i="12"/>
  <c r="S98" i="12"/>
  <c r="S96" i="12"/>
  <c r="S95" i="12"/>
  <c r="S94" i="12"/>
  <c r="S93" i="12" s="1"/>
  <c r="S88" i="12"/>
  <c r="S87" i="12"/>
  <c r="S86" i="12" s="1"/>
  <c r="S85" i="12" s="1"/>
  <c r="S84" i="12" s="1"/>
  <c r="S83" i="12" s="1"/>
  <c r="S81" i="12"/>
  <c r="S80" i="12"/>
  <c r="S79" i="12"/>
  <c r="S78" i="12"/>
  <c r="S77" i="12" s="1"/>
  <c r="S73" i="12"/>
  <c r="S72" i="12"/>
  <c r="S71" i="12"/>
  <c r="S70" i="12" s="1"/>
  <c r="S68" i="12"/>
  <c r="S66" i="12"/>
  <c r="S64" i="12"/>
  <c r="S59" i="12"/>
  <c r="S54" i="12"/>
  <c r="S53" i="12" s="1"/>
  <c r="S47" i="12"/>
  <c r="S46" i="12"/>
  <c r="S45" i="12" s="1"/>
  <c r="S44" i="12" s="1"/>
  <c r="S42" i="12"/>
  <c r="S41" i="12"/>
  <c r="S40" i="12" s="1"/>
  <c r="S37" i="12"/>
  <c r="S36" i="12" s="1"/>
  <c r="S32" i="12"/>
  <c r="S31" i="12"/>
  <c r="S30" i="12" s="1"/>
  <c r="S29" i="12" s="1"/>
  <c r="S26" i="12"/>
  <c r="S25" i="12"/>
  <c r="S24" i="12" s="1"/>
  <c r="S21" i="12"/>
  <c r="S20" i="12" s="1"/>
  <c r="S14" i="12"/>
  <c r="S13" i="12" s="1"/>
  <c r="S12" i="12" s="1"/>
  <c r="S591" i="8"/>
  <c r="S590" i="8" s="1"/>
  <c r="S586" i="8"/>
  <c r="S585" i="8"/>
  <c r="S583" i="8"/>
  <c r="S582" i="8"/>
  <c r="S581" i="8" s="1"/>
  <c r="S580" i="8" s="1"/>
  <c r="S579" i="8" s="1"/>
  <c r="S577" i="8"/>
  <c r="S576" i="8" s="1"/>
  <c r="S570" i="8"/>
  <c r="S569" i="8" s="1"/>
  <c r="S565" i="8" s="1"/>
  <c r="S567" i="8"/>
  <c r="S566" i="8" s="1"/>
  <c r="S562" i="8"/>
  <c r="S561" i="8" s="1"/>
  <c r="S559" i="8"/>
  <c r="S558" i="8" s="1"/>
  <c r="S552" i="8"/>
  <c r="S551" i="8" s="1"/>
  <c r="S545" i="8"/>
  <c r="S544" i="8" s="1"/>
  <c r="S543" i="8" s="1"/>
  <c r="S542" i="8" s="1"/>
  <c r="S541" i="8" s="1"/>
  <c r="S540" i="8" s="1"/>
  <c r="S538" i="8"/>
  <c r="S537" i="8"/>
  <c r="S536" i="8" s="1"/>
  <c r="S533" i="8"/>
  <c r="S532" i="8" s="1"/>
  <c r="S531" i="8" s="1"/>
  <c r="S530" i="8" s="1"/>
  <c r="S528" i="8"/>
  <c r="S526" i="8"/>
  <c r="S524" i="8"/>
  <c r="S523" i="8" s="1"/>
  <c r="S516" i="8"/>
  <c r="S515" i="8"/>
  <c r="S514" i="8" s="1"/>
  <c r="S513" i="8" s="1"/>
  <c r="S512" i="8" s="1"/>
  <c r="S511" i="8" s="1"/>
  <c r="S509" i="8"/>
  <c r="S508" i="8"/>
  <c r="S507" i="8" s="1"/>
  <c r="S504" i="8"/>
  <c r="S503" i="8" s="1"/>
  <c r="S502" i="8" s="1"/>
  <c r="S501" i="8" s="1"/>
  <c r="S499" i="8"/>
  <c r="S497" i="8"/>
  <c r="S491" i="8"/>
  <c r="S490" i="8" s="1"/>
  <c r="S485" i="8"/>
  <c r="S484" i="8" s="1"/>
  <c r="S482" i="8"/>
  <c r="S481" i="8" s="1"/>
  <c r="S479" i="8"/>
  <c r="S478" i="8" s="1"/>
  <c r="S473" i="8"/>
  <c r="S472" i="8"/>
  <c r="S471" i="8" s="1"/>
  <c r="S466" i="8"/>
  <c r="S465" i="8" s="1"/>
  <c r="S458" i="8"/>
  <c r="S456" i="8"/>
  <c r="S454" i="8"/>
  <c r="S453" i="8" s="1"/>
  <c r="S451" i="8"/>
  <c r="S449" i="8"/>
  <c r="S442" i="8"/>
  <c r="S441" i="8" s="1"/>
  <c r="S439" i="8"/>
  <c r="S438" i="8" s="1"/>
  <c r="S436" i="8"/>
  <c r="S435" i="8" s="1"/>
  <c r="S433" i="8"/>
  <c r="S432" i="8"/>
  <c r="S430" i="8"/>
  <c r="S429" i="8"/>
  <c r="S428" i="8" s="1"/>
  <c r="S425" i="8"/>
  <c r="S423" i="8"/>
  <c r="S422" i="8"/>
  <c r="S421" i="8" s="1"/>
  <c r="S418" i="8"/>
  <c r="S417" i="8" s="1"/>
  <c r="S415" i="8"/>
  <c r="S414" i="8"/>
  <c r="S412" i="8"/>
  <c r="S411" i="8" s="1"/>
  <c r="S409" i="8"/>
  <c r="S408" i="8" s="1"/>
  <c r="S407" i="8" s="1"/>
  <c r="S405" i="8"/>
  <c r="S404" i="8"/>
  <c r="S402" i="8"/>
  <c r="S401" i="8" s="1"/>
  <c r="S400" i="8" s="1"/>
  <c r="S394" i="8"/>
  <c r="S392" i="8"/>
  <c r="S390" i="8"/>
  <c r="S387" i="8"/>
  <c r="S385" i="8"/>
  <c r="S382" i="8"/>
  <c r="S381" i="8" s="1"/>
  <c r="S375" i="8"/>
  <c r="S370" i="8"/>
  <c r="S369" i="8" s="1"/>
  <c r="S368" i="8" s="1"/>
  <c r="S367" i="8" s="1"/>
  <c r="S365" i="8"/>
  <c r="S364" i="8" s="1"/>
  <c r="S360" i="8"/>
  <c r="S359" i="8" s="1"/>
  <c r="S358" i="8"/>
  <c r="S354" i="8"/>
  <c r="S347" i="8"/>
  <c r="S346" i="8"/>
  <c r="S345" i="8" s="1"/>
  <c r="S344" i="8" s="1"/>
  <c r="S342" i="8"/>
  <c r="S341" i="8"/>
  <c r="S337" i="8"/>
  <c r="S332" i="8"/>
  <c r="S327" i="8"/>
  <c r="S326" i="8" s="1"/>
  <c r="S324" i="8"/>
  <c r="S323" i="8" s="1"/>
  <c r="S321" i="8"/>
  <c r="S314" i="8"/>
  <c r="S309" i="8"/>
  <c r="S308" i="8"/>
  <c r="S307" i="8" s="1"/>
  <c r="S304" i="8"/>
  <c r="S303" i="8"/>
  <c r="S302" i="8" s="1"/>
  <c r="S299" i="8"/>
  <c r="S298" i="8"/>
  <c r="S294" i="8"/>
  <c r="S293" i="8"/>
  <c r="S291" i="8"/>
  <c r="S283" i="8"/>
  <c r="S282" i="8"/>
  <c r="S280" i="8"/>
  <c r="S279" i="8"/>
  <c r="S277" i="8"/>
  <c r="S276" i="8"/>
  <c r="S275" i="8"/>
  <c r="S274" i="8" s="1"/>
  <c r="S272" i="8"/>
  <c r="S271" i="8" s="1"/>
  <c r="S264" i="8" s="1"/>
  <c r="S269" i="8"/>
  <c r="S268" i="8" s="1"/>
  <c r="S266" i="8"/>
  <c r="S265" i="8" s="1"/>
  <c r="S260" i="8"/>
  <c r="S259" i="8"/>
  <c r="S258" i="8"/>
  <c r="S256" i="8"/>
  <c r="S255" i="8" s="1"/>
  <c r="S253" i="8"/>
  <c r="S252" i="8" s="1"/>
  <c r="S251" i="8" s="1"/>
  <c r="S250" i="8" s="1"/>
  <c r="S248" i="8"/>
  <c r="S247" i="8" s="1"/>
  <c r="S241" i="8"/>
  <c r="S240" i="8" s="1"/>
  <c r="S233" i="8"/>
  <c r="S232" i="8" s="1"/>
  <c r="S228" i="8"/>
  <c r="S227" i="8" s="1"/>
  <c r="S223" i="8"/>
  <c r="S222" i="8"/>
  <c r="S221" i="8"/>
  <c r="S220" i="8" s="1"/>
  <c r="S218" i="8"/>
  <c r="S217" i="8" s="1"/>
  <c r="S216" i="8" s="1"/>
  <c r="S215" i="8" s="1"/>
  <c r="S210" i="8"/>
  <c r="S209" i="8" s="1"/>
  <c r="S207" i="8"/>
  <c r="S205" i="8"/>
  <c r="S202" i="8"/>
  <c r="S201" i="8"/>
  <c r="S199" i="8"/>
  <c r="S198" i="8"/>
  <c r="S196" i="8"/>
  <c r="S195" i="8" s="1"/>
  <c r="S193" i="8"/>
  <c r="S192" i="8" s="1"/>
  <c r="S187" i="8"/>
  <c r="S186" i="8" s="1"/>
  <c r="S181" i="8"/>
  <c r="S180" i="8"/>
  <c r="S174" i="8"/>
  <c r="S173" i="8"/>
  <c r="S172" i="8" s="1"/>
  <c r="S169" i="8"/>
  <c r="S168" i="8" s="1"/>
  <c r="S164" i="8"/>
  <c r="S163" i="8"/>
  <c r="S162" i="8"/>
  <c r="S161" i="8" s="1"/>
  <c r="S159" i="8"/>
  <c r="S158" i="8" s="1"/>
  <c r="S152" i="8"/>
  <c r="S151" i="8"/>
  <c r="S150" i="8"/>
  <c r="S149" i="8" s="1"/>
  <c r="S147" i="8"/>
  <c r="S145" i="8"/>
  <c r="S143" i="8"/>
  <c r="S137" i="8"/>
  <c r="S136" i="8"/>
  <c r="S134" i="8"/>
  <c r="S133" i="8"/>
  <c r="S132" i="8"/>
  <c r="S126" i="8"/>
  <c r="S125" i="8"/>
  <c r="S124" i="8" s="1"/>
  <c r="S123" i="8" s="1"/>
  <c r="S122" i="8" s="1"/>
  <c r="S121" i="8" s="1"/>
  <c r="S119" i="8"/>
  <c r="S118" i="8"/>
  <c r="S116" i="8"/>
  <c r="S115" i="8" s="1"/>
  <c r="S113" i="8"/>
  <c r="S111" i="8"/>
  <c r="S109" i="8"/>
  <c r="S108" i="8" s="1"/>
  <c r="S105" i="8"/>
  <c r="S102" i="8" s="1"/>
  <c r="S103" i="8"/>
  <c r="S98" i="8"/>
  <c r="S97" i="8"/>
  <c r="S96" i="8" s="1"/>
  <c r="S95" i="8" s="1"/>
  <c r="S91" i="8"/>
  <c r="S90" i="8" s="1"/>
  <c r="S86" i="8"/>
  <c r="S84" i="8"/>
  <c r="S83" i="8"/>
  <c r="S82" i="8" s="1"/>
  <c r="S77" i="8"/>
  <c r="S76" i="8"/>
  <c r="S75" i="8"/>
  <c r="S74" i="8"/>
  <c r="S72" i="8"/>
  <c r="S71" i="8"/>
  <c r="S70" i="8"/>
  <c r="S69" i="8" s="1"/>
  <c r="S68" i="8" s="1"/>
  <c r="S66" i="8"/>
  <c r="S64" i="8"/>
  <c r="S61" i="8" s="1"/>
  <c r="S62" i="8"/>
  <c r="S59" i="8"/>
  <c r="S58" i="8" s="1"/>
  <c r="S55" i="8"/>
  <c r="S53" i="8"/>
  <c r="S50" i="8" s="1"/>
  <c r="S51" i="8"/>
  <c r="S48" i="8"/>
  <c r="S47" i="8"/>
  <c r="S42" i="8"/>
  <c r="S40" i="8"/>
  <c r="S38" i="8"/>
  <c r="S35" i="8"/>
  <c r="S34" i="8" s="1"/>
  <c r="S29" i="8"/>
  <c r="S27" i="8"/>
  <c r="S24" i="8" s="1"/>
  <c r="S25" i="8"/>
  <c r="S22" i="8"/>
  <c r="S16" i="8"/>
  <c r="S15" i="8"/>
  <c r="S13" i="8"/>
  <c r="S12" i="8"/>
  <c r="T681" i="10"/>
  <c r="T680" i="10"/>
  <c r="T679" i="10" s="1"/>
  <c r="T678" i="10" s="1"/>
  <c r="T677" i="10" s="1"/>
  <c r="T676" i="10" s="1"/>
  <c r="T674" i="10"/>
  <c r="T673" i="10"/>
  <c r="T672" i="10"/>
  <c r="T671" i="10" s="1"/>
  <c r="T666" i="10"/>
  <c r="T664" i="10"/>
  <c r="T661" i="10" s="1"/>
  <c r="T662" i="10"/>
  <c r="T659" i="10"/>
  <c r="T658" i="10"/>
  <c r="T653" i="10"/>
  <c r="T652" i="10" s="1"/>
  <c r="T650" i="10"/>
  <c r="T642" i="10"/>
  <c r="T641" i="10" s="1"/>
  <c r="T634" i="10"/>
  <c r="T632" i="10"/>
  <c r="T630" i="10"/>
  <c r="T629" i="10"/>
  <c r="T627" i="10"/>
  <c r="T626" i="10"/>
  <c r="T619" i="10"/>
  <c r="T618" i="10" s="1"/>
  <c r="T617" i="10" s="1"/>
  <c r="T614" i="10"/>
  <c r="T613" i="10"/>
  <c r="T611" i="10"/>
  <c r="T610" i="10"/>
  <c r="T609" i="10" s="1"/>
  <c r="T608" i="10" s="1"/>
  <c r="T607" i="10" s="1"/>
  <c r="T605" i="10"/>
  <c r="T598" i="10"/>
  <c r="T597" i="10" s="1"/>
  <c r="T595" i="10"/>
  <c r="T594" i="10" s="1"/>
  <c r="T590" i="10"/>
  <c r="T589" i="10" s="1"/>
  <c r="T587" i="10"/>
  <c r="T586" i="10"/>
  <c r="T580" i="10"/>
  <c r="T579" i="10" s="1"/>
  <c r="T573" i="10"/>
  <c r="T572" i="10"/>
  <c r="T571" i="10" s="1"/>
  <c r="T570" i="10" s="1"/>
  <c r="T569" i="10" s="1"/>
  <c r="T567" i="10"/>
  <c r="T564" i="10"/>
  <c r="T563" i="10" s="1"/>
  <c r="T561" i="10"/>
  <c r="T555" i="10"/>
  <c r="T554" i="10" s="1"/>
  <c r="T547" i="10"/>
  <c r="T546" i="10" s="1"/>
  <c r="T544" i="10"/>
  <c r="T543" i="10"/>
  <c r="T541" i="10"/>
  <c r="T540" i="10" s="1"/>
  <c r="T538" i="10"/>
  <c r="T537" i="10"/>
  <c r="T535" i="10"/>
  <c r="T534" i="10" s="1"/>
  <c r="T528" i="10"/>
  <c r="T527" i="10"/>
  <c r="T525" i="10"/>
  <c r="T524" i="10" s="1"/>
  <c r="T522" i="10"/>
  <c r="T521" i="10"/>
  <c r="T517" i="10"/>
  <c r="T516" i="10" s="1"/>
  <c r="T514" i="10"/>
  <c r="T513" i="10"/>
  <c r="T511" i="10"/>
  <c r="T510" i="10" s="1"/>
  <c r="T505" i="10"/>
  <c r="T504" i="10"/>
  <c r="T502" i="10"/>
  <c r="T501" i="10"/>
  <c r="T495" i="10"/>
  <c r="T494" i="10" s="1"/>
  <c r="T489" i="10"/>
  <c r="T486" i="10"/>
  <c r="T479" i="10"/>
  <c r="T478" i="10"/>
  <c r="T472" i="10"/>
  <c r="T470" i="10"/>
  <c r="T468" i="10"/>
  <c r="T467" i="10" s="1"/>
  <c r="T465" i="10"/>
  <c r="T464" i="10"/>
  <c r="T457" i="10"/>
  <c r="T455" i="10"/>
  <c r="T453" i="10"/>
  <c r="T452" i="10" s="1"/>
  <c r="T445" i="10"/>
  <c r="T444" i="10" s="1"/>
  <c r="T438" i="10"/>
  <c r="T431" i="10"/>
  <c r="T430" i="10"/>
  <c r="T423" i="10"/>
  <c r="T421" i="10"/>
  <c r="T419" i="10"/>
  <c r="T416" i="10"/>
  <c r="T414" i="10"/>
  <c r="T411" i="10"/>
  <c r="T404" i="10"/>
  <c r="T403" i="10"/>
  <c r="T399" i="10"/>
  <c r="T394" i="10"/>
  <c r="T393" i="10"/>
  <c r="T389" i="10"/>
  <c r="T388" i="10" s="1"/>
  <c r="T387" i="10" s="1"/>
  <c r="T386" i="10" s="1"/>
  <c r="T382" i="10"/>
  <c r="T381" i="10"/>
  <c r="T380" i="10" s="1"/>
  <c r="T377" i="10"/>
  <c r="T376" i="10" s="1"/>
  <c r="T375" i="10" s="1"/>
  <c r="T374" i="10" s="1"/>
  <c r="T372" i="10"/>
  <c r="T371" i="10"/>
  <c r="T367" i="10"/>
  <c r="T362" i="10"/>
  <c r="T359" i="10"/>
  <c r="T358" i="10" s="1"/>
  <c r="T356" i="10"/>
  <c r="T355" i="10" s="1"/>
  <c r="T349" i="10"/>
  <c r="T348" i="10" s="1"/>
  <c r="T344" i="10"/>
  <c r="T343" i="10"/>
  <c r="T339" i="10"/>
  <c r="T334" i="10"/>
  <c r="T333" i="10" s="1"/>
  <c r="T329" i="10"/>
  <c r="T328" i="10"/>
  <c r="T326" i="10"/>
  <c r="T325" i="10" s="1"/>
  <c r="T318" i="10"/>
  <c r="T317" i="10" s="1"/>
  <c r="T310" i="10"/>
  <c r="T309" i="10"/>
  <c r="T304" i="10"/>
  <c r="T303" i="10"/>
  <c r="T302" i="10" s="1"/>
  <c r="T301" i="10" s="1"/>
  <c r="T300" i="10" s="1"/>
  <c r="T298" i="10"/>
  <c r="T291" i="10"/>
  <c r="T290" i="10" s="1"/>
  <c r="T289" i="10" s="1"/>
  <c r="T288" i="10" s="1"/>
  <c r="T287" i="10" s="1"/>
  <c r="T286" i="10" s="1"/>
  <c r="T285" i="10" s="1"/>
  <c r="T282" i="10"/>
  <c r="T281" i="10" s="1"/>
  <c r="T274" i="10"/>
  <c r="T273" i="10" s="1"/>
  <c r="T266" i="10"/>
  <c r="T264" i="10"/>
  <c r="T262" i="10"/>
  <c r="T259" i="10"/>
  <c r="T257" i="10"/>
  <c r="T256" i="10"/>
  <c r="T250" i="10"/>
  <c r="T249" i="10" s="1"/>
  <c r="T245" i="10"/>
  <c r="T242" i="10"/>
  <c r="T241" i="10" s="1"/>
  <c r="T239" i="10"/>
  <c r="T236" i="10"/>
  <c r="T235" i="10" s="1"/>
  <c r="T232" i="10"/>
  <c r="T231" i="10"/>
  <c r="T229" i="10"/>
  <c r="T228" i="10" s="1"/>
  <c r="T221" i="10"/>
  <c r="T220" i="10" s="1"/>
  <c r="T219" i="10" s="1"/>
  <c r="T213" i="10"/>
  <c r="T212" i="10" s="1"/>
  <c r="T206" i="10"/>
  <c r="T205" i="10" s="1"/>
  <c r="T199" i="10"/>
  <c r="T198" i="10" s="1"/>
  <c r="T194" i="10"/>
  <c r="T189" i="10"/>
  <c r="T187" i="10"/>
  <c r="T185" i="10"/>
  <c r="T177" i="10"/>
  <c r="T172" i="10"/>
  <c r="T169" i="10"/>
  <c r="T168" i="10" s="1"/>
  <c r="T163" i="10"/>
  <c r="T155" i="10"/>
  <c r="T154" i="10"/>
  <c r="T153" i="10" s="1"/>
  <c r="T152" i="10"/>
  <c r="T149" i="10"/>
  <c r="T141" i="10"/>
  <c r="T136" i="10"/>
  <c r="T135" i="10"/>
  <c r="T134" i="10" s="1"/>
  <c r="T133" i="10"/>
  <c r="T130" i="10"/>
  <c r="T127" i="10"/>
  <c r="T126" i="10"/>
  <c r="T124" i="10"/>
  <c r="T123" i="10" s="1"/>
  <c r="T121" i="10"/>
  <c r="T120" i="10"/>
  <c r="T118" i="10"/>
  <c r="T115" i="10"/>
  <c r="T114" i="10"/>
  <c r="T108" i="10"/>
  <c r="T107" i="10" s="1"/>
  <c r="T106" i="10"/>
  <c r="T103" i="10"/>
  <c r="T98" i="10"/>
  <c r="T91" i="10"/>
  <c r="T90" i="10" s="1"/>
  <c r="T89" i="10"/>
  <c r="T86" i="10"/>
  <c r="T84" i="10"/>
  <c r="T82" i="10"/>
  <c r="T81" i="10"/>
  <c r="T77" i="10"/>
  <c r="T76" i="10"/>
  <c r="T74" i="10"/>
  <c r="T73" i="10" s="1"/>
  <c r="T72" i="10"/>
  <c r="T66" i="10"/>
  <c r="T65" i="10" s="1"/>
  <c r="T63" i="10"/>
  <c r="T62" i="10" s="1"/>
  <c r="T59" i="10"/>
  <c r="T57" i="10"/>
  <c r="T56" i="10"/>
  <c r="T55" i="10" s="1"/>
  <c r="T52" i="10"/>
  <c r="T51" i="10" s="1"/>
  <c r="T50" i="10"/>
  <c r="T47" i="10"/>
  <c r="T45" i="10"/>
  <c r="T40" i="10"/>
  <c r="T38" i="10"/>
  <c r="T31" i="10"/>
  <c r="T30" i="10"/>
  <c r="T29" i="10" s="1"/>
  <c r="T28" i="10" s="1"/>
  <c r="T26" i="10"/>
  <c r="T25" i="10" s="1"/>
  <c r="T24" i="10" s="1"/>
  <c r="T23" i="10" s="1"/>
  <c r="T22" i="10" s="1"/>
  <c r="T20" i="10"/>
  <c r="T18" i="10"/>
  <c r="T16" i="10"/>
  <c r="T15" i="10" s="1"/>
  <c r="T13" i="10"/>
  <c r="T12" i="10" s="1"/>
  <c r="P54" i="4"/>
  <c r="P45" i="4"/>
  <c r="P39" i="4"/>
  <c r="P29" i="4"/>
  <c r="P27" i="4"/>
  <c r="P25" i="4"/>
  <c r="P20" i="4"/>
  <c r="P17" i="4"/>
  <c r="P12" i="4"/>
  <c r="P9" i="4"/>
  <c r="G10" i="27" l="1"/>
  <c r="G13" i="27" s="1"/>
  <c r="E13" i="27"/>
  <c r="S11" i="8"/>
  <c r="T649" i="10"/>
  <c r="S413" i="12"/>
  <c r="S290" i="12"/>
  <c r="S57" i="8"/>
  <c r="T657" i="10"/>
  <c r="T656" i="10" s="1"/>
  <c r="T655" i="10" s="1"/>
  <c r="T184" i="10"/>
  <c r="T61" i="10"/>
  <c r="T102" i="10"/>
  <c r="T101" i="10" s="1"/>
  <c r="T100" i="10" s="1"/>
  <c r="P8" i="4"/>
  <c r="T11" i="10"/>
  <c r="T10" i="10" s="1"/>
  <c r="T9" i="10" s="1"/>
  <c r="T49" i="10"/>
  <c r="T88" i="10"/>
  <c r="T97" i="10"/>
  <c r="T204" i="10"/>
  <c r="T227" i="10"/>
  <c r="T248" i="10"/>
  <c r="T280" i="10"/>
  <c r="T324" i="10"/>
  <c r="T379" i="10"/>
  <c r="T553" i="10"/>
  <c r="T593" i="10"/>
  <c r="T592" i="10" s="1"/>
  <c r="T54" i="10"/>
  <c r="T129" i="10"/>
  <c r="T44" i="10"/>
  <c r="T43" i="10" s="1"/>
  <c r="T42" i="10" s="1"/>
  <c r="T211" i="10"/>
  <c r="T443" i="10"/>
  <c r="T533" i="10"/>
  <c r="T670" i="10"/>
  <c r="T148" i="10"/>
  <c r="T218" i="10"/>
  <c r="T578" i="10"/>
  <c r="T616" i="10"/>
  <c r="T640" i="10"/>
  <c r="T80" i="10"/>
  <c r="T105" i="10"/>
  <c r="T117" i="10"/>
  <c r="T140" i="10"/>
  <c r="T151" i="10"/>
  <c r="T167" i="10"/>
  <c r="T197" i="10"/>
  <c r="T272" i="10"/>
  <c r="T271" i="10" s="1"/>
  <c r="T270" i="10" s="1"/>
  <c r="T269" i="10" s="1"/>
  <c r="T268" i="10" s="1"/>
  <c r="T316" i="10"/>
  <c r="T315" i="10" s="1"/>
  <c r="T314" i="10" s="1"/>
  <c r="T313" i="10" s="1"/>
  <c r="T312" i="10" s="1"/>
  <c r="T332" i="10"/>
  <c r="T493" i="10"/>
  <c r="T509" i="10"/>
  <c r="T648" i="10"/>
  <c r="S46" i="8"/>
  <c r="S246" i="8"/>
  <c r="S263" i="8"/>
  <c r="S399" i="8"/>
  <c r="T366" i="10"/>
  <c r="T365" i="10" s="1"/>
  <c r="T364" i="10" s="1"/>
  <c r="S89" i="8"/>
  <c r="S101" i="8"/>
  <c r="S157" i="8"/>
  <c r="S156" i="8" s="1"/>
  <c r="S155" i="8" s="1"/>
  <c r="S167" i="8"/>
  <c r="S226" i="8"/>
  <c r="S262" i="8"/>
  <c r="S301" i="8"/>
  <c r="T162" i="10"/>
  <c r="T176" i="10"/>
  <c r="T175" i="10" s="1"/>
  <c r="T174" i="10" s="1"/>
  <c r="T183" i="10"/>
  <c r="T193" i="10"/>
  <c r="T238" i="10"/>
  <c r="T244" i="10"/>
  <c r="T234" i="10" s="1"/>
  <c r="T297" i="10"/>
  <c r="T308" i="10"/>
  <c r="T338" i="10"/>
  <c r="T342" i="10"/>
  <c r="T361" i="10"/>
  <c r="T370" i="10"/>
  <c r="T392" i="10"/>
  <c r="T398" i="10"/>
  <c r="T402" i="10"/>
  <c r="T410" i="10"/>
  <c r="T429" i="10"/>
  <c r="T437" i="10"/>
  <c r="T477" i="10"/>
  <c r="T485" i="10"/>
  <c r="T500" i="10"/>
  <c r="T560" i="10"/>
  <c r="T566" i="10"/>
  <c r="T625" i="10"/>
  <c r="S81" i="8"/>
  <c r="S171" i="8"/>
  <c r="S185" i="8"/>
  <c r="S231" i="8"/>
  <c r="S191" i="8"/>
  <c r="S190" i="8" s="1"/>
  <c r="S239" i="8"/>
  <c r="S306" i="8"/>
  <c r="S290" i="8"/>
  <c r="S313" i="8"/>
  <c r="S331" i="8"/>
  <c r="S420" i="8"/>
  <c r="S470" i="8"/>
  <c r="S477" i="8"/>
  <c r="S489" i="8"/>
  <c r="S506" i="8"/>
  <c r="S522" i="8"/>
  <c r="S535" i="8"/>
  <c r="S550" i="8"/>
  <c r="S564" i="8"/>
  <c r="S179" i="8"/>
  <c r="S178" i="8" s="1"/>
  <c r="S320" i="8"/>
  <c r="S353" i="8"/>
  <c r="S363" i="8"/>
  <c r="S557" i="8"/>
  <c r="S575" i="8"/>
  <c r="S297" i="8"/>
  <c r="S340" i="8"/>
  <c r="S339" i="8" s="1"/>
  <c r="S357" i="8"/>
  <c r="S427" i="8"/>
  <c r="S464" i="8"/>
  <c r="S589" i="8"/>
  <c r="S588" i="8" s="1"/>
  <c r="S384" i="8"/>
  <c r="S199" i="12"/>
  <c r="S226" i="12"/>
  <c r="S236" i="12"/>
  <c r="S253" i="12"/>
  <c r="S344" i="12"/>
  <c r="S373" i="12"/>
  <c r="S19" i="12"/>
  <c r="S18" i="12" s="1"/>
  <c r="S92" i="12"/>
  <c r="S128" i="12"/>
  <c r="S203" i="12"/>
  <c r="S216" i="12"/>
  <c r="S215" i="12" s="1"/>
  <c r="S275" i="12"/>
  <c r="S298" i="12"/>
  <c r="S23" i="12"/>
  <c r="S35" i="12"/>
  <c r="S34" i="12" s="1"/>
  <c r="S28" i="12" s="1"/>
  <c r="S116" i="12"/>
  <c r="S132" i="12"/>
  <c r="S313" i="12"/>
  <c r="S312" i="12"/>
  <c r="S11" i="12"/>
  <c r="S39" i="12"/>
  <c r="S52" i="12"/>
  <c r="S76" i="12"/>
  <c r="S122" i="12"/>
  <c r="S164" i="12"/>
  <c r="S210" i="12"/>
  <c r="S269" i="12"/>
  <c r="S268" i="12" s="1"/>
  <c r="S289" i="12"/>
  <c r="S321" i="12"/>
  <c r="S517" i="12"/>
  <c r="S567" i="12"/>
  <c r="S601" i="12"/>
  <c r="S692" i="12"/>
  <c r="S382" i="12"/>
  <c r="S439" i="12"/>
  <c r="S459" i="12"/>
  <c r="S489" i="12"/>
  <c r="S508" i="12"/>
  <c r="S524" i="12"/>
  <c r="S571" i="12"/>
  <c r="S643" i="12"/>
  <c r="S672" i="12"/>
  <c r="S252" i="12"/>
  <c r="S369" i="12"/>
  <c r="S478" i="12"/>
  <c r="S495" i="12"/>
  <c r="S540" i="12"/>
  <c r="S58" i="12"/>
  <c r="S57" i="12" s="1"/>
  <c r="S56" i="12" s="1"/>
  <c r="S63" i="12"/>
  <c r="S157" i="12"/>
  <c r="S156" i="12" s="1"/>
  <c r="S155" i="12" s="1"/>
  <c r="S154" i="12" s="1"/>
  <c r="S170" i="12"/>
  <c r="S411" i="12"/>
  <c r="S636" i="12"/>
  <c r="S652" i="12"/>
  <c r="S663" i="12"/>
  <c r="S734" i="12"/>
  <c r="S748" i="12"/>
  <c r="S396" i="12"/>
  <c r="S703" i="12"/>
  <c r="S738" i="12"/>
  <c r="S759" i="12"/>
  <c r="S389" i="12"/>
  <c r="S427" i="12"/>
  <c r="S426" i="12" s="1"/>
  <c r="S425" i="12" s="1"/>
  <c r="S433" i="12"/>
  <c r="S432" i="12" s="1"/>
  <c r="S448" i="12"/>
  <c r="S471" i="12"/>
  <c r="S504" i="12"/>
  <c r="S528" i="12"/>
  <c r="S535" i="12"/>
  <c r="S552" i="12"/>
  <c r="S551" i="12" s="1"/>
  <c r="S626" i="12"/>
  <c r="S632" i="12"/>
  <c r="S631" i="12" s="1"/>
  <c r="S630" i="12" s="1"/>
  <c r="S683" i="12"/>
  <c r="S712" i="12"/>
  <c r="S725" i="12"/>
  <c r="S597" i="12"/>
  <c r="S557" i="12"/>
  <c r="S365" i="12"/>
  <c r="S184" i="12"/>
  <c r="S150" i="12"/>
  <c r="S106" i="12"/>
  <c r="S91" i="12"/>
  <c r="S62" i="12"/>
  <c r="S352" i="12"/>
  <c r="S588" i="12"/>
  <c r="S616" i="12"/>
  <c r="S374" i="8"/>
  <c r="S448" i="8"/>
  <c r="S389" i="8"/>
  <c r="S336" i="8"/>
  <c r="S142" i="8"/>
  <c r="S131" i="8"/>
  <c r="S107" i="8"/>
  <c r="S45" i="8"/>
  <c r="S37" i="8"/>
  <c r="S21" i="8"/>
  <c r="S10" i="8"/>
  <c r="S496" i="8"/>
  <c r="T347" i="10"/>
  <c r="T604" i="10"/>
  <c r="T488" i="10"/>
  <c r="T463" i="10"/>
  <c r="T451" i="10"/>
  <c r="T418" i="10"/>
  <c r="T413" i="10"/>
  <c r="T323" i="10"/>
  <c r="T261" i="10"/>
  <c r="T217" i="10"/>
  <c r="T113" i="10"/>
  <c r="T79" i="10"/>
  <c r="T71" i="10"/>
  <c r="T37" i="10"/>
  <c r="T36" i="10" s="1"/>
  <c r="T35" i="10" s="1"/>
  <c r="T34" i="10" s="1"/>
  <c r="T520" i="10"/>
  <c r="T585" i="10"/>
  <c r="P35" i="4"/>
  <c r="C13" i="27"/>
  <c r="S566" i="12" l="1"/>
  <c r="T33" i="10"/>
  <c r="T8" i="10" s="1"/>
  <c r="S625" i="12"/>
  <c r="S539" i="12"/>
  <c r="S368" i="12"/>
  <c r="S600" i="12"/>
  <c r="S494" i="12"/>
  <c r="S493" i="12" s="1"/>
  <c r="S507" i="12"/>
  <c r="S682" i="12"/>
  <c r="S447" i="12"/>
  <c r="S758" i="12"/>
  <c r="S702" i="12"/>
  <c r="S395" i="12"/>
  <c r="S477" i="12"/>
  <c r="S534" i="12"/>
  <c r="S503" i="12"/>
  <c r="S388" i="12"/>
  <c r="S733" i="12"/>
  <c r="S410" i="12"/>
  <c r="S467" i="12"/>
  <c r="S458" i="12"/>
  <c r="S446" i="12" s="1"/>
  <c r="S445" i="12" s="1"/>
  <c r="S523" i="12"/>
  <c r="S488" i="12"/>
  <c r="S288" i="12"/>
  <c r="S115" i="12"/>
  <c r="S297" i="12"/>
  <c r="S127" i="12"/>
  <c r="S17" i="12"/>
  <c r="S16" i="12" s="1"/>
  <c r="S343" i="12"/>
  <c r="S235" i="12"/>
  <c r="S198" i="12"/>
  <c r="S380" i="8"/>
  <c r="S356" i="8"/>
  <c r="S238" i="8"/>
  <c r="T397" i="10"/>
  <c r="T396" i="10" s="1"/>
  <c r="T296" i="10"/>
  <c r="T182" i="10"/>
  <c r="S166" i="8"/>
  <c r="T508" i="10"/>
  <c r="T331" i="10"/>
  <c r="T166" i="10"/>
  <c r="T139" i="10"/>
  <c r="T532" i="10"/>
  <c r="T210" i="10"/>
  <c r="T209" i="10" s="1"/>
  <c r="T354" i="10"/>
  <c r="T279" i="10"/>
  <c r="T226" i="10"/>
  <c r="T225" i="10" s="1"/>
  <c r="T224" i="10" s="1"/>
  <c r="S662" i="12"/>
  <c r="S635" i="12"/>
  <c r="S163" i="12"/>
  <c r="S75" i="12"/>
  <c r="S463" i="8"/>
  <c r="S556" i="8"/>
  <c r="S362" i="8"/>
  <c r="S330" i="8"/>
  <c r="S184" i="8"/>
  <c r="T559" i="10"/>
  <c r="T476" i="10"/>
  <c r="T391" i="10"/>
  <c r="T341" i="10"/>
  <c r="S225" i="8"/>
  <c r="T647" i="10"/>
  <c r="T669" i="10"/>
  <c r="T552" i="10"/>
  <c r="S320" i="12"/>
  <c r="S319" i="12" s="1"/>
  <c r="S318" i="12" s="1"/>
  <c r="S317" i="12" s="1"/>
  <c r="S372" i="12"/>
  <c r="S225" i="12"/>
  <c r="S296" i="8"/>
  <c r="S319" i="8"/>
  <c r="S549" i="8"/>
  <c r="S521" i="8"/>
  <c r="S488" i="8"/>
  <c r="S475" i="8"/>
  <c r="S476" i="8"/>
  <c r="S230" i="8"/>
  <c r="T436" i="10"/>
  <c r="T337" i="10"/>
  <c r="T161" i="10"/>
  <c r="T160" i="10" s="1"/>
  <c r="T159" i="10" s="1"/>
  <c r="T158" i="10" s="1"/>
  <c r="S154" i="8"/>
  <c r="S398" i="8"/>
  <c r="S397" i="8" s="1"/>
  <c r="S245" i="8"/>
  <c r="T492" i="10"/>
  <c r="T491" i="10" s="1"/>
  <c r="T196" i="10"/>
  <c r="T639" i="10"/>
  <c r="T577" i="10"/>
  <c r="T442" i="10"/>
  <c r="T441" i="10" s="1"/>
  <c r="T440" i="10" s="1"/>
  <c r="T247" i="10"/>
  <c r="T203" i="10"/>
  <c r="S251" i="12"/>
  <c r="S642" i="12"/>
  <c r="S516" i="12"/>
  <c r="S515" i="12" s="1"/>
  <c r="S514" i="12" s="1"/>
  <c r="S209" i="12"/>
  <c r="S51" i="12"/>
  <c r="S10" i="12"/>
  <c r="S311" i="12"/>
  <c r="S310" i="12" s="1"/>
  <c r="S574" i="8"/>
  <c r="S352" i="8"/>
  <c r="S469" i="8"/>
  <c r="S312" i="8"/>
  <c r="S289" i="8"/>
  <c r="S80" i="8"/>
  <c r="T624" i="10"/>
  <c r="T499" i="10"/>
  <c r="T428" i="10"/>
  <c r="T427" i="10" s="1"/>
  <c r="T426" i="10" s="1"/>
  <c r="T401" i="10"/>
  <c r="T369" i="10"/>
  <c r="T307" i="10"/>
  <c r="T192" i="10"/>
  <c r="S88" i="8"/>
  <c r="T147" i="10"/>
  <c r="T96" i="10"/>
  <c r="S724" i="12"/>
  <c r="S596" i="12"/>
  <c r="S565" i="12"/>
  <c r="S556" i="12"/>
  <c r="S364" i="12"/>
  <c r="S183" i="12"/>
  <c r="S149" i="12"/>
  <c r="S105" i="12"/>
  <c r="S61" i="12"/>
  <c r="S615" i="12"/>
  <c r="S351" i="12"/>
  <c r="S587" i="12"/>
  <c r="S373" i="8"/>
  <c r="S447" i="8"/>
  <c r="S335" i="8"/>
  <c r="S189" i="8"/>
  <c r="S141" i="8"/>
  <c r="S100" i="8"/>
  <c r="S44" i="8"/>
  <c r="S33" i="8"/>
  <c r="S20" i="8"/>
  <c r="S9" i="8"/>
  <c r="S495" i="8"/>
  <c r="T346" i="10"/>
  <c r="T603" i="10"/>
  <c r="T484" i="10"/>
  <c r="T462" i="10"/>
  <c r="T450" i="10"/>
  <c r="T409" i="10"/>
  <c r="T255" i="10"/>
  <c r="T216" i="10"/>
  <c r="T112" i="10"/>
  <c r="T70" i="10"/>
  <c r="T519" i="10"/>
  <c r="T584" i="10"/>
  <c r="P34" i="4"/>
  <c r="D14" i="26"/>
  <c r="C14" i="26"/>
  <c r="E11" i="26"/>
  <c r="G11" i="26" s="1"/>
  <c r="I11" i="26" s="1"/>
  <c r="E12" i="26"/>
  <c r="G12" i="26" s="1"/>
  <c r="I12" i="26" s="1"/>
  <c r="E10" i="26"/>
  <c r="G10" i="26" s="1"/>
  <c r="I10" i="26" l="1"/>
  <c r="G14" i="26"/>
  <c r="I14" i="26"/>
  <c r="T95" i="10"/>
  <c r="T94" i="10" s="1"/>
  <c r="T93" i="10" s="1"/>
  <c r="S520" i="8"/>
  <c r="S183" i="8"/>
  <c r="T165" i="10"/>
  <c r="T295" i="10"/>
  <c r="S502" i="12"/>
  <c r="S501" i="12" s="1"/>
  <c r="S500" i="12" s="1"/>
  <c r="T576" i="10"/>
  <c r="S332" i="12"/>
  <c r="S624" i="12"/>
  <c r="S288" i="8"/>
  <c r="S287" i="8" s="1"/>
  <c r="S286" i="8" s="1"/>
  <c r="S244" i="8"/>
  <c r="T668" i="10"/>
  <c r="T146" i="10"/>
  <c r="T145" i="10" s="1"/>
  <c r="T144" i="10" s="1"/>
  <c r="T143" i="10" s="1"/>
  <c r="T306" i="10"/>
  <c r="T498" i="10"/>
  <c r="T638" i="10"/>
  <c r="T435" i="10"/>
  <c r="S224" i="12"/>
  <c r="S214" i="8"/>
  <c r="S462" i="8"/>
  <c r="S466" i="12"/>
  <c r="S465" i="12" s="1"/>
  <c r="S464" i="12" s="1"/>
  <c r="S394" i="12"/>
  <c r="T623" i="10"/>
  <c r="T646" i="10"/>
  <c r="S555" i="8"/>
  <c r="S351" i="8"/>
  <c r="T157" i="10"/>
  <c r="S318" i="8"/>
  <c r="S192" i="12"/>
  <c r="T475" i="10"/>
  <c r="T278" i="10"/>
  <c r="E14" i="26"/>
  <c r="T191" i="10"/>
  <c r="T181" i="10" s="1"/>
  <c r="S311" i="8"/>
  <c r="S573" i="8"/>
  <c r="S9" i="12"/>
  <c r="S208" i="12"/>
  <c r="T202" i="10"/>
  <c r="T336" i="10"/>
  <c r="T322" i="10" s="1"/>
  <c r="S487" i="8"/>
  <c r="S548" i="8"/>
  <c r="T551" i="10"/>
  <c r="T385" i="10"/>
  <c r="T384" i="10" s="1"/>
  <c r="T558" i="10"/>
  <c r="S329" i="8"/>
  <c r="S162" i="12"/>
  <c r="T353" i="10"/>
  <c r="T352" i="10" s="1"/>
  <c r="T351" i="10" s="1"/>
  <c r="T531" i="10"/>
  <c r="T138" i="10"/>
  <c r="S237" i="8"/>
  <c r="S121" i="12"/>
  <c r="S287" i="12"/>
  <c r="S286" i="12" s="1"/>
  <c r="S285" i="12" s="1"/>
  <c r="S487" i="12"/>
  <c r="S409" i="12"/>
  <c r="S387" i="12"/>
  <c r="S533" i="12"/>
  <c r="S723" i="12"/>
  <c r="S595" i="12"/>
  <c r="S550" i="12"/>
  <c r="S363" i="12"/>
  <c r="S182" i="12"/>
  <c r="S138" i="12"/>
  <c r="S104" i="12"/>
  <c r="S50" i="12"/>
  <c r="S586" i="12"/>
  <c r="S614" i="12"/>
  <c r="S350" i="12"/>
  <c r="S372" i="8"/>
  <c r="S446" i="8"/>
  <c r="S379" i="8"/>
  <c r="S334" i="8"/>
  <c r="S140" i="8"/>
  <c r="S79" i="8"/>
  <c r="S32" i="8"/>
  <c r="S19" i="8"/>
  <c r="S494" i="8"/>
  <c r="T602" i="10"/>
  <c r="T483" i="10"/>
  <c r="T461" i="10"/>
  <c r="T449" i="10"/>
  <c r="T408" i="10"/>
  <c r="T321" i="10"/>
  <c r="T254" i="10"/>
  <c r="T215" i="10"/>
  <c r="T111" i="10"/>
  <c r="T69" i="10"/>
  <c r="T583" i="10"/>
  <c r="T507" i="10"/>
  <c r="P7" i="4"/>
  <c r="Q399" i="12"/>
  <c r="R400" i="12"/>
  <c r="T400" i="12" s="1"/>
  <c r="P399" i="12"/>
  <c r="P400" i="12"/>
  <c r="Q209" i="8"/>
  <c r="R212" i="8"/>
  <c r="T212" i="8" s="1"/>
  <c r="R213" i="8"/>
  <c r="T213" i="8" s="1"/>
  <c r="S490" i="10"/>
  <c r="U490" i="10" s="1"/>
  <c r="R489" i="10"/>
  <c r="R488" i="10" s="1"/>
  <c r="Q761" i="12"/>
  <c r="Q756" i="12"/>
  <c r="Q755" i="12"/>
  <c r="Q754" i="12" s="1"/>
  <c r="Q753" i="12" s="1"/>
  <c r="Q751" i="12"/>
  <c r="Q746" i="12"/>
  <c r="Q745" i="12" s="1"/>
  <c r="Q744" i="12" s="1"/>
  <c r="Q743" i="12" s="1"/>
  <c r="Q741" i="12"/>
  <c r="Q740" i="12" s="1"/>
  <c r="Q739" i="12" s="1"/>
  <c r="Q736" i="12"/>
  <c r="Q735" i="12" s="1"/>
  <c r="Q734" i="12"/>
  <c r="Q733" i="12" s="1"/>
  <c r="Q731" i="12"/>
  <c r="Q729" i="12"/>
  <c r="Q727" i="12"/>
  <c r="Q721" i="12"/>
  <c r="Q715" i="12"/>
  <c r="Q714" i="12" s="1"/>
  <c r="Q710" i="12"/>
  <c r="Q705" i="12"/>
  <c r="Q700" i="12"/>
  <c r="Q699" i="12" s="1"/>
  <c r="Q695" i="12"/>
  <c r="Q694" i="12" s="1"/>
  <c r="Q693" i="12" s="1"/>
  <c r="Q692" i="12" s="1"/>
  <c r="Q690" i="12"/>
  <c r="Q689" i="12" s="1"/>
  <c r="Q685" i="12"/>
  <c r="Q684" i="12" s="1"/>
  <c r="Q683" i="12" s="1"/>
  <c r="Q682" i="12" s="1"/>
  <c r="Q680" i="12"/>
  <c r="Q679" i="12" s="1"/>
  <c r="Q675" i="12"/>
  <c r="Q674" i="12"/>
  <c r="Q673" i="12" s="1"/>
  <c r="Q672" i="12" s="1"/>
  <c r="Q670" i="12"/>
  <c r="Q665" i="12"/>
  <c r="Q664" i="12" s="1"/>
  <c r="Q660" i="12"/>
  <c r="Q655" i="12"/>
  <c r="Q654" i="12" s="1"/>
  <c r="Q653" i="12" s="1"/>
  <c r="Q652" i="12" s="1"/>
  <c r="Q650" i="12"/>
  <c r="Q649" i="12"/>
  <c r="Q648" i="12" s="1"/>
  <c r="Q645" i="12"/>
  <c r="Q644" i="12" s="1"/>
  <c r="Q643" i="12" s="1"/>
  <c r="Q642" i="12" s="1"/>
  <c r="Q640" i="12"/>
  <c r="Q638" i="12"/>
  <c r="Q633" i="12"/>
  <c r="Q632" i="12" s="1"/>
  <c r="Q631" i="12" s="1"/>
  <c r="Q628" i="12"/>
  <c r="Q627" i="12" s="1"/>
  <c r="Q626" i="12" s="1"/>
  <c r="Q625" i="12" s="1"/>
  <c r="Q621" i="12"/>
  <c r="Q619" i="12"/>
  <c r="Q617" i="12"/>
  <c r="Q612" i="12"/>
  <c r="Q611" i="12"/>
  <c r="Q610" i="12" s="1"/>
  <c r="Q607" i="12"/>
  <c r="Q605" i="12"/>
  <c r="Q603" i="12"/>
  <c r="Q598" i="12"/>
  <c r="Q597" i="12" s="1"/>
  <c r="Q596" i="12" s="1"/>
  <c r="Q593" i="12"/>
  <c r="Q588" i="12" s="1"/>
  <c r="Q587" i="12" s="1"/>
  <c r="Q591" i="12"/>
  <c r="Q589" i="12"/>
  <c r="Q584" i="12"/>
  <c r="Q583" i="12" s="1"/>
  <c r="Q582" i="12" s="1"/>
  <c r="Q578" i="12"/>
  <c r="Q576" i="12"/>
  <c r="Q574" i="12"/>
  <c r="Q573" i="12" s="1"/>
  <c r="Q569" i="12"/>
  <c r="Q568" i="12" s="1"/>
  <c r="Q563" i="12"/>
  <c r="Q561" i="12"/>
  <c r="Q559" i="12"/>
  <c r="Q554" i="12"/>
  <c r="Q553" i="12"/>
  <c r="Q552" i="12" s="1"/>
  <c r="Q551" i="12"/>
  <c r="Q548" i="12"/>
  <c r="Q547" i="12" s="1"/>
  <c r="Q543" i="12"/>
  <c r="Q536" i="12"/>
  <c r="Q535" i="12" s="1"/>
  <c r="Q534" i="12"/>
  <c r="Q533" i="12" s="1"/>
  <c r="Q531" i="12"/>
  <c r="Q530" i="12" s="1"/>
  <c r="Q529" i="12" s="1"/>
  <c r="Q528" i="12" s="1"/>
  <c r="Q526" i="12"/>
  <c r="Q525" i="12" s="1"/>
  <c r="Q519" i="12"/>
  <c r="Q518" i="12" s="1"/>
  <c r="Q517" i="12" s="1"/>
  <c r="Q516" i="12" s="1"/>
  <c r="Q515" i="12" s="1"/>
  <c r="Q514" i="12" s="1"/>
  <c r="Q512" i="12"/>
  <c r="Q505" i="12"/>
  <c r="Q504" i="12" s="1"/>
  <c r="Q503" i="12" s="1"/>
  <c r="Q502" i="12" s="1"/>
  <c r="Q501" i="12"/>
  <c r="Q500" i="12" s="1"/>
  <c r="Q498" i="12"/>
  <c r="Q497" i="12" s="1"/>
  <c r="Q491" i="12"/>
  <c r="Q490" i="12" s="1"/>
  <c r="Q489" i="12"/>
  <c r="Q488" i="12" s="1"/>
  <c r="Q487" i="12" s="1"/>
  <c r="Q486" i="12" s="1"/>
  <c r="Q482" i="12"/>
  <c r="Q481" i="12" s="1"/>
  <c r="Q475" i="12"/>
  <c r="Q474" i="12" s="1"/>
  <c r="Q472" i="12"/>
  <c r="Q471" i="12" s="1"/>
  <c r="Q469" i="12"/>
  <c r="Q468" i="12" s="1"/>
  <c r="Q461" i="12"/>
  <c r="Q460" i="12" s="1"/>
  <c r="Q459" i="12" s="1"/>
  <c r="Q458" i="12" s="1"/>
  <c r="Q456" i="12"/>
  <c r="Q455" i="12"/>
  <c r="Q451" i="12"/>
  <c r="Q450" i="12" s="1"/>
  <c r="Q449" i="12" s="1"/>
  <c r="Q448" i="12" s="1"/>
  <c r="Q447" i="12" s="1"/>
  <c r="Q443" i="12"/>
  <c r="Q437" i="12"/>
  <c r="Q436" i="12" s="1"/>
  <c r="Q435" i="12" s="1"/>
  <c r="Q434" i="12" s="1"/>
  <c r="Q433" i="12" s="1"/>
  <c r="Q430" i="12"/>
  <c r="Q429" i="12" s="1"/>
  <c r="Q423" i="12"/>
  <c r="Q421" i="12"/>
  <c r="Q420" i="12"/>
  <c r="Q414" i="12"/>
  <c r="Q406" i="12"/>
  <c r="Q397" i="12"/>
  <c r="Q392" i="12"/>
  <c r="Q390" i="12"/>
  <c r="Q385" i="12"/>
  <c r="Q380" i="12"/>
  <c r="Q379" i="12" s="1"/>
  <c r="Q378" i="12" s="1"/>
  <c r="Q375" i="12"/>
  <c r="Q370" i="12"/>
  <c r="Q366" i="12"/>
  <c r="Q359" i="12"/>
  <c r="Q358" i="12" s="1"/>
  <c r="Q357" i="12" s="1"/>
  <c r="Q355" i="12"/>
  <c r="Q353" i="12"/>
  <c r="Q346" i="12"/>
  <c r="Q341" i="12"/>
  <c r="Q340" i="12" s="1"/>
  <c r="Q339" i="12" s="1"/>
  <c r="Q338" i="12" s="1"/>
  <c r="Q336" i="12"/>
  <c r="Q328" i="12"/>
  <c r="Q327" i="12" s="1"/>
  <c r="Q326" i="12" s="1"/>
  <c r="Q325" i="12" s="1"/>
  <c r="Q323" i="12"/>
  <c r="Q315" i="12"/>
  <c r="Q314" i="12" s="1"/>
  <c r="Q312" i="12" s="1"/>
  <c r="Q311" i="12" s="1"/>
  <c r="Q310" i="12" s="1"/>
  <c r="Q308" i="12"/>
  <c r="Q301" i="12"/>
  <c r="Q300" i="12" s="1"/>
  <c r="Q299" i="12" s="1"/>
  <c r="Q298" i="12" s="1"/>
  <c r="Q297" i="12" s="1"/>
  <c r="Q295" i="12"/>
  <c r="Q293" i="12"/>
  <c r="Q291" i="12"/>
  <c r="Q290" i="12" s="1"/>
  <c r="Q283" i="12"/>
  <c r="Q282" i="12" s="1"/>
  <c r="Q281" i="12" s="1"/>
  <c r="Q280" i="12" s="1"/>
  <c r="Q278" i="12"/>
  <c r="Q273" i="12"/>
  <c r="Q272" i="12" s="1"/>
  <c r="Q271" i="12" s="1"/>
  <c r="Q270" i="12" s="1"/>
  <c r="Q266" i="12"/>
  <c r="Q261" i="12"/>
  <c r="Q260" i="12" s="1"/>
  <c r="Q259" i="12"/>
  <c r="Q258" i="12" s="1"/>
  <c r="Q256" i="12"/>
  <c r="Q249" i="12"/>
  <c r="Q247" i="12"/>
  <c r="Q245" i="12"/>
  <c r="Q238" i="12"/>
  <c r="Q233" i="12"/>
  <c r="Q232" i="12" s="1"/>
  <c r="Q231" i="12" s="1"/>
  <c r="Q230" i="12" s="1"/>
  <c r="Q228" i="12"/>
  <c r="Q220" i="12"/>
  <c r="Q219" i="12" s="1"/>
  <c r="Q218" i="12" s="1"/>
  <c r="Q217" i="12" s="1"/>
  <c r="Q216" i="12" s="1"/>
  <c r="Q215" i="12" s="1"/>
  <c r="Q213" i="12"/>
  <c r="Q206" i="12"/>
  <c r="Q205" i="12" s="1"/>
  <c r="Q204" i="12" s="1"/>
  <c r="Q203" i="12" s="1"/>
  <c r="Q201" i="12"/>
  <c r="Q200" i="12" s="1"/>
  <c r="Q196" i="12"/>
  <c r="Q195" i="12" s="1"/>
  <c r="Q194" i="12" s="1"/>
  <c r="Q193" i="12" s="1"/>
  <c r="Q189" i="12"/>
  <c r="Q187" i="12"/>
  <c r="Q185" i="12"/>
  <c r="Q180" i="12"/>
  <c r="Q178" i="12"/>
  <c r="Q173" i="12"/>
  <c r="Q172" i="12" s="1"/>
  <c r="Q171" i="12" s="1"/>
  <c r="Q170" i="12" s="1"/>
  <c r="Q166" i="12"/>
  <c r="Q159" i="12"/>
  <c r="Q158" i="12" s="1"/>
  <c r="Q157" i="12" s="1"/>
  <c r="Q156" i="12" s="1"/>
  <c r="Q155" i="12" s="1"/>
  <c r="Q154" i="12" s="1"/>
  <c r="Q152" i="12"/>
  <c r="Q147" i="12"/>
  <c r="Q142" i="12"/>
  <c r="Q135" i="12"/>
  <c r="Q134" i="12" s="1"/>
  <c r="Q133" i="12" s="1"/>
  <c r="Q132" i="12" s="1"/>
  <c r="Q130" i="12"/>
  <c r="Q125" i="12"/>
  <c r="Q124" i="12" s="1"/>
  <c r="Q123" i="12" s="1"/>
  <c r="Q122" i="12" s="1"/>
  <c r="Q118" i="12"/>
  <c r="Q113" i="12"/>
  <c r="Q112" i="12" s="1"/>
  <c r="Q111" i="12" s="1"/>
  <c r="Q110" i="12" s="1"/>
  <c r="Q108" i="12"/>
  <c r="Q101" i="12"/>
  <c r="Q96" i="12"/>
  <c r="Q88" i="12"/>
  <c r="Q87" i="12" s="1"/>
  <c r="Q86" i="12" s="1"/>
  <c r="Q85" i="12" s="1"/>
  <c r="Q84" i="12" s="1"/>
  <c r="Q83" i="12" s="1"/>
  <c r="Q81" i="12"/>
  <c r="Q73" i="12"/>
  <c r="Q72" i="12" s="1"/>
  <c r="Q71" i="12" s="1"/>
  <c r="Q70" i="12" s="1"/>
  <c r="Q68" i="12"/>
  <c r="Q66" i="12"/>
  <c r="Q64" i="12"/>
  <c r="Q59" i="12"/>
  <c r="Q58" i="12"/>
  <c r="Q54" i="12"/>
  <c r="Q47" i="12"/>
  <c r="Q46" i="12" s="1"/>
  <c r="Q45" i="12" s="1"/>
  <c r="Q44" i="12" s="1"/>
  <c r="Q42" i="12"/>
  <c r="Q37" i="12"/>
  <c r="Q32" i="12"/>
  <c r="Q31" i="12" s="1"/>
  <c r="Q26" i="12"/>
  <c r="Q25" i="12"/>
  <c r="Q24" i="12" s="1"/>
  <c r="Q23" i="12" s="1"/>
  <c r="Q21" i="12"/>
  <c r="Q14" i="12"/>
  <c r="Q13" i="12" s="1"/>
  <c r="Q12" i="12" s="1"/>
  <c r="Q11" i="12" s="1"/>
  <c r="Q10" i="12" s="1"/>
  <c r="Q9" i="12" s="1"/>
  <c r="Q591" i="8"/>
  <c r="Q590" i="8" s="1"/>
  <c r="Q586" i="8"/>
  <c r="Q585" i="8"/>
  <c r="Q583" i="8"/>
  <c r="Q582" i="8" s="1"/>
  <c r="Q577" i="8"/>
  <c r="Q576" i="8" s="1"/>
  <c r="Q570" i="8"/>
  <c r="Q569" i="8"/>
  <c r="Q567" i="8"/>
  <c r="Q566" i="8" s="1"/>
  <c r="Q562" i="8"/>
  <c r="Q561" i="8" s="1"/>
  <c r="Q559" i="8"/>
  <c r="Q558" i="8" s="1"/>
  <c r="Q552" i="8"/>
  <c r="Q551" i="8" s="1"/>
  <c r="Q545" i="8"/>
  <c r="Q544" i="8" s="1"/>
  <c r="Q543" i="8" s="1"/>
  <c r="Q542" i="8" s="1"/>
  <c r="Q541" i="8" s="1"/>
  <c r="Q540" i="8" s="1"/>
  <c r="Q538" i="8"/>
  <c r="Q537" i="8" s="1"/>
  <c r="Q533" i="8"/>
  <c r="Q528" i="8"/>
  <c r="Q526" i="8"/>
  <c r="Q524" i="8"/>
  <c r="Q516" i="8"/>
  <c r="Q515" i="8" s="1"/>
  <c r="Q514" i="8" s="1"/>
  <c r="Q513" i="8" s="1"/>
  <c r="Q512" i="8" s="1"/>
  <c r="Q511" i="8" s="1"/>
  <c r="Q509" i="8"/>
  <c r="Q508" i="8" s="1"/>
  <c r="Q504" i="8"/>
  <c r="Q503" i="8" s="1"/>
  <c r="Q502" i="8" s="1"/>
  <c r="Q501" i="8" s="1"/>
  <c r="Q499" i="8"/>
  <c r="Q497" i="8"/>
  <c r="Q491" i="8"/>
  <c r="Q485" i="8"/>
  <c r="Q484" i="8" s="1"/>
  <c r="Q482" i="8"/>
  <c r="Q481" i="8" s="1"/>
  <c r="Q479" i="8"/>
  <c r="Q478" i="8" s="1"/>
  <c r="Q473" i="8"/>
  <c r="Q466" i="8"/>
  <c r="Q465" i="8" s="1"/>
  <c r="Q464" i="8" s="1"/>
  <c r="Q463" i="8" s="1"/>
  <c r="Q462" i="8" s="1"/>
  <c r="Q461" i="8" s="1"/>
  <c r="Q458" i="8"/>
  <c r="Q456" i="8"/>
  <c r="Q454" i="8"/>
  <c r="Q451" i="8"/>
  <c r="Q449" i="8"/>
  <c r="Q442" i="8"/>
  <c r="Q441" i="8"/>
  <c r="Q439" i="8"/>
  <c r="Q436" i="8"/>
  <c r="Q433" i="8"/>
  <c r="Q430" i="8"/>
  <c r="Q429" i="8" s="1"/>
  <c r="Q425" i="8"/>
  <c r="Q423" i="8"/>
  <c r="Q418" i="8"/>
  <c r="Q415" i="8"/>
  <c r="Q414" i="8" s="1"/>
  <c r="Q412" i="8"/>
  <c r="Q409" i="8"/>
  <c r="Q408" i="8"/>
  <c r="Q405" i="8"/>
  <c r="Q404" i="8" s="1"/>
  <c r="Q402" i="8"/>
  <c r="Q401" i="8" s="1"/>
  <c r="Q394" i="8"/>
  <c r="Q392" i="8"/>
  <c r="Q390" i="8"/>
  <c r="Q387" i="8"/>
  <c r="Q385" i="8"/>
  <c r="Q382" i="8"/>
  <c r="Q381" i="8" s="1"/>
  <c r="Q375" i="8"/>
  <c r="Q370" i="8"/>
  <c r="Q369" i="8"/>
  <c r="Q365" i="8"/>
  <c r="Q360" i="8"/>
  <c r="Q359" i="8" s="1"/>
  <c r="Q358" i="8" s="1"/>
  <c r="Q357" i="8" s="1"/>
  <c r="Q354" i="8"/>
  <c r="Q347" i="8"/>
  <c r="Q346" i="8" s="1"/>
  <c r="Q345" i="8" s="1"/>
  <c r="Q344" i="8" s="1"/>
  <c r="Q342" i="8"/>
  <c r="Q337" i="8"/>
  <c r="Q336" i="8" s="1"/>
  <c r="Q332" i="8"/>
  <c r="Q327" i="8"/>
  <c r="Q326" i="8" s="1"/>
  <c r="Q324" i="8"/>
  <c r="Q321" i="8"/>
  <c r="Q320" i="8" s="1"/>
  <c r="Q314" i="8"/>
  <c r="Q309" i="8"/>
  <c r="Q308" i="8" s="1"/>
  <c r="Q307" i="8" s="1"/>
  <c r="Q306" i="8" s="1"/>
  <c r="Q304" i="8"/>
  <c r="Q299" i="8"/>
  <c r="Q298" i="8"/>
  <c r="Q297" i="8" s="1"/>
  <c r="Q296" i="8" s="1"/>
  <c r="Q294" i="8"/>
  <c r="Q291" i="8"/>
  <c r="Q290" i="8" s="1"/>
  <c r="Q283" i="8"/>
  <c r="Q282" i="8" s="1"/>
  <c r="Q280" i="8"/>
  <c r="Q279" i="8" s="1"/>
  <c r="Q277" i="8"/>
  <c r="Q276" i="8" s="1"/>
  <c r="Q272" i="8"/>
  <c r="Q271" i="8" s="1"/>
  <c r="Q269" i="8"/>
  <c r="Q268" i="8" s="1"/>
  <c r="Q266" i="8"/>
  <c r="Q265" i="8" s="1"/>
  <c r="Q260" i="8"/>
  <c r="Q256" i="8"/>
  <c r="Q255" i="8" s="1"/>
  <c r="Q253" i="8"/>
  <c r="Q248" i="8"/>
  <c r="Q247" i="8" s="1"/>
  <c r="Q241" i="8"/>
  <c r="Q233" i="8"/>
  <c r="Q232" i="8" s="1"/>
  <c r="Q231" i="8" s="1"/>
  <c r="Q230" i="8" s="1"/>
  <c r="Q228" i="8"/>
  <c r="Q223" i="8"/>
  <c r="Q222" i="8" s="1"/>
  <c r="Q221" i="8" s="1"/>
  <c r="Q220" i="8" s="1"/>
  <c r="Q218" i="8"/>
  <c r="Q210" i="8"/>
  <c r="Q207" i="8"/>
  <c r="Q205" i="8"/>
  <c r="Q202" i="8"/>
  <c r="Q201" i="8"/>
  <c r="Q199" i="8"/>
  <c r="Q196" i="8"/>
  <c r="Q195" i="8" s="1"/>
  <c r="Q193" i="8"/>
  <c r="Q187" i="8"/>
  <c r="Q186" i="8" s="1"/>
  <c r="Q185" i="8" s="1"/>
  <c r="Q184" i="8" s="1"/>
  <c r="Q183" i="8" s="1"/>
  <c r="Q181" i="8"/>
  <c r="Q174" i="8"/>
  <c r="Q173" i="8" s="1"/>
  <c r="Q172" i="8" s="1"/>
  <c r="Q171" i="8" s="1"/>
  <c r="Q169" i="8"/>
  <c r="Q164" i="8"/>
  <c r="Q163" i="8" s="1"/>
  <c r="Q162" i="8" s="1"/>
  <c r="Q161" i="8" s="1"/>
  <c r="Q159" i="8"/>
  <c r="Q152" i="8"/>
  <c r="Q151" i="8" s="1"/>
  <c r="Q150" i="8" s="1"/>
  <c r="Q149" i="8" s="1"/>
  <c r="Q147" i="8"/>
  <c r="Q145" i="8"/>
  <c r="Q143" i="8"/>
  <c r="Q137" i="8"/>
  <c r="Q136" i="8" s="1"/>
  <c r="Q134" i="8"/>
  <c r="Q133" i="8" s="1"/>
  <c r="Q126" i="8"/>
  <c r="Q119" i="8"/>
  <c r="Q118" i="8" s="1"/>
  <c r="Q116" i="8"/>
  <c r="Q113" i="8"/>
  <c r="Q111" i="8"/>
  <c r="Q109" i="8"/>
  <c r="Q105" i="8"/>
  <c r="Q103" i="8"/>
  <c r="Q98" i="8"/>
  <c r="Q97" i="8" s="1"/>
  <c r="Q91" i="8"/>
  <c r="Q86" i="8"/>
  <c r="Q84" i="8"/>
  <c r="Q77" i="8"/>
  <c r="Q76" i="8" s="1"/>
  <c r="Q72" i="8"/>
  <c r="Q71" i="8" s="1"/>
  <c r="Q70" i="8" s="1"/>
  <c r="Q69" i="8" s="1"/>
  <c r="Q68" i="8" s="1"/>
  <c r="Q66" i="8"/>
  <c r="Q64" i="8"/>
  <c r="Q62" i="8"/>
  <c r="Q59" i="8"/>
  <c r="Q58" i="8"/>
  <c r="Q55" i="8"/>
  <c r="Q53" i="8"/>
  <c r="Q51" i="8"/>
  <c r="Q48" i="8"/>
  <c r="Q47" i="8"/>
  <c r="Q42" i="8"/>
  <c r="Q40" i="8"/>
  <c r="Q38" i="8"/>
  <c r="Q35" i="8"/>
  <c r="Q34" i="8" s="1"/>
  <c r="Q29" i="8"/>
  <c r="Q27" i="8"/>
  <c r="Q25" i="8"/>
  <c r="Q24" i="8" s="1"/>
  <c r="Q22" i="8"/>
  <c r="Q16" i="8"/>
  <c r="Q15" i="8" s="1"/>
  <c r="Q13" i="8"/>
  <c r="Q12" i="8" s="1"/>
  <c r="R681" i="10"/>
  <c r="R674" i="10"/>
  <c r="R673" i="10" s="1"/>
  <c r="R672" i="10" s="1"/>
  <c r="R671" i="10" s="1"/>
  <c r="R670" i="10" s="1"/>
  <c r="R669" i="10" s="1"/>
  <c r="R666" i="10"/>
  <c r="R664" i="10"/>
  <c r="R662" i="10"/>
  <c r="R659" i="10"/>
  <c r="R658" i="10" s="1"/>
  <c r="R653" i="10"/>
  <c r="R652" i="10" s="1"/>
  <c r="R650" i="10"/>
  <c r="R642" i="10"/>
  <c r="R641" i="10"/>
  <c r="R634" i="10"/>
  <c r="R632" i="10"/>
  <c r="R630" i="10"/>
  <c r="R627" i="10"/>
  <c r="R619" i="10"/>
  <c r="R618" i="10" s="1"/>
  <c r="R617" i="10" s="1"/>
  <c r="R616" i="10" s="1"/>
  <c r="R614" i="10"/>
  <c r="R613" i="10" s="1"/>
  <c r="R611" i="10"/>
  <c r="R610" i="10" s="1"/>
  <c r="R605" i="10"/>
  <c r="R598" i="10"/>
  <c r="R597" i="10" s="1"/>
  <c r="R595" i="10"/>
  <c r="R590" i="10"/>
  <c r="R589" i="10" s="1"/>
  <c r="R587" i="10"/>
  <c r="R580" i="10"/>
  <c r="R579" i="10" s="1"/>
  <c r="R578" i="10" s="1"/>
  <c r="R577" i="10" s="1"/>
  <c r="R576" i="10" s="1"/>
  <c r="R575" i="10" s="1"/>
  <c r="R573" i="10"/>
  <c r="R567" i="10"/>
  <c r="R566" i="10"/>
  <c r="R564" i="10"/>
  <c r="R563" i="10" s="1"/>
  <c r="R561" i="10"/>
  <c r="R560" i="10"/>
  <c r="R555" i="10"/>
  <c r="R547" i="10"/>
  <c r="R546" i="10" s="1"/>
  <c r="R544" i="10"/>
  <c r="R541" i="10"/>
  <c r="R540" i="10" s="1"/>
  <c r="R538" i="10"/>
  <c r="R535" i="10"/>
  <c r="R534" i="10" s="1"/>
  <c r="R528" i="10"/>
  <c r="R525" i="10"/>
  <c r="R524" i="10" s="1"/>
  <c r="R522" i="10"/>
  <c r="R517" i="10"/>
  <c r="R516" i="10" s="1"/>
  <c r="R514" i="10"/>
  <c r="R511" i="10"/>
  <c r="R510" i="10" s="1"/>
  <c r="R505" i="10"/>
  <c r="R502" i="10"/>
  <c r="R501" i="10"/>
  <c r="R495" i="10"/>
  <c r="R486" i="10"/>
  <c r="R485" i="10" s="1"/>
  <c r="R479" i="10"/>
  <c r="R472" i="10"/>
  <c r="R470" i="10"/>
  <c r="R468" i="10"/>
  <c r="R465" i="10"/>
  <c r="R457" i="10"/>
  <c r="R455" i="10"/>
  <c r="R453" i="10"/>
  <c r="R445" i="10"/>
  <c r="R438" i="10"/>
  <c r="R437" i="10" s="1"/>
  <c r="R436" i="10" s="1"/>
  <c r="R435" i="10" s="1"/>
  <c r="R434" i="10" s="1"/>
  <c r="R433" i="10" s="1"/>
  <c r="R431" i="10"/>
  <c r="R423" i="10"/>
  <c r="R421" i="10"/>
  <c r="R419" i="10"/>
  <c r="R416" i="10"/>
  <c r="R414" i="10"/>
  <c r="R411" i="10"/>
  <c r="R410" i="10" s="1"/>
  <c r="R404" i="10"/>
  <c r="R403" i="10" s="1"/>
  <c r="R402" i="10" s="1"/>
  <c r="R401" i="10" s="1"/>
  <c r="R399" i="10"/>
  <c r="R394" i="10"/>
  <c r="R393" i="10" s="1"/>
  <c r="R392" i="10" s="1"/>
  <c r="R391" i="10" s="1"/>
  <c r="R389" i="10"/>
  <c r="R382" i="10"/>
  <c r="R381" i="10" s="1"/>
  <c r="R380" i="10" s="1"/>
  <c r="R379" i="10" s="1"/>
  <c r="R377" i="10"/>
  <c r="R372" i="10"/>
  <c r="R371" i="10" s="1"/>
  <c r="R367" i="10"/>
  <c r="R362" i="10"/>
  <c r="R361" i="10" s="1"/>
  <c r="R359" i="10"/>
  <c r="R356" i="10"/>
  <c r="R355" i="10" s="1"/>
  <c r="R349" i="10"/>
  <c r="R348" i="10" s="1"/>
  <c r="R344" i="10"/>
  <c r="R343" i="10" s="1"/>
  <c r="R342" i="10" s="1"/>
  <c r="R341" i="10" s="1"/>
  <c r="R339" i="10"/>
  <c r="R334" i="10"/>
  <c r="R333" i="10" s="1"/>
  <c r="R332" i="10" s="1"/>
  <c r="R331" i="10" s="1"/>
  <c r="R329" i="10"/>
  <c r="R326" i="10"/>
  <c r="R325" i="10" s="1"/>
  <c r="R318" i="10"/>
  <c r="R310" i="10"/>
  <c r="R309" i="10" s="1"/>
  <c r="R308" i="10" s="1"/>
  <c r="R307" i="10" s="1"/>
  <c r="R306" i="10" s="1"/>
  <c r="R304" i="10"/>
  <c r="R303" i="10" s="1"/>
  <c r="R298" i="10"/>
  <c r="R297" i="10" s="1"/>
  <c r="R291" i="10"/>
  <c r="R282" i="10"/>
  <c r="R281" i="10" s="1"/>
  <c r="R280" i="10" s="1"/>
  <c r="R279" i="10" s="1"/>
  <c r="R278" i="10" s="1"/>
  <c r="R277" i="10" s="1"/>
  <c r="R276" i="10" s="1"/>
  <c r="R274" i="10"/>
  <c r="R266" i="10"/>
  <c r="R264" i="10"/>
  <c r="R262" i="10"/>
  <c r="R259" i="10"/>
  <c r="R257" i="10"/>
  <c r="R256" i="10" s="1"/>
  <c r="R250" i="10"/>
  <c r="R245" i="10"/>
  <c r="R244" i="10" s="1"/>
  <c r="R242" i="10"/>
  <c r="R239" i="10"/>
  <c r="R238" i="10" s="1"/>
  <c r="R236" i="10"/>
  <c r="R232" i="10"/>
  <c r="R231" i="10" s="1"/>
  <c r="R229" i="10"/>
  <c r="R221" i="10"/>
  <c r="R220" i="10"/>
  <c r="R213" i="10"/>
  <c r="R206" i="10"/>
  <c r="R205" i="10"/>
  <c r="R204" i="10" s="1"/>
  <c r="R203" i="10" s="1"/>
  <c r="R202" i="10" s="1"/>
  <c r="R201" i="10" s="1"/>
  <c r="R199" i="10"/>
  <c r="R194" i="10"/>
  <c r="R189" i="10"/>
  <c r="R187" i="10"/>
  <c r="R185" i="10"/>
  <c r="R184" i="10" s="1"/>
  <c r="R183" i="10" s="1"/>
  <c r="R177" i="10"/>
  <c r="R176" i="10" s="1"/>
  <c r="R175" i="10" s="1"/>
  <c r="R174" i="10" s="1"/>
  <c r="R172" i="10"/>
  <c r="R163" i="10"/>
  <c r="R162" i="10" s="1"/>
  <c r="R161" i="10" s="1"/>
  <c r="R160" i="10" s="1"/>
  <c r="R159" i="10" s="1"/>
  <c r="R158" i="10" s="1"/>
  <c r="R155" i="10"/>
  <c r="R154" i="10" s="1"/>
  <c r="R153" i="10" s="1"/>
  <c r="R149" i="10"/>
  <c r="R148" i="10" s="1"/>
  <c r="R147" i="10" s="1"/>
  <c r="R146" i="10" s="1"/>
  <c r="R145" i="10" s="1"/>
  <c r="R144" i="10" s="1"/>
  <c r="R141" i="10"/>
  <c r="R140" i="10" s="1"/>
  <c r="R136" i="10"/>
  <c r="R135" i="10" s="1"/>
  <c r="R134" i="10" s="1"/>
  <c r="R133" i="10" s="1"/>
  <c r="R130" i="10"/>
  <c r="R129" i="10" s="1"/>
  <c r="R127" i="10"/>
  <c r="R126" i="10" s="1"/>
  <c r="R124" i="10"/>
  <c r="R123" i="10"/>
  <c r="R121" i="10"/>
  <c r="R120" i="10" s="1"/>
  <c r="R118" i="10"/>
  <c r="R117" i="10" s="1"/>
  <c r="R115" i="10"/>
  <c r="R108" i="10"/>
  <c r="R107" i="10" s="1"/>
  <c r="R103" i="10"/>
  <c r="R102" i="10" s="1"/>
  <c r="R101" i="10" s="1"/>
  <c r="R100" i="10" s="1"/>
  <c r="R98" i="10"/>
  <c r="R97" i="10" s="1"/>
  <c r="R91" i="10"/>
  <c r="R90" i="10" s="1"/>
  <c r="R89" i="10" s="1"/>
  <c r="R88" i="10" s="1"/>
  <c r="R86" i="10"/>
  <c r="R84" i="10"/>
  <c r="R82" i="10"/>
  <c r="R77" i="10"/>
  <c r="R76" i="10" s="1"/>
  <c r="R74" i="10"/>
  <c r="R66" i="10"/>
  <c r="R65" i="10" s="1"/>
  <c r="R63" i="10"/>
  <c r="R62" i="10" s="1"/>
  <c r="R59" i="10"/>
  <c r="R57" i="10"/>
  <c r="R52" i="10"/>
  <c r="R51" i="10" s="1"/>
  <c r="R50" i="10" s="1"/>
  <c r="R49" i="10" s="1"/>
  <c r="R47" i="10"/>
  <c r="R45" i="10"/>
  <c r="R40" i="10"/>
  <c r="R38" i="10"/>
  <c r="R31" i="10"/>
  <c r="R30" i="10" s="1"/>
  <c r="R26" i="10"/>
  <c r="R25" i="10" s="1"/>
  <c r="R24" i="10" s="1"/>
  <c r="R23" i="10" s="1"/>
  <c r="R22" i="10" s="1"/>
  <c r="R20" i="10"/>
  <c r="R18" i="10"/>
  <c r="R16" i="10"/>
  <c r="R13" i="10"/>
  <c r="R12" i="10"/>
  <c r="N54" i="4"/>
  <c r="N45" i="4"/>
  <c r="N39" i="4"/>
  <c r="N36" i="4"/>
  <c r="N29" i="4"/>
  <c r="N27" i="4"/>
  <c r="N25" i="4"/>
  <c r="N20" i="4"/>
  <c r="N17" i="4"/>
  <c r="N12" i="4"/>
  <c r="N9" i="4"/>
  <c r="T180" i="10" l="1"/>
  <c r="R484" i="10"/>
  <c r="R483" i="10" s="1"/>
  <c r="R482" i="10" s="1"/>
  <c r="S408" i="12"/>
  <c r="S236" i="8"/>
  <c r="T550" i="10"/>
  <c r="T201" i="10"/>
  <c r="T277" i="10"/>
  <c r="S191" i="12"/>
  <c r="S350" i="8"/>
  <c r="S461" i="8"/>
  <c r="S522" i="12"/>
  <c r="T132" i="10"/>
  <c r="T110" i="10" s="1"/>
  <c r="S572" i="8"/>
  <c r="Q602" i="12"/>
  <c r="R399" i="12"/>
  <c r="T399" i="12" s="1"/>
  <c r="T530" i="10"/>
  <c r="S554" i="8"/>
  <c r="T622" i="10"/>
  <c r="S223" i="12"/>
  <c r="S222" i="12" s="1"/>
  <c r="T637" i="10"/>
  <c r="S243" i="8"/>
  <c r="T575" i="10"/>
  <c r="S519" i="8"/>
  <c r="T645" i="10"/>
  <c r="T434" i="10"/>
  <c r="S331" i="12"/>
  <c r="T294" i="10"/>
  <c r="Q396" i="12"/>
  <c r="Q395" i="12" s="1"/>
  <c r="Q394" i="12" s="1"/>
  <c r="S486" i="12"/>
  <c r="S120" i="12"/>
  <c r="S161" i="12"/>
  <c r="T557" i="10"/>
  <c r="S547" i="8"/>
  <c r="T474" i="10"/>
  <c r="S177" i="8"/>
  <c r="S176" i="8" s="1"/>
  <c r="S623" i="12"/>
  <c r="S538" i="12"/>
  <c r="S463" i="12"/>
  <c r="S362" i="12"/>
  <c r="S361" i="12" s="1"/>
  <c r="S169" i="12"/>
  <c r="S137" i="12"/>
  <c r="S103" i="12"/>
  <c r="S49" i="12"/>
  <c r="S609" i="12"/>
  <c r="S581" i="12"/>
  <c r="S349" i="12"/>
  <c r="S349" i="8"/>
  <c r="S445" i="8"/>
  <c r="S378" i="8"/>
  <c r="S317" i="8"/>
  <c r="S130" i="8"/>
  <c r="S31" i="8"/>
  <c r="S18" i="8"/>
  <c r="S493" i="8"/>
  <c r="T601" i="10"/>
  <c r="T482" i="10"/>
  <c r="T460" i="10"/>
  <c r="T448" i="10"/>
  <c r="T407" i="10"/>
  <c r="T253" i="10"/>
  <c r="T68" i="10"/>
  <c r="T497" i="10"/>
  <c r="Q313" i="12"/>
  <c r="S489" i="10"/>
  <c r="U489" i="10" s="1"/>
  <c r="S488" i="10"/>
  <c r="U488" i="10" s="1"/>
  <c r="R61" i="10"/>
  <c r="R182" i="10"/>
  <c r="R139" i="10"/>
  <c r="R296" i="10"/>
  <c r="R370" i="10"/>
  <c r="R521" i="10"/>
  <c r="R81" i="10"/>
  <c r="R96" i="10"/>
  <c r="R228" i="10"/>
  <c r="R388" i="10"/>
  <c r="R387" i="10" s="1"/>
  <c r="R114" i="10"/>
  <c r="R56" i="10"/>
  <c r="R73" i="10"/>
  <c r="R106" i="10"/>
  <c r="R152" i="10"/>
  <c r="R169" i="10"/>
  <c r="R193" i="10"/>
  <c r="R376" i="10"/>
  <c r="R513" i="10"/>
  <c r="R527" i="10"/>
  <c r="R29" i="10"/>
  <c r="R219" i="10"/>
  <c r="R366" i="10"/>
  <c r="Q252" i="8"/>
  <c r="Q335" i="8"/>
  <c r="Q575" i="8"/>
  <c r="Q663" i="12"/>
  <c r="Q678" i="12"/>
  <c r="Q142" i="8"/>
  <c r="Q227" i="8"/>
  <c r="Q226" i="8" s="1"/>
  <c r="Q374" i="8"/>
  <c r="Q435" i="8"/>
  <c r="Q217" i="8"/>
  <c r="Q216" i="8" s="1"/>
  <c r="Q246" i="8"/>
  <c r="Q364" i="8"/>
  <c r="Q586" i="12"/>
  <c r="Q90" i="8"/>
  <c r="Q368" i="8"/>
  <c r="Q384" i="8"/>
  <c r="Q532" i="8"/>
  <c r="Q57" i="12"/>
  <c r="Q511" i="12"/>
  <c r="Q630" i="12"/>
  <c r="Q720" i="12"/>
  <c r="Q377" i="12"/>
  <c r="Q688" i="12"/>
  <c r="Q36" i="12"/>
  <c r="Q146" i="12"/>
  <c r="Q369" i="12"/>
  <c r="Q567" i="12"/>
  <c r="Q647" i="12"/>
  <c r="Q100" i="12"/>
  <c r="Q413" i="12"/>
  <c r="Q412" i="12"/>
  <c r="Q411" i="12" s="1"/>
  <c r="Q410" i="12" s="1"/>
  <c r="Q409" i="12" s="1"/>
  <c r="Q496" i="12"/>
  <c r="Q524" i="12"/>
  <c r="Q542" i="12"/>
  <c r="Q601" i="12"/>
  <c r="Q760" i="12"/>
  <c r="Q80" i="12"/>
  <c r="Q79" i="12" s="1"/>
  <c r="Q322" i="12"/>
  <c r="Q659" i="12"/>
  <c r="Q713" i="12"/>
  <c r="Q738" i="12"/>
  <c r="Q616" i="12"/>
  <c r="Q704" i="12"/>
  <c r="Q726" i="12"/>
  <c r="Q750" i="12"/>
  <c r="Q698" i="12"/>
  <c r="Q709" i="12"/>
  <c r="Q669" i="12"/>
  <c r="Q572" i="12"/>
  <c r="Q558" i="12"/>
  <c r="Q546" i="12"/>
  <c r="Q480" i="12"/>
  <c r="Q442" i="12"/>
  <c r="Q212" i="12"/>
  <c r="Q63" i="12"/>
  <c r="Q62" i="12" s="1"/>
  <c r="Q53" i="12"/>
  <c r="Q52" i="12" s="1"/>
  <c r="Q41" i="12"/>
  <c r="Q40" i="12" s="1"/>
  <c r="Q244" i="12"/>
  <c r="Q352" i="12"/>
  <c r="Q389" i="12"/>
  <c r="Q20" i="12"/>
  <c r="Q30" i="12"/>
  <c r="Q95" i="12"/>
  <c r="Q107" i="12"/>
  <c r="Q117" i="12"/>
  <c r="Q129" i="12"/>
  <c r="Q141" i="12"/>
  <c r="Q151" i="12"/>
  <c r="Q165" i="12"/>
  <c r="Q177" i="12"/>
  <c r="Q184" i="12"/>
  <c r="Q199" i="12"/>
  <c r="Q227" i="12"/>
  <c r="Q237" i="12"/>
  <c r="Q255" i="12"/>
  <c r="Q265" i="12"/>
  <c r="Q277" i="12"/>
  <c r="Q289" i="12"/>
  <c r="Q307" i="12"/>
  <c r="Q321" i="12"/>
  <c r="Q335" i="12"/>
  <c r="Q345" i="12"/>
  <c r="Q365" i="12"/>
  <c r="Q374" i="12"/>
  <c r="Q384" i="12"/>
  <c r="Q405" i="12"/>
  <c r="Q419" i="12"/>
  <c r="Q428" i="12"/>
  <c r="Q441" i="12"/>
  <c r="Q454" i="12"/>
  <c r="Q467" i="12"/>
  <c r="Q581" i="12"/>
  <c r="Q637" i="12"/>
  <c r="Q389" i="8"/>
  <c r="Q198" i="8"/>
  <c r="Q192" i="8"/>
  <c r="Q191" i="8" s="1"/>
  <c r="Q37" i="8"/>
  <c r="Q33" i="8" s="1"/>
  <c r="Q108" i="8"/>
  <c r="Q132" i="8"/>
  <c r="Q264" i="8"/>
  <c r="Q380" i="8"/>
  <c r="Q400" i="8"/>
  <c r="Q422" i="8"/>
  <c r="Q477" i="8"/>
  <c r="Q557" i="8"/>
  <c r="Q565" i="8"/>
  <c r="Q83" i="8"/>
  <c r="Q102" i="8"/>
  <c r="Q496" i="8"/>
  <c r="Q11" i="8"/>
  <c r="Q21" i="8"/>
  <c r="Q50" i="8"/>
  <c r="Q61" i="8"/>
  <c r="Q75" i="8"/>
  <c r="Q96" i="8"/>
  <c r="Q115" i="8"/>
  <c r="Q125" i="8"/>
  <c r="Q141" i="8"/>
  <c r="Q158" i="8"/>
  <c r="Q168" i="8"/>
  <c r="Q180" i="8"/>
  <c r="Q240" i="8"/>
  <c r="Q251" i="8"/>
  <c r="Q259" i="8"/>
  <c r="Q275" i="8"/>
  <c r="Q293" i="8"/>
  <c r="Q303" i="8"/>
  <c r="Q313" i="8"/>
  <c r="Q323" i="8"/>
  <c r="Q331" i="8"/>
  <c r="Q341" i="8"/>
  <c r="Q353" i="8"/>
  <c r="Q363" i="8"/>
  <c r="Q373" i="8"/>
  <c r="Q411" i="8"/>
  <c r="Q417" i="8"/>
  <c r="Q432" i="8"/>
  <c r="Q438" i="8"/>
  <c r="Q448" i="8"/>
  <c r="Q453" i="8"/>
  <c r="Q472" i="8"/>
  <c r="Q490" i="8"/>
  <c r="Q507" i="8"/>
  <c r="Q523" i="8"/>
  <c r="Q536" i="8"/>
  <c r="Q550" i="8"/>
  <c r="Q581" i="8"/>
  <c r="Q589" i="8"/>
  <c r="R543" i="10"/>
  <c r="R537" i="10"/>
  <c r="R398" i="10"/>
  <c r="R358" i="10"/>
  <c r="R354" i="10" s="1"/>
  <c r="R338" i="10"/>
  <c r="R337" i="10" s="1"/>
  <c r="R328" i="10"/>
  <c r="R324" i="10" s="1"/>
  <c r="R15" i="10"/>
  <c r="R467" i="10"/>
  <c r="R509" i="10"/>
  <c r="R559" i="10"/>
  <c r="R609" i="10"/>
  <c r="R629" i="10"/>
  <c r="R649" i="10"/>
  <c r="R261" i="10"/>
  <c r="R413" i="10"/>
  <c r="R418" i="10"/>
  <c r="R452" i="10"/>
  <c r="R37" i="10"/>
  <c r="R44" i="10"/>
  <c r="R113" i="10"/>
  <c r="R198" i="10"/>
  <c r="R212" i="10"/>
  <c r="R227" i="10"/>
  <c r="R235" i="10"/>
  <c r="R241" i="10"/>
  <c r="R249" i="10"/>
  <c r="R273" i="10"/>
  <c r="R290" i="10"/>
  <c r="R302" i="10"/>
  <c r="R317" i="10"/>
  <c r="R347" i="10"/>
  <c r="R365" i="10"/>
  <c r="R375" i="10"/>
  <c r="R397" i="10"/>
  <c r="R430" i="10"/>
  <c r="R444" i="10"/>
  <c r="R464" i="10"/>
  <c r="R478" i="10"/>
  <c r="R494" i="10"/>
  <c r="R504" i="10"/>
  <c r="R520" i="10"/>
  <c r="R554" i="10"/>
  <c r="R572" i="10"/>
  <c r="R586" i="10"/>
  <c r="R594" i="10"/>
  <c r="R604" i="10"/>
  <c r="R626" i="10"/>
  <c r="R640" i="10"/>
  <c r="R661" i="10"/>
  <c r="R680" i="10"/>
  <c r="N35" i="4"/>
  <c r="N8" i="4"/>
  <c r="T433" i="10" l="1"/>
  <c r="T549" i="10"/>
  <c r="T644" i="10"/>
  <c r="S521" i="12"/>
  <c r="S235" i="8"/>
  <c r="T179" i="10"/>
  <c r="T293" i="10"/>
  <c r="S518" i="8"/>
  <c r="R533" i="10"/>
  <c r="T636" i="10"/>
  <c r="T621" i="10" s="1"/>
  <c r="T276" i="10"/>
  <c r="S168" i="12"/>
  <c r="S90" i="12" s="1"/>
  <c r="S8" i="12"/>
  <c r="S348" i="12"/>
  <c r="S580" i="12"/>
  <c r="S444" i="8"/>
  <c r="S377" i="8"/>
  <c r="S316" i="8"/>
  <c r="S129" i="8"/>
  <c r="S8" i="8"/>
  <c r="S468" i="8"/>
  <c r="R409" i="10"/>
  <c r="T600" i="10"/>
  <c r="T481" i="10"/>
  <c r="T447" i="10"/>
  <c r="T406" i="10"/>
  <c r="T252" i="10"/>
  <c r="T7" i="10"/>
  <c r="Q749" i="12"/>
  <c r="Q703" i="12"/>
  <c r="Q759" i="12"/>
  <c r="Q368" i="12"/>
  <c r="Q145" i="12"/>
  <c r="Q510" i="12"/>
  <c r="Q89" i="8"/>
  <c r="Q574" i="8"/>
  <c r="R168" i="10"/>
  <c r="R105" i="10"/>
  <c r="R55" i="10"/>
  <c r="R95" i="10"/>
  <c r="R138" i="10"/>
  <c r="Q541" i="12"/>
  <c r="Q495" i="12"/>
  <c r="Q367" i="8"/>
  <c r="Q662" i="12"/>
  <c r="Q334" i="8"/>
  <c r="R192" i="10"/>
  <c r="Q211" i="12"/>
  <c r="Q658" i="12"/>
  <c r="Q600" i="12"/>
  <c r="Q687" i="12"/>
  <c r="Q719" i="12"/>
  <c r="Q245" i="8"/>
  <c r="R218" i="10"/>
  <c r="R151" i="10"/>
  <c r="R72" i="10"/>
  <c r="R80" i="10"/>
  <c r="R295" i="10"/>
  <c r="Q725" i="12"/>
  <c r="Q615" i="12"/>
  <c r="Q712" i="12"/>
  <c r="Q523" i="12"/>
  <c r="Q99" i="12"/>
  <c r="Q35" i="12"/>
  <c r="Q56" i="12"/>
  <c r="Q531" i="8"/>
  <c r="Q677" i="12"/>
  <c r="R28" i="10"/>
  <c r="R369" i="10"/>
  <c r="Q697" i="12"/>
  <c r="Q708" i="12"/>
  <c r="Q668" i="12"/>
  <c r="Q571" i="12"/>
  <c r="Q557" i="12"/>
  <c r="Q545" i="12"/>
  <c r="Q479" i="12"/>
  <c r="Q453" i="12"/>
  <c r="Q427" i="12"/>
  <c r="Q404" i="12"/>
  <c r="Q373" i="12"/>
  <c r="Q344" i="12"/>
  <c r="Q320" i="12"/>
  <c r="Q288" i="12"/>
  <c r="Q264" i="12"/>
  <c r="Q236" i="12"/>
  <c r="Q210" i="12"/>
  <c r="Q183" i="12"/>
  <c r="Q164" i="12"/>
  <c r="Q140" i="12"/>
  <c r="Q116" i="12"/>
  <c r="Q94" i="12"/>
  <c r="Q61" i="12"/>
  <c r="Q39" i="12"/>
  <c r="Q19" i="12"/>
  <c r="Q636" i="12"/>
  <c r="Q466" i="12"/>
  <c r="Q440" i="12"/>
  <c r="Q418" i="12"/>
  <c r="Q383" i="12"/>
  <c r="Q364" i="12"/>
  <c r="Q334" i="12"/>
  <c r="Q306" i="12"/>
  <c r="Q276" i="12"/>
  <c r="Q254" i="12"/>
  <c r="Q226" i="12"/>
  <c r="Q198" i="12"/>
  <c r="Q176" i="12"/>
  <c r="Q150" i="12"/>
  <c r="Q128" i="12"/>
  <c r="Q106" i="12"/>
  <c r="Q78" i="12"/>
  <c r="Q51" i="12"/>
  <c r="Q29" i="12"/>
  <c r="Q388" i="12"/>
  <c r="Q351" i="12"/>
  <c r="Q243" i="12"/>
  <c r="Q588" i="8"/>
  <c r="Q549" i="8"/>
  <c r="Q522" i="8"/>
  <c r="Q489" i="8"/>
  <c r="Q407" i="8"/>
  <c r="Q372" i="8"/>
  <c r="Q352" i="8"/>
  <c r="Q330" i="8"/>
  <c r="Q312" i="8"/>
  <c r="Q289" i="8"/>
  <c r="Q258" i="8"/>
  <c r="Q239" i="8"/>
  <c r="Q215" i="8"/>
  <c r="Q179" i="8"/>
  <c r="Q157" i="8"/>
  <c r="Q124" i="8"/>
  <c r="Q95" i="8"/>
  <c r="Q57" i="8"/>
  <c r="Q32" i="8"/>
  <c r="Q10" i="8"/>
  <c r="Q580" i="8"/>
  <c r="Q535" i="8"/>
  <c r="Q506" i="8"/>
  <c r="Q471" i="8"/>
  <c r="Q447" i="8"/>
  <c r="Q428" i="8"/>
  <c r="Q362" i="8"/>
  <c r="Q340" i="8"/>
  <c r="Q319" i="8"/>
  <c r="Q302" i="8"/>
  <c r="Q274" i="8"/>
  <c r="Q250" i="8"/>
  <c r="Q225" i="8"/>
  <c r="Q190" i="8"/>
  <c r="Q167" i="8"/>
  <c r="Q140" i="8"/>
  <c r="Q74" i="8"/>
  <c r="Q46" i="8"/>
  <c r="Q20" i="8"/>
  <c r="Q495" i="8"/>
  <c r="Q101" i="8"/>
  <c r="Q82" i="8"/>
  <c r="Q564" i="8"/>
  <c r="Q556" i="8"/>
  <c r="Q476" i="8"/>
  <c r="Q475" i="8"/>
  <c r="Q421" i="8"/>
  <c r="Q399" i="8"/>
  <c r="Q379" i="8"/>
  <c r="Q263" i="8"/>
  <c r="Q131" i="8"/>
  <c r="Q107" i="8"/>
  <c r="R11" i="10"/>
  <c r="R10" i="10" s="1"/>
  <c r="R9" i="10" s="1"/>
  <c r="R679" i="10"/>
  <c r="R639" i="10"/>
  <c r="R603" i="10"/>
  <c r="R585" i="10"/>
  <c r="R553" i="10"/>
  <c r="R500" i="10"/>
  <c r="R477" i="10"/>
  <c r="R443" i="10"/>
  <c r="R408" i="10"/>
  <c r="R386" i="10"/>
  <c r="R364" i="10"/>
  <c r="R336" i="10"/>
  <c r="R301" i="10"/>
  <c r="R272" i="10"/>
  <c r="R197" i="10"/>
  <c r="R112" i="10"/>
  <c r="R36" i="10"/>
  <c r="R657" i="10"/>
  <c r="R593" i="10"/>
  <c r="R571" i="10"/>
  <c r="R519" i="10"/>
  <c r="R493" i="10"/>
  <c r="R463" i="10"/>
  <c r="R429" i="10"/>
  <c r="R396" i="10"/>
  <c r="R374" i="10"/>
  <c r="R346" i="10"/>
  <c r="R316" i="10"/>
  <c r="R289" i="10"/>
  <c r="R248" i="10"/>
  <c r="R234" i="10"/>
  <c r="R211" i="10"/>
  <c r="R43" i="10"/>
  <c r="R451" i="10"/>
  <c r="R255" i="10"/>
  <c r="R648" i="10"/>
  <c r="R625" i="10"/>
  <c r="R608" i="10"/>
  <c r="R558" i="10"/>
  <c r="R532" i="10"/>
  <c r="R508" i="10"/>
  <c r="R353" i="10"/>
  <c r="R323" i="10"/>
  <c r="N34" i="4"/>
  <c r="T425" i="10" l="1"/>
  <c r="S330" i="12"/>
  <c r="S396" i="8"/>
  <c r="S285" i="8"/>
  <c r="S128" i="8"/>
  <c r="S460" i="8"/>
  <c r="T582" i="10"/>
  <c r="T320" i="10"/>
  <c r="T223" i="10"/>
  <c r="R79" i="10"/>
  <c r="Q657" i="12"/>
  <c r="Q530" i="8"/>
  <c r="Q34" i="12"/>
  <c r="Q522" i="12"/>
  <c r="Q614" i="12"/>
  <c r="R143" i="10"/>
  <c r="Q244" i="8"/>
  <c r="Q494" i="12"/>
  <c r="Q88" i="8"/>
  <c r="Q702" i="12"/>
  <c r="Q748" i="12"/>
  <c r="Q718" i="12"/>
  <c r="Q595" i="12"/>
  <c r="R191" i="10"/>
  <c r="R94" i="10"/>
  <c r="R54" i="10"/>
  <c r="R167" i="10"/>
  <c r="Q144" i="12"/>
  <c r="Q98" i="12"/>
  <c r="Q724" i="12"/>
  <c r="R71" i="10"/>
  <c r="R217" i="10"/>
  <c r="Q540" i="12"/>
  <c r="R132" i="10"/>
  <c r="Q573" i="8"/>
  <c r="Q509" i="12"/>
  <c r="Q758" i="12"/>
  <c r="Q707" i="12"/>
  <c r="Q667" i="12"/>
  <c r="Q566" i="12"/>
  <c r="Q556" i="12"/>
  <c r="Q539" i="12"/>
  <c r="Q478" i="12"/>
  <c r="Q242" i="12"/>
  <c r="Q350" i="12"/>
  <c r="Q387" i="12"/>
  <c r="Q28" i="12"/>
  <c r="Q50" i="12"/>
  <c r="Q77" i="12"/>
  <c r="Q105" i="12"/>
  <c r="Q127" i="12"/>
  <c r="Q149" i="12"/>
  <c r="Q175" i="12"/>
  <c r="Q192" i="12"/>
  <c r="Q225" i="12"/>
  <c r="Q253" i="12"/>
  <c r="Q275" i="12"/>
  <c r="Q305" i="12"/>
  <c r="Q333" i="12"/>
  <c r="Q363" i="12"/>
  <c r="Q382" i="12"/>
  <c r="Q417" i="12"/>
  <c r="Q439" i="12"/>
  <c r="Q465" i="12"/>
  <c r="Q635" i="12"/>
  <c r="Q18" i="12"/>
  <c r="Q93" i="12"/>
  <c r="Q115" i="12"/>
  <c r="Q139" i="12"/>
  <c r="Q163" i="12"/>
  <c r="Q182" i="12"/>
  <c r="Q209" i="12"/>
  <c r="Q235" i="12"/>
  <c r="Q263" i="12"/>
  <c r="Q287" i="12"/>
  <c r="Q319" i="12"/>
  <c r="Q343" i="12"/>
  <c r="Q372" i="12"/>
  <c r="Q403" i="12"/>
  <c r="Q426" i="12"/>
  <c r="Q446" i="12"/>
  <c r="Q555" i="8"/>
  <c r="Q81" i="8"/>
  <c r="Q100" i="8"/>
  <c r="Q494" i="8"/>
  <c r="Q19" i="8"/>
  <c r="Q9" i="8"/>
  <c r="Q31" i="8"/>
  <c r="Q130" i="8"/>
  <c r="Q378" i="8"/>
  <c r="Q420" i="8"/>
  <c r="Q45" i="8"/>
  <c r="Q166" i="8"/>
  <c r="Q189" i="8"/>
  <c r="Q243" i="8"/>
  <c r="Q262" i="8"/>
  <c r="Q301" i="8"/>
  <c r="Q318" i="8"/>
  <c r="Q339" i="8"/>
  <c r="Q356" i="8"/>
  <c r="Q427" i="8"/>
  <c r="Q446" i="8"/>
  <c r="Q470" i="8"/>
  <c r="Q579" i="8"/>
  <c r="Q123" i="8"/>
  <c r="Q156" i="8"/>
  <c r="Q178" i="8"/>
  <c r="Q214" i="8"/>
  <c r="Q238" i="8"/>
  <c r="Q288" i="8"/>
  <c r="Q311" i="8"/>
  <c r="Q329" i="8"/>
  <c r="Q351" i="8"/>
  <c r="Q488" i="8"/>
  <c r="Q521" i="8"/>
  <c r="Q548" i="8"/>
  <c r="R322" i="10"/>
  <c r="R352" i="10"/>
  <c r="R531" i="10"/>
  <c r="R607" i="10"/>
  <c r="R647" i="10"/>
  <c r="R254" i="10"/>
  <c r="R450" i="10"/>
  <c r="R42" i="10"/>
  <c r="R35" i="10"/>
  <c r="R111" i="10"/>
  <c r="R624" i="10"/>
  <c r="R210" i="10"/>
  <c r="R247" i="10"/>
  <c r="R288" i="10"/>
  <c r="R315" i="10"/>
  <c r="R428" i="10"/>
  <c r="R462" i="10"/>
  <c r="R492" i="10"/>
  <c r="R507" i="10"/>
  <c r="R570" i="10"/>
  <c r="R592" i="10"/>
  <c r="R656" i="10"/>
  <c r="R196" i="10"/>
  <c r="R271" i="10"/>
  <c r="R300" i="10"/>
  <c r="R385" i="10"/>
  <c r="R407" i="10"/>
  <c r="R442" i="10"/>
  <c r="R476" i="10"/>
  <c r="R499" i="10"/>
  <c r="R552" i="10"/>
  <c r="R584" i="10"/>
  <c r="R602" i="10"/>
  <c r="R638" i="10"/>
  <c r="R678" i="10"/>
  <c r="R226" i="10"/>
  <c r="N7" i="4"/>
  <c r="S7" i="12" l="1"/>
  <c r="S7" i="8"/>
  <c r="T459" i="10"/>
  <c r="T284" i="10"/>
  <c r="T208" i="10"/>
  <c r="R166" i="10"/>
  <c r="R93" i="10"/>
  <c r="Q717" i="12"/>
  <c r="Q508" i="12"/>
  <c r="R216" i="10"/>
  <c r="Q723" i="12"/>
  <c r="Q493" i="12"/>
  <c r="Q521" i="12"/>
  <c r="R70" i="10"/>
  <c r="Q609" i="12"/>
  <c r="Q565" i="12"/>
  <c r="Q550" i="12"/>
  <c r="Q477" i="12"/>
  <c r="Q349" i="12"/>
  <c r="Q241" i="12"/>
  <c r="Q445" i="12"/>
  <c r="Q425" i="12"/>
  <c r="Q402" i="12"/>
  <c r="Q332" i="12"/>
  <c r="Q318" i="12"/>
  <c r="Q286" i="12"/>
  <c r="Q252" i="12"/>
  <c r="Q208" i="12"/>
  <c r="Q162" i="12"/>
  <c r="Q138" i="12"/>
  <c r="Q92" i="12"/>
  <c r="Q17" i="12"/>
  <c r="Q624" i="12"/>
  <c r="Q464" i="12"/>
  <c r="Q432" i="12"/>
  <c r="Q416" i="12"/>
  <c r="Q362" i="12"/>
  <c r="Q361" i="12" s="1"/>
  <c r="Q304" i="12"/>
  <c r="Q269" i="12"/>
  <c r="Q224" i="12"/>
  <c r="Q191" i="12"/>
  <c r="Q169" i="12"/>
  <c r="Q121" i="12"/>
  <c r="Q104" i="12"/>
  <c r="Q76" i="12"/>
  <c r="Q49" i="12"/>
  <c r="Q287" i="8"/>
  <c r="Q317" i="8"/>
  <c r="Q377" i="8"/>
  <c r="Q129" i="8"/>
  <c r="Q18" i="8"/>
  <c r="Q493" i="8"/>
  <c r="Q80" i="8"/>
  <c r="Q547" i="8"/>
  <c r="Q520" i="8"/>
  <c r="Q487" i="8"/>
  <c r="Q350" i="8"/>
  <c r="Q237" i="8"/>
  <c r="Q177" i="8"/>
  <c r="Q155" i="8"/>
  <c r="Q122" i="8"/>
  <c r="Q572" i="8"/>
  <c r="Q554" i="8" s="1"/>
  <c r="Q469" i="8"/>
  <c r="Q445" i="8"/>
  <c r="Q44" i="8"/>
  <c r="Q398" i="8"/>
  <c r="R225" i="10"/>
  <c r="R498" i="10"/>
  <c r="R655" i="10"/>
  <c r="R110" i="10"/>
  <c r="R34" i="10"/>
  <c r="R449" i="10"/>
  <c r="R253" i="10"/>
  <c r="R646" i="10"/>
  <c r="R530" i="10"/>
  <c r="R351" i="10"/>
  <c r="R321" i="10"/>
  <c r="R677" i="10"/>
  <c r="R637" i="10"/>
  <c r="R601" i="10"/>
  <c r="R583" i="10"/>
  <c r="R551" i="10"/>
  <c r="R475" i="10"/>
  <c r="R441" i="10"/>
  <c r="R406" i="10"/>
  <c r="R384" i="10"/>
  <c r="R294" i="10"/>
  <c r="R270" i="10"/>
  <c r="R181" i="10"/>
  <c r="R569" i="10"/>
  <c r="R491" i="10"/>
  <c r="R461" i="10"/>
  <c r="R427" i="10"/>
  <c r="R314" i="10"/>
  <c r="R287" i="10"/>
  <c r="R209" i="10"/>
  <c r="R623" i="10"/>
  <c r="T683" i="10" l="1"/>
  <c r="Q507" i="12"/>
  <c r="R165" i="10"/>
  <c r="R69" i="10"/>
  <c r="Q580" i="12"/>
  <c r="R215" i="10"/>
  <c r="Q538" i="12"/>
  <c r="Q240" i="12"/>
  <c r="Q348" i="12"/>
  <c r="Q75" i="12"/>
  <c r="Q103" i="12"/>
  <c r="Q120" i="12"/>
  <c r="Q168" i="12"/>
  <c r="Q223" i="12"/>
  <c r="Q268" i="12"/>
  <c r="Q303" i="12"/>
  <c r="Q285" i="12" s="1"/>
  <c r="Q408" i="12"/>
  <c r="Q463" i="12"/>
  <c r="Q623" i="12"/>
  <c r="Q16" i="12"/>
  <c r="Q91" i="12"/>
  <c r="Q137" i="12"/>
  <c r="Q161" i="12"/>
  <c r="Q251" i="12"/>
  <c r="Q317" i="12"/>
  <c r="Q331" i="12"/>
  <c r="Q401" i="12"/>
  <c r="Q397" i="8"/>
  <c r="Q79" i="8"/>
  <c r="Q8" i="8" s="1"/>
  <c r="Q316" i="8"/>
  <c r="Q286" i="8"/>
  <c r="Q444" i="8"/>
  <c r="Q468" i="8"/>
  <c r="Q121" i="8"/>
  <c r="Q154" i="8"/>
  <c r="Q176" i="8"/>
  <c r="Q236" i="8"/>
  <c r="Q349" i="8"/>
  <c r="Q519" i="8"/>
  <c r="R320" i="10"/>
  <c r="R645" i="10"/>
  <c r="R252" i="10"/>
  <c r="R448" i="10"/>
  <c r="R33" i="10"/>
  <c r="R497" i="10"/>
  <c r="R622" i="10"/>
  <c r="R286" i="10"/>
  <c r="R313" i="10"/>
  <c r="R426" i="10"/>
  <c r="R460" i="10"/>
  <c r="R481" i="10"/>
  <c r="R557" i="10"/>
  <c r="R180" i="10"/>
  <c r="R269" i="10"/>
  <c r="R293" i="10"/>
  <c r="R440" i="10"/>
  <c r="R474" i="10"/>
  <c r="R550" i="10"/>
  <c r="R600" i="10"/>
  <c r="R636" i="10"/>
  <c r="R676" i="10"/>
  <c r="R224" i="10"/>
  <c r="R157" i="10" l="1"/>
  <c r="Q128" i="8"/>
  <c r="R68" i="10"/>
  <c r="Q330" i="12"/>
  <c r="Q90" i="12"/>
  <c r="Q8" i="12"/>
  <c r="Q222" i="12"/>
  <c r="Q285" i="8"/>
  <c r="Q396" i="8"/>
  <c r="Q518" i="8"/>
  <c r="Q235" i="8"/>
  <c r="Q460" i="8"/>
  <c r="R447" i="10"/>
  <c r="R223" i="10"/>
  <c r="R668" i="10"/>
  <c r="R549" i="10"/>
  <c r="R268" i="10"/>
  <c r="R179" i="10"/>
  <c r="R425" i="10"/>
  <c r="R312" i="10"/>
  <c r="R285" i="10"/>
  <c r="R621" i="10"/>
  <c r="R8" i="10"/>
  <c r="R582" i="10"/>
  <c r="R644" i="10" l="1"/>
  <c r="Q7" i="12"/>
  <c r="Q7" i="8"/>
  <c r="R7" i="10"/>
  <c r="R284" i="10"/>
  <c r="R208" i="10"/>
  <c r="R459" i="10"/>
  <c r="R683" i="10" l="1"/>
  <c r="O710" i="12" l="1"/>
  <c r="O709" i="12" s="1"/>
  <c r="O715" i="12"/>
  <c r="O714" i="12" s="1"/>
  <c r="P714" i="12" s="1"/>
  <c r="R714" i="12" s="1"/>
  <c r="T714" i="12" s="1"/>
  <c r="P711" i="12"/>
  <c r="R711" i="12" s="1"/>
  <c r="T711" i="12" s="1"/>
  <c r="P715" i="12"/>
  <c r="R715" i="12" s="1"/>
  <c r="T715" i="12" s="1"/>
  <c r="P716" i="12"/>
  <c r="R716" i="12" s="1"/>
  <c r="T716" i="12" s="1"/>
  <c r="O705" i="12"/>
  <c r="P705" i="12" s="1"/>
  <c r="R705" i="12" s="1"/>
  <c r="T705" i="12" s="1"/>
  <c r="P706" i="12"/>
  <c r="R706" i="12" s="1"/>
  <c r="T706" i="12" s="1"/>
  <c r="O700" i="12"/>
  <c r="O699" i="12" s="1"/>
  <c r="P701" i="12"/>
  <c r="R701" i="12" s="1"/>
  <c r="T701" i="12" s="1"/>
  <c r="O475" i="12"/>
  <c r="P475" i="12" s="1"/>
  <c r="R475" i="12" s="1"/>
  <c r="T475" i="12" s="1"/>
  <c r="P476" i="12"/>
  <c r="R476" i="12" s="1"/>
  <c r="T476" i="12" s="1"/>
  <c r="O59" i="12"/>
  <c r="O58" i="12" s="1"/>
  <c r="P60" i="12"/>
  <c r="R60" i="12" s="1"/>
  <c r="T60" i="12" s="1"/>
  <c r="O37" i="12"/>
  <c r="P37" i="12" s="1"/>
  <c r="R37" i="12" s="1"/>
  <c r="T37" i="12" s="1"/>
  <c r="O42" i="12"/>
  <c r="O41" i="12" s="1"/>
  <c r="P38" i="12"/>
  <c r="R38" i="12" s="1"/>
  <c r="T38" i="12" s="1"/>
  <c r="P43" i="12"/>
  <c r="R43" i="12" s="1"/>
  <c r="T43" i="12" s="1"/>
  <c r="O451" i="8"/>
  <c r="P451" i="8" s="1"/>
  <c r="R451" i="8" s="1"/>
  <c r="T451" i="8" s="1"/>
  <c r="P452" i="8"/>
  <c r="R452" i="8" s="1"/>
  <c r="T452" i="8" s="1"/>
  <c r="O433" i="8"/>
  <c r="P433" i="8" s="1"/>
  <c r="R433" i="8" s="1"/>
  <c r="T433" i="8" s="1"/>
  <c r="O436" i="8"/>
  <c r="P436" i="8" s="1"/>
  <c r="R436" i="8" s="1"/>
  <c r="T436" i="8" s="1"/>
  <c r="O439" i="8"/>
  <c r="O438" i="8" s="1"/>
  <c r="P438" i="8" s="1"/>
  <c r="R438" i="8" s="1"/>
  <c r="T438" i="8" s="1"/>
  <c r="O442" i="8"/>
  <c r="P442" i="8" s="1"/>
  <c r="R442" i="8" s="1"/>
  <c r="T442" i="8" s="1"/>
  <c r="P434" i="8"/>
  <c r="R434" i="8" s="1"/>
  <c r="T434" i="8" s="1"/>
  <c r="P437" i="8"/>
  <c r="R437" i="8" s="1"/>
  <c r="T437" i="8" s="1"/>
  <c r="P440" i="8"/>
  <c r="R440" i="8" s="1"/>
  <c r="T440" i="8" s="1"/>
  <c r="P443" i="8"/>
  <c r="R443" i="8" s="1"/>
  <c r="T443" i="8" s="1"/>
  <c r="O412" i="8"/>
  <c r="P412" i="8" s="1"/>
  <c r="R412" i="8" s="1"/>
  <c r="T412" i="8" s="1"/>
  <c r="O415" i="8"/>
  <c r="P415" i="8" s="1"/>
  <c r="R415" i="8" s="1"/>
  <c r="T415" i="8" s="1"/>
  <c r="P413" i="8"/>
  <c r="R413" i="8" s="1"/>
  <c r="T413" i="8" s="1"/>
  <c r="P416" i="8"/>
  <c r="R416" i="8" s="1"/>
  <c r="T416" i="8" s="1"/>
  <c r="O375" i="8"/>
  <c r="P375" i="8" s="1"/>
  <c r="R375" i="8" s="1"/>
  <c r="T375" i="8" s="1"/>
  <c r="P376" i="8"/>
  <c r="R376" i="8" s="1"/>
  <c r="T376" i="8" s="1"/>
  <c r="L39" i="4"/>
  <c r="M42" i="4"/>
  <c r="O42" i="4" s="1"/>
  <c r="Q42" i="4" s="1"/>
  <c r="L27" i="4"/>
  <c r="M27" i="4" s="1"/>
  <c r="O27" i="4" s="1"/>
  <c r="Q27" i="4" s="1"/>
  <c r="M28" i="4"/>
  <c r="O28" i="4" s="1"/>
  <c r="Q28" i="4" s="1"/>
  <c r="P710" i="12" l="1"/>
  <c r="R710" i="12" s="1"/>
  <c r="T710" i="12" s="1"/>
  <c r="O708" i="12"/>
  <c r="P709" i="12"/>
  <c r="R709" i="12" s="1"/>
  <c r="T709" i="12" s="1"/>
  <c r="P700" i="12"/>
  <c r="R700" i="12" s="1"/>
  <c r="T700" i="12" s="1"/>
  <c r="O704" i="12"/>
  <c r="P59" i="12"/>
  <c r="R59" i="12" s="1"/>
  <c r="T59" i="12" s="1"/>
  <c r="P58" i="12"/>
  <c r="R58" i="12" s="1"/>
  <c r="T58" i="12" s="1"/>
  <c r="O57" i="12"/>
  <c r="P699" i="12"/>
  <c r="R699" i="12" s="1"/>
  <c r="T699" i="12" s="1"/>
  <c r="O698" i="12"/>
  <c r="P708" i="12"/>
  <c r="R708" i="12" s="1"/>
  <c r="T708" i="12" s="1"/>
  <c r="O707" i="12"/>
  <c r="P707" i="12" s="1"/>
  <c r="R707" i="12" s="1"/>
  <c r="T707" i="12" s="1"/>
  <c r="O713" i="12"/>
  <c r="P42" i="12"/>
  <c r="R42" i="12" s="1"/>
  <c r="T42" i="12" s="1"/>
  <c r="O474" i="12"/>
  <c r="P474" i="12" s="1"/>
  <c r="R474" i="12" s="1"/>
  <c r="T474" i="12" s="1"/>
  <c r="P41" i="12"/>
  <c r="R41" i="12" s="1"/>
  <c r="T41" i="12" s="1"/>
  <c r="O40" i="12"/>
  <c r="O36" i="12"/>
  <c r="O441" i="8"/>
  <c r="P441" i="8" s="1"/>
  <c r="R441" i="8" s="1"/>
  <c r="T441" i="8" s="1"/>
  <c r="O414" i="8"/>
  <c r="P414" i="8" s="1"/>
  <c r="R414" i="8" s="1"/>
  <c r="T414" i="8" s="1"/>
  <c r="O435" i="8"/>
  <c r="P435" i="8" s="1"/>
  <c r="R435" i="8" s="1"/>
  <c r="T435" i="8" s="1"/>
  <c r="P439" i="8"/>
  <c r="R439" i="8" s="1"/>
  <c r="T439" i="8" s="1"/>
  <c r="O432" i="8"/>
  <c r="P432" i="8" s="1"/>
  <c r="R432" i="8" s="1"/>
  <c r="T432" i="8" s="1"/>
  <c r="O411" i="8"/>
  <c r="P411" i="8" s="1"/>
  <c r="R411" i="8" s="1"/>
  <c r="T411" i="8" s="1"/>
  <c r="O374" i="8"/>
  <c r="Q548" i="10"/>
  <c r="S548" i="10" s="1"/>
  <c r="U548" i="10" s="1"/>
  <c r="P547" i="10"/>
  <c r="P546" i="10" s="1"/>
  <c r="Q546" i="10" s="1"/>
  <c r="S546" i="10" s="1"/>
  <c r="U546" i="10" s="1"/>
  <c r="Q545" i="10"/>
  <c r="S545" i="10" s="1"/>
  <c r="U545" i="10" s="1"/>
  <c r="P544" i="10"/>
  <c r="P543" i="10" s="1"/>
  <c r="Q543" i="10" s="1"/>
  <c r="S543" i="10" s="1"/>
  <c r="U543" i="10" s="1"/>
  <c r="P541" i="10"/>
  <c r="Q541" i="10" s="1"/>
  <c r="S541" i="10" s="1"/>
  <c r="U541" i="10" s="1"/>
  <c r="Q542" i="10"/>
  <c r="S542" i="10" s="1"/>
  <c r="U542" i="10" s="1"/>
  <c r="Q539" i="10"/>
  <c r="S539" i="10" s="1"/>
  <c r="U539" i="10" s="1"/>
  <c r="P538" i="10"/>
  <c r="Q538" i="10" s="1"/>
  <c r="S538" i="10" s="1"/>
  <c r="U538" i="10" s="1"/>
  <c r="Q405" i="10"/>
  <c r="S405" i="10" s="1"/>
  <c r="U405" i="10" s="1"/>
  <c r="P404" i="10"/>
  <c r="Q404" i="10" s="1"/>
  <c r="S404" i="10" s="1"/>
  <c r="U404" i="10" s="1"/>
  <c r="P259" i="10"/>
  <c r="Q259" i="10" s="1"/>
  <c r="S259" i="10" s="1"/>
  <c r="U259" i="10" s="1"/>
  <c r="Q260" i="10"/>
  <c r="S260" i="10" s="1"/>
  <c r="U260" i="10" s="1"/>
  <c r="P239" i="10"/>
  <c r="P238" i="10" s="1"/>
  <c r="Q238" i="10" s="1"/>
  <c r="S238" i="10" s="1"/>
  <c r="U238" i="10" s="1"/>
  <c r="P242" i="10"/>
  <c r="Q242" i="10" s="1"/>
  <c r="S242" i="10" s="1"/>
  <c r="U242" i="10" s="1"/>
  <c r="Q240" i="10"/>
  <c r="S240" i="10" s="1"/>
  <c r="U240" i="10" s="1"/>
  <c r="Q243" i="10"/>
  <c r="S243" i="10" s="1"/>
  <c r="U243" i="10" s="1"/>
  <c r="O761" i="12"/>
  <c r="O760" i="12" s="1"/>
  <c r="O759" i="12" s="1"/>
  <c r="O756" i="12"/>
  <c r="O755" i="12" s="1"/>
  <c r="O751" i="12"/>
  <c r="O746" i="12"/>
  <c r="O745" i="12" s="1"/>
  <c r="O744" i="12" s="1"/>
  <c r="O743" i="12" s="1"/>
  <c r="O741" i="12"/>
  <c r="O736" i="12"/>
  <c r="O735" i="12" s="1"/>
  <c r="O734" i="12" s="1"/>
  <c r="O733" i="12" s="1"/>
  <c r="O731" i="12"/>
  <c r="O729" i="12"/>
  <c r="O727" i="12"/>
  <c r="O721" i="12"/>
  <c r="O720" i="12" s="1"/>
  <c r="O719" i="12" s="1"/>
  <c r="O718" i="12" s="1"/>
  <c r="O717" i="12" s="1"/>
  <c r="O695" i="12"/>
  <c r="O694" i="12" s="1"/>
  <c r="O690" i="12"/>
  <c r="O685" i="12"/>
  <c r="O680" i="12"/>
  <c r="O679" i="12" s="1"/>
  <c r="O678" i="12" s="1"/>
  <c r="O677" i="12" s="1"/>
  <c r="O675" i="12"/>
  <c r="O670" i="12"/>
  <c r="O669" i="12" s="1"/>
  <c r="O668" i="12" s="1"/>
  <c r="O667" i="12" s="1"/>
  <c r="O665" i="12"/>
  <c r="O664" i="12" s="1"/>
  <c r="O663" i="12" s="1"/>
  <c r="O660" i="12"/>
  <c r="O659" i="12" s="1"/>
  <c r="O658" i="12" s="1"/>
  <c r="O657" i="12" s="1"/>
  <c r="O655" i="12"/>
  <c r="O650" i="12"/>
  <c r="O649" i="12" s="1"/>
  <c r="O648" i="12" s="1"/>
  <c r="O647" i="12" s="1"/>
  <c r="O645" i="12"/>
  <c r="O644" i="12" s="1"/>
  <c r="O643" i="12" s="1"/>
  <c r="O640" i="12"/>
  <c r="O638" i="12"/>
  <c r="O633" i="12"/>
  <c r="O632" i="12" s="1"/>
  <c r="O631" i="12" s="1"/>
  <c r="O630" i="12" s="1"/>
  <c r="O628" i="12"/>
  <c r="O621" i="12"/>
  <c r="O619" i="12"/>
  <c r="O617" i="12"/>
  <c r="O612" i="12"/>
  <c r="O611" i="12" s="1"/>
  <c r="O610" i="12" s="1"/>
  <c r="O607" i="12"/>
  <c r="O605" i="12"/>
  <c r="O603" i="12"/>
  <c r="O598" i="12"/>
  <c r="O597" i="12" s="1"/>
  <c r="O596" i="12" s="1"/>
  <c r="O593" i="12"/>
  <c r="O591" i="12"/>
  <c r="O589" i="12"/>
  <c r="O584" i="12"/>
  <c r="O583" i="12" s="1"/>
  <c r="O582" i="12" s="1"/>
  <c r="O578" i="12"/>
  <c r="O576" i="12"/>
  <c r="O574" i="12"/>
  <c r="O569" i="12"/>
  <c r="O568" i="12" s="1"/>
  <c r="O567" i="12" s="1"/>
  <c r="O563" i="12"/>
  <c r="O561" i="12"/>
  <c r="O559" i="12"/>
  <c r="O554" i="12"/>
  <c r="O553" i="12" s="1"/>
  <c r="O552" i="12" s="1"/>
  <c r="O548" i="12"/>
  <c r="O547" i="12" s="1"/>
  <c r="O546" i="12" s="1"/>
  <c r="O545" i="12" s="1"/>
  <c r="O543" i="12"/>
  <c r="O542" i="12" s="1"/>
  <c r="O536" i="12"/>
  <c r="O535" i="12" s="1"/>
  <c r="O534" i="12" s="1"/>
  <c r="O533" i="12" s="1"/>
  <c r="O531" i="12"/>
  <c r="O526" i="12"/>
  <c r="O519" i="12"/>
  <c r="O518" i="12" s="1"/>
  <c r="O517" i="12" s="1"/>
  <c r="O512" i="12"/>
  <c r="O511" i="12" s="1"/>
  <c r="O510" i="12" s="1"/>
  <c r="O509" i="12" s="1"/>
  <c r="O508" i="12" s="1"/>
  <c r="O507" i="12" s="1"/>
  <c r="O505" i="12"/>
  <c r="O504" i="12" s="1"/>
  <c r="O503" i="12" s="1"/>
  <c r="O498" i="12"/>
  <c r="O497" i="12" s="1"/>
  <c r="O496" i="12" s="1"/>
  <c r="O495" i="12" s="1"/>
  <c r="O494" i="12" s="1"/>
  <c r="O493" i="12" s="1"/>
  <c r="O491" i="12"/>
  <c r="O490" i="12" s="1"/>
  <c r="O489" i="12" s="1"/>
  <c r="O482" i="12"/>
  <c r="O472" i="12"/>
  <c r="O471" i="12" s="1"/>
  <c r="O469" i="12"/>
  <c r="O468" i="12" s="1"/>
  <c r="O461" i="12"/>
  <c r="O460" i="12" s="1"/>
  <c r="O459" i="12" s="1"/>
  <c r="O458" i="12" s="1"/>
  <c r="O456" i="12"/>
  <c r="O455" i="12" s="1"/>
  <c r="O454" i="12" s="1"/>
  <c r="O451" i="12"/>
  <c r="O450" i="12" s="1"/>
  <c r="O449" i="12" s="1"/>
  <c r="O448" i="12" s="1"/>
  <c r="O447" i="12" s="1"/>
  <c r="O443" i="12"/>
  <c r="O437" i="12"/>
  <c r="O436" i="12" s="1"/>
  <c r="O435" i="12" s="1"/>
  <c r="O434" i="12" s="1"/>
  <c r="O433" i="12" s="1"/>
  <c r="O430" i="12"/>
  <c r="O429" i="12" s="1"/>
  <c r="O423" i="12"/>
  <c r="O421" i="12"/>
  <c r="O414" i="12"/>
  <c r="O413" i="12" s="1"/>
  <c r="O406" i="12"/>
  <c r="O405" i="12" s="1"/>
  <c r="O397" i="12"/>
  <c r="O396" i="12" s="1"/>
  <c r="O395" i="12" s="1"/>
  <c r="O394" i="12" s="1"/>
  <c r="O392" i="12"/>
  <c r="O390" i="12"/>
  <c r="O385" i="12"/>
  <c r="O380" i="12"/>
  <c r="O379" i="12" s="1"/>
  <c r="O378" i="12" s="1"/>
  <c r="O377" i="12" s="1"/>
  <c r="O375" i="12"/>
  <c r="O374" i="12" s="1"/>
  <c r="O370" i="12"/>
  <c r="O369" i="12" s="1"/>
  <c r="O368" i="12" s="1"/>
  <c r="O366" i="12"/>
  <c r="O359" i="12"/>
  <c r="O358" i="12" s="1"/>
  <c r="O357" i="12" s="1"/>
  <c r="O355" i="12"/>
  <c r="O353" i="12"/>
  <c r="O346" i="12"/>
  <c r="O345" i="12" s="1"/>
  <c r="O341" i="12"/>
  <c r="O340" i="12" s="1"/>
  <c r="O339" i="12" s="1"/>
  <c r="O338" i="12" s="1"/>
  <c r="O336" i="12"/>
  <c r="O335" i="12" s="1"/>
  <c r="O334" i="12" s="1"/>
  <c r="O333" i="12" s="1"/>
  <c r="O328" i="12"/>
  <c r="O327" i="12" s="1"/>
  <c r="O326" i="12" s="1"/>
  <c r="O325" i="12" s="1"/>
  <c r="O323" i="12"/>
  <c r="O322" i="12" s="1"/>
  <c r="O321" i="12" s="1"/>
  <c r="O315" i="12"/>
  <c r="O314" i="12" s="1"/>
  <c r="O308" i="12"/>
  <c r="O301" i="12"/>
  <c r="O300" i="12" s="1"/>
  <c r="O299" i="12" s="1"/>
  <c r="O298" i="12" s="1"/>
  <c r="O297" i="12" s="1"/>
  <c r="O295" i="12"/>
  <c r="O293" i="12"/>
  <c r="O291" i="12"/>
  <c r="O283" i="12"/>
  <c r="O282" i="12" s="1"/>
  <c r="O281" i="12" s="1"/>
  <c r="O280" i="12" s="1"/>
  <c r="O278" i="12"/>
  <c r="O277" i="12" s="1"/>
  <c r="O273" i="12"/>
  <c r="O272" i="12" s="1"/>
  <c r="O271" i="12" s="1"/>
  <c r="O270" i="12" s="1"/>
  <c r="O266" i="12"/>
  <c r="O265" i="12" s="1"/>
  <c r="O264" i="12" s="1"/>
  <c r="O263" i="12" s="1"/>
  <c r="O261" i="12"/>
  <c r="O260" i="12" s="1"/>
  <c r="O259" i="12" s="1"/>
  <c r="O258" i="12" s="1"/>
  <c r="O256" i="12"/>
  <c r="O255" i="12" s="1"/>
  <c r="O249" i="12"/>
  <c r="O247" i="12"/>
  <c r="O245" i="12"/>
  <c r="O238" i="12"/>
  <c r="O237" i="12" s="1"/>
  <c r="O233" i="12"/>
  <c r="O232" i="12" s="1"/>
  <c r="O231" i="12" s="1"/>
  <c r="O230" i="12" s="1"/>
  <c r="O228" i="12"/>
  <c r="O227" i="12" s="1"/>
  <c r="O220" i="12"/>
  <c r="O219" i="12" s="1"/>
  <c r="O218" i="12" s="1"/>
  <c r="O217" i="12" s="1"/>
  <c r="O216" i="12" s="1"/>
  <c r="O215" i="12" s="1"/>
  <c r="O213" i="12"/>
  <c r="O206" i="12"/>
  <c r="O201" i="12"/>
  <c r="O200" i="12" s="1"/>
  <c r="O199" i="12" s="1"/>
  <c r="O198" i="12" s="1"/>
  <c r="O196" i="12"/>
  <c r="O189" i="12"/>
  <c r="O187" i="12"/>
  <c r="O185" i="12"/>
  <c r="O180" i="12"/>
  <c r="O178" i="12"/>
  <c r="O173" i="12"/>
  <c r="O172" i="12" s="1"/>
  <c r="O171" i="12" s="1"/>
  <c r="O170" i="12" s="1"/>
  <c r="O166" i="12"/>
  <c r="O165" i="12" s="1"/>
  <c r="O164" i="12" s="1"/>
  <c r="O163" i="12" s="1"/>
  <c r="O162" i="12" s="1"/>
  <c r="O161" i="12" s="1"/>
  <c r="O159" i="12"/>
  <c r="O158" i="12" s="1"/>
  <c r="O157" i="12" s="1"/>
  <c r="O156" i="12" s="1"/>
  <c r="O152" i="12"/>
  <c r="O151" i="12" s="1"/>
  <c r="O150" i="12" s="1"/>
  <c r="O149" i="12" s="1"/>
  <c r="O147" i="12"/>
  <c r="O146" i="12" s="1"/>
  <c r="O142" i="12"/>
  <c r="O141" i="12" s="1"/>
  <c r="O135" i="12"/>
  <c r="O134" i="12" s="1"/>
  <c r="O130" i="12"/>
  <c r="O129" i="12" s="1"/>
  <c r="O128" i="12" s="1"/>
  <c r="O127" i="12" s="1"/>
  <c r="O125" i="12"/>
  <c r="O118" i="12"/>
  <c r="O117" i="12" s="1"/>
  <c r="O116" i="12" s="1"/>
  <c r="O115" i="12" s="1"/>
  <c r="O113" i="12"/>
  <c r="O108" i="12"/>
  <c r="O107" i="12" s="1"/>
  <c r="O106" i="12" s="1"/>
  <c r="O105" i="12" s="1"/>
  <c r="O101" i="12"/>
  <c r="O100" i="12" s="1"/>
  <c r="O96" i="12"/>
  <c r="O95" i="12" s="1"/>
  <c r="O94" i="12" s="1"/>
  <c r="O93" i="12" s="1"/>
  <c r="O88" i="12"/>
  <c r="O87" i="12" s="1"/>
  <c r="O81" i="12"/>
  <c r="O80" i="12" s="1"/>
  <c r="O79" i="12" s="1"/>
  <c r="O78" i="12" s="1"/>
  <c r="O77" i="12" s="1"/>
  <c r="O76" i="12" s="1"/>
  <c r="O73" i="12"/>
  <c r="O72" i="12" s="1"/>
  <c r="O68" i="12"/>
  <c r="O66" i="12"/>
  <c r="O64" i="12"/>
  <c r="O54" i="12"/>
  <c r="O53" i="12" s="1"/>
  <c r="O52" i="12" s="1"/>
  <c r="O47" i="12"/>
  <c r="O46" i="12" s="1"/>
  <c r="O45" i="12" s="1"/>
  <c r="O44" i="12" s="1"/>
  <c r="O32" i="12"/>
  <c r="O26" i="12"/>
  <c r="O25" i="12" s="1"/>
  <c r="O24" i="12" s="1"/>
  <c r="O23" i="12" s="1"/>
  <c r="O21" i="12"/>
  <c r="O20" i="12" s="1"/>
  <c r="O14" i="12"/>
  <c r="O13" i="12" s="1"/>
  <c r="O12" i="12" s="1"/>
  <c r="O11" i="12" s="1"/>
  <c r="O10" i="12" s="1"/>
  <c r="O9" i="12" s="1"/>
  <c r="M93" i="8"/>
  <c r="O591" i="8"/>
  <c r="O590" i="8" s="1"/>
  <c r="O586" i="8"/>
  <c r="O585" i="8" s="1"/>
  <c r="O583" i="8"/>
  <c r="O582" i="8" s="1"/>
  <c r="O577" i="8"/>
  <c r="O576" i="8" s="1"/>
  <c r="O575" i="8" s="1"/>
  <c r="O574" i="8" s="1"/>
  <c r="O573" i="8" s="1"/>
  <c r="O570" i="8"/>
  <c r="O567" i="8"/>
  <c r="O566" i="8" s="1"/>
  <c r="O562" i="8"/>
  <c r="O559" i="8"/>
  <c r="O558" i="8" s="1"/>
  <c r="O552" i="8"/>
  <c r="O545" i="8"/>
  <c r="O544" i="8" s="1"/>
  <c r="O543" i="8" s="1"/>
  <c r="O542" i="8" s="1"/>
  <c r="O541" i="8" s="1"/>
  <c r="O540" i="8" s="1"/>
  <c r="O538" i="8"/>
  <c r="O533" i="8"/>
  <c r="O532" i="8" s="1"/>
  <c r="O531" i="8" s="1"/>
  <c r="O530" i="8" s="1"/>
  <c r="O528" i="8"/>
  <c r="O526" i="8"/>
  <c r="O524" i="8"/>
  <c r="O516" i="8"/>
  <c r="O515" i="8" s="1"/>
  <c r="O514" i="8" s="1"/>
  <c r="O513" i="8" s="1"/>
  <c r="O512" i="8" s="1"/>
  <c r="O511" i="8" s="1"/>
  <c r="O509" i="8"/>
  <c r="O508" i="8" s="1"/>
  <c r="O507" i="8" s="1"/>
  <c r="O504" i="8"/>
  <c r="O503" i="8" s="1"/>
  <c r="O502" i="8" s="1"/>
  <c r="O501" i="8" s="1"/>
  <c r="O499" i="8"/>
  <c r="O497" i="8"/>
  <c r="O491" i="8"/>
  <c r="O490" i="8" s="1"/>
  <c r="O485" i="8"/>
  <c r="O484" i="8" s="1"/>
  <c r="O482" i="8"/>
  <c r="O479" i="8"/>
  <c r="O478" i="8" s="1"/>
  <c r="O473" i="8"/>
  <c r="O472" i="8" s="1"/>
  <c r="O466" i="8"/>
  <c r="O465" i="8" s="1"/>
  <c r="O464" i="8" s="1"/>
  <c r="O463" i="8" s="1"/>
  <c r="O462" i="8" s="1"/>
  <c r="O461" i="8" s="1"/>
  <c r="O458" i="8"/>
  <c r="O456" i="8"/>
  <c r="O454" i="8"/>
  <c r="O449" i="8"/>
  <c r="O448" i="8" s="1"/>
  <c r="O430" i="8"/>
  <c r="O425" i="8"/>
  <c r="O423" i="8"/>
  <c r="O418" i="8"/>
  <c r="O417" i="8" s="1"/>
  <c r="O409" i="8"/>
  <c r="O408" i="8" s="1"/>
  <c r="O405" i="8"/>
  <c r="O402" i="8"/>
  <c r="O401" i="8" s="1"/>
  <c r="O394" i="8"/>
  <c r="O392" i="8"/>
  <c r="O390" i="8"/>
  <c r="O387" i="8"/>
  <c r="O385" i="8"/>
  <c r="O382" i="8"/>
  <c r="O381" i="8" s="1"/>
  <c r="O370" i="8"/>
  <c r="O369" i="8" s="1"/>
  <c r="O368" i="8" s="1"/>
  <c r="O365" i="8"/>
  <c r="O364" i="8" s="1"/>
  <c r="O360" i="8"/>
  <c r="O359" i="8" s="1"/>
  <c r="O358" i="8" s="1"/>
  <c r="O357" i="8" s="1"/>
  <c r="O354" i="8"/>
  <c r="O347" i="8"/>
  <c r="O346" i="8" s="1"/>
  <c r="O345" i="8" s="1"/>
  <c r="O344" i="8" s="1"/>
  <c r="O342" i="8"/>
  <c r="O341" i="8" s="1"/>
  <c r="O337" i="8"/>
  <c r="O336" i="8" s="1"/>
  <c r="O335" i="8" s="1"/>
  <c r="O334" i="8" s="1"/>
  <c r="O332" i="8"/>
  <c r="O331" i="8" s="1"/>
  <c r="O327" i="8"/>
  <c r="O326" i="8" s="1"/>
  <c r="O324" i="8"/>
  <c r="O323" i="8" s="1"/>
  <c r="O321" i="8"/>
  <c r="O320" i="8" s="1"/>
  <c r="O314" i="8"/>
  <c r="O313" i="8" s="1"/>
  <c r="O309" i="8"/>
  <c r="O308" i="8" s="1"/>
  <c r="O307" i="8" s="1"/>
  <c r="O306" i="8" s="1"/>
  <c r="O304" i="8"/>
  <c r="O303" i="8" s="1"/>
  <c r="O302" i="8" s="1"/>
  <c r="O299" i="8"/>
  <c r="O298" i="8" s="1"/>
  <c r="O297" i="8" s="1"/>
  <c r="O296" i="8" s="1"/>
  <c r="O294" i="8"/>
  <c r="O291" i="8"/>
  <c r="O290" i="8" s="1"/>
  <c r="O283" i="8"/>
  <c r="O282" i="8" s="1"/>
  <c r="O280" i="8"/>
  <c r="O279" i="8" s="1"/>
  <c r="O277" i="8"/>
  <c r="O276" i="8" s="1"/>
  <c r="O272" i="8"/>
  <c r="O271" i="8" s="1"/>
  <c r="O269" i="8"/>
  <c r="O266" i="8"/>
  <c r="O265" i="8" s="1"/>
  <c r="O260" i="8"/>
  <c r="O256" i="8"/>
  <c r="O255" i="8" s="1"/>
  <c r="O253" i="8"/>
  <c r="O252" i="8" s="1"/>
  <c r="O248" i="8"/>
  <c r="O247" i="8" s="1"/>
  <c r="O246" i="8" s="1"/>
  <c r="O245" i="8" s="1"/>
  <c r="O244" i="8" s="1"/>
  <c r="O241" i="8"/>
  <c r="O240" i="8" s="1"/>
  <c r="O239" i="8" s="1"/>
  <c r="O233" i="8"/>
  <c r="O232" i="8" s="1"/>
  <c r="O231" i="8" s="1"/>
  <c r="O230" i="8" s="1"/>
  <c r="O228" i="8"/>
  <c r="O227" i="8" s="1"/>
  <c r="O226" i="8" s="1"/>
  <c r="O225" i="8" s="1"/>
  <c r="O223" i="8"/>
  <c r="O222" i="8" s="1"/>
  <c r="O221" i="8" s="1"/>
  <c r="O220" i="8" s="1"/>
  <c r="O218" i="8"/>
  <c r="O217" i="8" s="1"/>
  <c r="O210" i="8"/>
  <c r="O209" i="8" s="1"/>
  <c r="O207" i="8"/>
  <c r="O205" i="8"/>
  <c r="O202" i="8"/>
  <c r="O199" i="8"/>
  <c r="O198" i="8" s="1"/>
  <c r="O196" i="8"/>
  <c r="O193" i="8"/>
  <c r="O187" i="8"/>
  <c r="O186" i="8" s="1"/>
  <c r="O181" i="8"/>
  <c r="O180" i="8" s="1"/>
  <c r="O179" i="8" s="1"/>
  <c r="O178" i="8" s="1"/>
  <c r="O174" i="8"/>
  <c r="O173" i="8" s="1"/>
  <c r="O172" i="8" s="1"/>
  <c r="O169" i="8"/>
  <c r="O168" i="8" s="1"/>
  <c r="O167" i="8" s="1"/>
  <c r="O166" i="8" s="1"/>
  <c r="O164" i="8"/>
  <c r="O159" i="8"/>
  <c r="O158" i="8" s="1"/>
  <c r="O157" i="8" s="1"/>
  <c r="O156" i="8" s="1"/>
  <c r="O152" i="8"/>
  <c r="O151" i="8" s="1"/>
  <c r="O150" i="8" s="1"/>
  <c r="O147" i="8"/>
  <c r="O145" i="8"/>
  <c r="O143" i="8"/>
  <c r="O137" i="8"/>
  <c r="O136" i="8" s="1"/>
  <c r="O134" i="8"/>
  <c r="O133" i="8" s="1"/>
  <c r="O126" i="8"/>
  <c r="O125" i="8" s="1"/>
  <c r="O124" i="8" s="1"/>
  <c r="O123" i="8" s="1"/>
  <c r="O122" i="8" s="1"/>
  <c r="O121" i="8" s="1"/>
  <c r="O119" i="8"/>
  <c r="O118" i="8" s="1"/>
  <c r="O116" i="8"/>
  <c r="O115" i="8" s="1"/>
  <c r="O113" i="8"/>
  <c r="O111" i="8"/>
  <c r="O109" i="8"/>
  <c r="O105" i="8"/>
  <c r="O103" i="8"/>
  <c r="O98" i="8"/>
  <c r="O97" i="8" s="1"/>
  <c r="O96" i="8" s="1"/>
  <c r="O95" i="8" s="1"/>
  <c r="O91" i="8"/>
  <c r="O86" i="8"/>
  <c r="O84" i="8"/>
  <c r="O77" i="8"/>
  <c r="O76" i="8" s="1"/>
  <c r="O75" i="8" s="1"/>
  <c r="O74" i="8" s="1"/>
  <c r="O72" i="8"/>
  <c r="O71" i="8" s="1"/>
  <c r="O66" i="8"/>
  <c r="O64" i="8"/>
  <c r="O62" i="8"/>
  <c r="O59" i="8"/>
  <c r="O55" i="8"/>
  <c r="O53" i="8"/>
  <c r="O51" i="8"/>
  <c r="O48" i="8"/>
  <c r="O42" i="8"/>
  <c r="O40" i="8"/>
  <c r="O38" i="8"/>
  <c r="O35" i="8"/>
  <c r="O34" i="8" s="1"/>
  <c r="O29" i="8"/>
  <c r="O27" i="8"/>
  <c r="O25" i="8"/>
  <c r="O22" i="8"/>
  <c r="O16" i="8"/>
  <c r="O15" i="8" s="1"/>
  <c r="O13" i="8"/>
  <c r="O12" i="8" s="1"/>
  <c r="P47" i="10"/>
  <c r="N47" i="10"/>
  <c r="P681" i="10"/>
  <c r="P680" i="10" s="1"/>
  <c r="P679" i="10" s="1"/>
  <c r="P678" i="10" s="1"/>
  <c r="P677" i="10" s="1"/>
  <c r="P676" i="10" s="1"/>
  <c r="P674" i="10"/>
  <c r="P666" i="10"/>
  <c r="P664" i="10"/>
  <c r="P662" i="10"/>
  <c r="P659" i="10"/>
  <c r="P653" i="10"/>
  <c r="P652" i="10" s="1"/>
  <c r="P650" i="10"/>
  <c r="P642" i="10"/>
  <c r="P641" i="10" s="1"/>
  <c r="P640" i="10" s="1"/>
  <c r="P639" i="10" s="1"/>
  <c r="P638" i="10" s="1"/>
  <c r="P637" i="10" s="1"/>
  <c r="P636" i="10" s="1"/>
  <c r="P634" i="10"/>
  <c r="P632" i="10"/>
  <c r="P630" i="10"/>
  <c r="P627" i="10"/>
  <c r="P626" i="10" s="1"/>
  <c r="P619" i="10"/>
  <c r="P614" i="10"/>
  <c r="P613" i="10" s="1"/>
  <c r="P611" i="10"/>
  <c r="P605" i="10"/>
  <c r="P604" i="10" s="1"/>
  <c r="P603" i="10" s="1"/>
  <c r="P602" i="10" s="1"/>
  <c r="P601" i="10" s="1"/>
  <c r="P598" i="10"/>
  <c r="P597" i="10" s="1"/>
  <c r="P595" i="10"/>
  <c r="P594" i="10" s="1"/>
  <c r="P590" i="10"/>
  <c r="P589" i="10" s="1"/>
  <c r="P587" i="10"/>
  <c r="P586" i="10" s="1"/>
  <c r="P580" i="10"/>
  <c r="P579" i="10" s="1"/>
  <c r="P573" i="10"/>
  <c r="P572" i="10" s="1"/>
  <c r="P571" i="10" s="1"/>
  <c r="P570" i="10" s="1"/>
  <c r="P569" i="10" s="1"/>
  <c r="P567" i="10"/>
  <c r="P566" i="10" s="1"/>
  <c r="P564" i="10"/>
  <c r="P563" i="10" s="1"/>
  <c r="P561" i="10"/>
  <c r="P560" i="10" s="1"/>
  <c r="P555" i="10"/>
  <c r="P554" i="10" s="1"/>
  <c r="P553" i="10" s="1"/>
  <c r="P552" i="10" s="1"/>
  <c r="P551" i="10" s="1"/>
  <c r="P550" i="10" s="1"/>
  <c r="P535" i="10"/>
  <c r="P528" i="10"/>
  <c r="P527" i="10" s="1"/>
  <c r="P525" i="10"/>
  <c r="P522" i="10"/>
  <c r="P521" i="10" s="1"/>
  <c r="P517" i="10"/>
  <c r="P514" i="10"/>
  <c r="P513" i="10" s="1"/>
  <c r="P511" i="10"/>
  <c r="P505" i="10"/>
  <c r="P504" i="10" s="1"/>
  <c r="P502" i="10"/>
  <c r="P495" i="10"/>
  <c r="P494" i="10" s="1"/>
  <c r="P493" i="10" s="1"/>
  <c r="P492" i="10" s="1"/>
  <c r="P491" i="10" s="1"/>
  <c r="P486" i="10"/>
  <c r="P479" i="10"/>
  <c r="P478" i="10" s="1"/>
  <c r="P477" i="10" s="1"/>
  <c r="P476" i="10" s="1"/>
  <c r="P475" i="10" s="1"/>
  <c r="P474" i="10" s="1"/>
  <c r="P472" i="10"/>
  <c r="P470" i="10"/>
  <c r="P468" i="10"/>
  <c r="P465" i="10"/>
  <c r="P464" i="10" s="1"/>
  <c r="P457" i="10"/>
  <c r="P455" i="10"/>
  <c r="P453" i="10"/>
  <c r="P445" i="10"/>
  <c r="P444" i="10" s="1"/>
  <c r="P443" i="10" s="1"/>
  <c r="P442" i="10" s="1"/>
  <c r="P441" i="10" s="1"/>
  <c r="P440" i="10" s="1"/>
  <c r="P438" i="10"/>
  <c r="P437" i="10" s="1"/>
  <c r="P436" i="10" s="1"/>
  <c r="P431" i="10"/>
  <c r="P430" i="10" s="1"/>
  <c r="P429" i="10" s="1"/>
  <c r="P428" i="10" s="1"/>
  <c r="P427" i="10" s="1"/>
  <c r="P426" i="10" s="1"/>
  <c r="P423" i="10"/>
  <c r="P421" i="10"/>
  <c r="P419" i="10"/>
  <c r="P416" i="10"/>
  <c r="P414" i="10"/>
  <c r="P411" i="10"/>
  <c r="P410" i="10" s="1"/>
  <c r="P399" i="10"/>
  <c r="P394" i="10"/>
  <c r="P393" i="10" s="1"/>
  <c r="P392" i="10" s="1"/>
  <c r="P391" i="10" s="1"/>
  <c r="P389" i="10"/>
  <c r="P388" i="10" s="1"/>
  <c r="P382" i="10"/>
  <c r="P381" i="10" s="1"/>
  <c r="P380" i="10" s="1"/>
  <c r="P377" i="10"/>
  <c r="P372" i="10"/>
  <c r="P371" i="10" s="1"/>
  <c r="P370" i="10" s="1"/>
  <c r="P369" i="10" s="1"/>
  <c r="P367" i="10"/>
  <c r="P362" i="10"/>
  <c r="P361" i="10" s="1"/>
  <c r="P359" i="10"/>
  <c r="P358" i="10" s="1"/>
  <c r="P356" i="10"/>
  <c r="P355" i="10" s="1"/>
  <c r="P349" i="10"/>
  <c r="P348" i="10" s="1"/>
  <c r="P347" i="10" s="1"/>
  <c r="P344" i="10"/>
  <c r="P343" i="10" s="1"/>
  <c r="P339" i="10"/>
  <c r="P334" i="10"/>
  <c r="P333" i="10" s="1"/>
  <c r="P332" i="10" s="1"/>
  <c r="P331" i="10" s="1"/>
  <c r="P329" i="10"/>
  <c r="P326" i="10"/>
  <c r="P325" i="10" s="1"/>
  <c r="P318" i="10"/>
  <c r="P317" i="10" s="1"/>
  <c r="P316" i="10" s="1"/>
  <c r="P310" i="10"/>
  <c r="P309" i="10" s="1"/>
  <c r="P308" i="10" s="1"/>
  <c r="P307" i="10" s="1"/>
  <c r="P306" i="10" s="1"/>
  <c r="P304" i="10"/>
  <c r="P298" i="10"/>
  <c r="P297" i="10" s="1"/>
  <c r="P296" i="10" s="1"/>
  <c r="P291" i="10"/>
  <c r="P290" i="10" s="1"/>
  <c r="P282" i="10"/>
  <c r="P281" i="10" s="1"/>
  <c r="P280" i="10" s="1"/>
  <c r="P279" i="10" s="1"/>
  <c r="P278" i="10" s="1"/>
  <c r="P277" i="10" s="1"/>
  <c r="P276" i="10" s="1"/>
  <c r="P274" i="10"/>
  <c r="P273" i="10" s="1"/>
  <c r="P266" i="10"/>
  <c r="P264" i="10"/>
  <c r="P262" i="10"/>
  <c r="P257" i="10"/>
  <c r="P256" i="10" s="1"/>
  <c r="P250" i="10"/>
  <c r="P249" i="10" s="1"/>
  <c r="P248" i="10" s="1"/>
  <c r="P247" i="10" s="1"/>
  <c r="P245" i="10"/>
  <c r="P244" i="10" s="1"/>
  <c r="P236" i="10"/>
  <c r="P235" i="10" s="1"/>
  <c r="P232" i="10"/>
  <c r="P231" i="10" s="1"/>
  <c r="P229" i="10"/>
  <c r="P228" i="10" s="1"/>
  <c r="P221" i="10"/>
  <c r="P220" i="10" s="1"/>
  <c r="P213" i="10"/>
  <c r="P212" i="10" s="1"/>
  <c r="P211" i="10" s="1"/>
  <c r="P210" i="10" s="1"/>
  <c r="P209" i="10" s="1"/>
  <c r="P206" i="10"/>
  <c r="P205" i="10" s="1"/>
  <c r="P204" i="10" s="1"/>
  <c r="P199" i="10"/>
  <c r="P198" i="10" s="1"/>
  <c r="P197" i="10" s="1"/>
  <c r="P196" i="10" s="1"/>
  <c r="P194" i="10"/>
  <c r="P189" i="10"/>
  <c r="P187" i="10"/>
  <c r="P185" i="10"/>
  <c r="P177" i="10"/>
  <c r="P176" i="10" s="1"/>
  <c r="P172" i="10"/>
  <c r="P169" i="10" s="1"/>
  <c r="P168" i="10" s="1"/>
  <c r="P167" i="10" s="1"/>
  <c r="P163" i="10"/>
  <c r="P162" i="10" s="1"/>
  <c r="P155" i="10"/>
  <c r="P154" i="10" s="1"/>
  <c r="P153" i="10" s="1"/>
  <c r="P152" i="10" s="1"/>
  <c r="P151" i="10" s="1"/>
  <c r="P149" i="10"/>
  <c r="P141" i="10"/>
  <c r="P140" i="10" s="1"/>
  <c r="P139" i="10" s="1"/>
  <c r="P138" i="10" s="1"/>
  <c r="P136" i="10"/>
  <c r="P135" i="10" s="1"/>
  <c r="P130" i="10"/>
  <c r="P129" i="10" s="1"/>
  <c r="P127" i="10"/>
  <c r="P126" i="10" s="1"/>
  <c r="P124" i="10"/>
  <c r="P123" i="10" s="1"/>
  <c r="P121" i="10"/>
  <c r="P120" i="10" s="1"/>
  <c r="P118" i="10"/>
  <c r="P117" i="10" s="1"/>
  <c r="P115" i="10"/>
  <c r="P114" i="10" s="1"/>
  <c r="P108" i="10"/>
  <c r="P107" i="10" s="1"/>
  <c r="P106" i="10" s="1"/>
  <c r="P105" i="10" s="1"/>
  <c r="P103" i="10"/>
  <c r="P102" i="10" s="1"/>
  <c r="P101" i="10" s="1"/>
  <c r="P98" i="10"/>
  <c r="P97" i="10" s="1"/>
  <c r="P96" i="10" s="1"/>
  <c r="P95" i="10" s="1"/>
  <c r="P94" i="10" s="1"/>
  <c r="P91" i="10"/>
  <c r="P90" i="10" s="1"/>
  <c r="P89" i="10" s="1"/>
  <c r="P86" i="10"/>
  <c r="P84" i="10"/>
  <c r="P82" i="10"/>
  <c r="P77" i="10"/>
  <c r="P76" i="10" s="1"/>
  <c r="P74" i="10"/>
  <c r="P73" i="10" s="1"/>
  <c r="P66" i="10"/>
  <c r="P65" i="10" s="1"/>
  <c r="P63" i="10"/>
  <c r="P62" i="10" s="1"/>
  <c r="P59" i="10"/>
  <c r="P57" i="10"/>
  <c r="P52" i="10"/>
  <c r="P51" i="10" s="1"/>
  <c r="P50" i="10" s="1"/>
  <c r="P49" i="10" s="1"/>
  <c r="P45" i="10"/>
  <c r="P40" i="10"/>
  <c r="P38" i="10"/>
  <c r="P31" i="10"/>
  <c r="P30" i="10" s="1"/>
  <c r="P29" i="10" s="1"/>
  <c r="P28" i="10" s="1"/>
  <c r="P26" i="10"/>
  <c r="P25" i="10" s="1"/>
  <c r="P24" i="10" s="1"/>
  <c r="P23" i="10" s="1"/>
  <c r="P22" i="10" s="1"/>
  <c r="P20" i="10"/>
  <c r="P18" i="10"/>
  <c r="P16" i="10"/>
  <c r="P13" i="10"/>
  <c r="P12" i="10" s="1"/>
  <c r="L54" i="4"/>
  <c r="L45" i="4"/>
  <c r="L36" i="4"/>
  <c r="L29" i="4"/>
  <c r="L25" i="4"/>
  <c r="L20" i="4"/>
  <c r="L17" i="4"/>
  <c r="L12" i="4"/>
  <c r="L9" i="4"/>
  <c r="Q547" i="10" l="1"/>
  <c r="S547" i="10" s="1"/>
  <c r="U547" i="10" s="1"/>
  <c r="L8" i="4"/>
  <c r="Q544" i="10"/>
  <c r="S544" i="10" s="1"/>
  <c r="U544" i="10" s="1"/>
  <c r="O420" i="12"/>
  <c r="O703" i="12"/>
  <c r="P704" i="12"/>
  <c r="R704" i="12" s="1"/>
  <c r="T704" i="12" s="1"/>
  <c r="P540" i="10"/>
  <c r="Q540" i="10" s="1"/>
  <c r="S540" i="10" s="1"/>
  <c r="U540" i="10" s="1"/>
  <c r="O467" i="12"/>
  <c r="O697" i="12"/>
  <c r="P697" i="12" s="1"/>
  <c r="R697" i="12" s="1"/>
  <c r="T697" i="12" s="1"/>
  <c r="P698" i="12"/>
  <c r="R698" i="12" s="1"/>
  <c r="T698" i="12" s="1"/>
  <c r="P57" i="12"/>
  <c r="R57" i="12" s="1"/>
  <c r="T57" i="12" s="1"/>
  <c r="O56" i="12"/>
  <c r="P56" i="12" s="1"/>
  <c r="R56" i="12" s="1"/>
  <c r="T56" i="12" s="1"/>
  <c r="P713" i="12"/>
  <c r="R713" i="12" s="1"/>
  <c r="T713" i="12" s="1"/>
  <c r="O712" i="12"/>
  <c r="P712" i="12" s="1"/>
  <c r="R712" i="12" s="1"/>
  <c r="T712" i="12" s="1"/>
  <c r="O290" i="12"/>
  <c r="O313" i="12"/>
  <c r="O312" i="12"/>
  <c r="O35" i="12"/>
  <c r="P36" i="12"/>
  <c r="R36" i="12" s="1"/>
  <c r="T36" i="12" s="1"/>
  <c r="P40" i="12"/>
  <c r="R40" i="12" s="1"/>
  <c r="T40" i="12" s="1"/>
  <c r="O39" i="12"/>
  <c r="P39" i="12" s="1"/>
  <c r="R39" i="12" s="1"/>
  <c r="T39" i="12" s="1"/>
  <c r="O412" i="12"/>
  <c r="O411" i="12" s="1"/>
  <c r="O410" i="12" s="1"/>
  <c r="O409" i="12" s="1"/>
  <c r="O407" i="8"/>
  <c r="P374" i="8"/>
  <c r="R374" i="8" s="1"/>
  <c r="T374" i="8" s="1"/>
  <c r="O373" i="8"/>
  <c r="L35" i="4"/>
  <c r="Q239" i="10"/>
  <c r="S239" i="10" s="1"/>
  <c r="U239" i="10" s="1"/>
  <c r="P537" i="10"/>
  <c r="Q537" i="10" s="1"/>
  <c r="S537" i="10" s="1"/>
  <c r="U537" i="10" s="1"/>
  <c r="P403" i="10"/>
  <c r="P402" i="10" s="1"/>
  <c r="Q402" i="10" s="1"/>
  <c r="S402" i="10" s="1"/>
  <c r="U402" i="10" s="1"/>
  <c r="P418" i="10"/>
  <c r="P379" i="10"/>
  <c r="P241" i="10"/>
  <c r="Q241" i="10" s="1"/>
  <c r="S241" i="10" s="1"/>
  <c r="U241" i="10" s="1"/>
  <c r="P467" i="10"/>
  <c r="P463" i="10" s="1"/>
  <c r="P15" i="10"/>
  <c r="P203" i="10"/>
  <c r="P219" i="10"/>
  <c r="P272" i="10"/>
  <c r="P88" i="10"/>
  <c r="P100" i="10"/>
  <c r="P93" i="10" s="1"/>
  <c r="P134" i="10"/>
  <c r="P315" i="10"/>
  <c r="O171" i="8"/>
  <c r="P295" i="10"/>
  <c r="P346" i="10"/>
  <c r="P413" i="10"/>
  <c r="P435" i="10"/>
  <c r="P289" i="10"/>
  <c r="P342" i="10"/>
  <c r="P303" i="10"/>
  <c r="P338" i="10"/>
  <c r="P387" i="10"/>
  <c r="P501" i="10"/>
  <c r="P510" i="10"/>
  <c r="P534" i="10"/>
  <c r="P533" i="10" s="1"/>
  <c r="P532" i="10" s="1"/>
  <c r="P559" i="10"/>
  <c r="P618" i="10"/>
  <c r="P629" i="10"/>
  <c r="P625" i="10" s="1"/>
  <c r="P649" i="10"/>
  <c r="P658" i="10"/>
  <c r="O58" i="8"/>
  <c r="O192" i="8"/>
  <c r="O216" i="8"/>
  <c r="O367" i="8"/>
  <c r="O471" i="8"/>
  <c r="O470" i="8" s="1"/>
  <c r="O506" i="8"/>
  <c r="O11" i="8"/>
  <c r="O83" i="8"/>
  <c r="O102" i="8"/>
  <c r="O163" i="8"/>
  <c r="O238" i="8"/>
  <c r="O251" i="8"/>
  <c r="P524" i="10"/>
  <c r="P520" i="10" s="1"/>
  <c r="O132" i="8"/>
  <c r="O185" i="8"/>
  <c r="O301" i="8"/>
  <c r="P578" i="10"/>
  <c r="P610" i="10"/>
  <c r="P673" i="10"/>
  <c r="O90" i="8"/>
  <c r="O89" i="8" s="1"/>
  <c r="O88" i="8" s="1"/>
  <c r="O108" i="8"/>
  <c r="O107" i="8" s="1"/>
  <c r="O149" i="8"/>
  <c r="O363" i="8"/>
  <c r="O155" i="12"/>
  <c r="O429" i="8"/>
  <c r="O428" i="8" s="1"/>
  <c r="O481" i="8"/>
  <c r="O477" i="8" s="1"/>
  <c r="O523" i="8"/>
  <c r="O537" i="8"/>
  <c r="O589" i="8"/>
  <c r="O51" i="12"/>
  <c r="O205" i="12"/>
  <c r="O320" i="12"/>
  <c r="O551" i="8"/>
  <c r="O569" i="8"/>
  <c r="O565" i="8" s="1"/>
  <c r="O31" i="12"/>
  <c r="O140" i="12"/>
  <c r="O365" i="12"/>
  <c r="O516" i="12"/>
  <c r="O422" i="8"/>
  <c r="O453" i="8"/>
  <c r="O581" i="8"/>
  <c r="O19" i="12"/>
  <c r="O86" i="12"/>
  <c r="O502" i="12"/>
  <c r="O259" i="8"/>
  <c r="O268" i="8"/>
  <c r="O264" i="8" s="1"/>
  <c r="O312" i="8"/>
  <c r="O353" i="8"/>
  <c r="O404" i="8"/>
  <c r="O400" i="8" s="1"/>
  <c r="O489" i="8"/>
  <c r="O561" i="8"/>
  <c r="O557" i="8" s="1"/>
  <c r="O71" i="12"/>
  <c r="O133" i="12"/>
  <c r="O145" i="12"/>
  <c r="O488" i="12"/>
  <c r="O344" i="12"/>
  <c r="O419" i="12"/>
  <c r="O754" i="12"/>
  <c r="O254" i="12"/>
  <c r="O289" i="12"/>
  <c r="O307" i="12"/>
  <c r="O306" i="12" s="1"/>
  <c r="O466" i="12"/>
  <c r="O465" i="12" s="1"/>
  <c r="O674" i="12"/>
  <c r="O124" i="12"/>
  <c r="O276" i="12"/>
  <c r="O311" i="12"/>
  <c r="O453" i="12"/>
  <c r="O446" i="12" s="1"/>
  <c r="O551" i="12"/>
  <c r="O642" i="12"/>
  <c r="O758" i="12"/>
  <c r="O541" i="12"/>
  <c r="O689" i="12"/>
  <c r="O662" i="12"/>
  <c r="O693" i="12"/>
  <c r="O740" i="12"/>
  <c r="O404" i="12"/>
  <c r="O428" i="12"/>
  <c r="O525" i="12"/>
  <c r="O627" i="12"/>
  <c r="O637" i="12"/>
  <c r="O654" i="12"/>
  <c r="O750" i="12"/>
  <c r="O726" i="12"/>
  <c r="O684" i="12"/>
  <c r="O530" i="12"/>
  <c r="O481" i="12"/>
  <c r="O442" i="12"/>
  <c r="O384" i="12"/>
  <c r="O373" i="12"/>
  <c r="O364" i="12"/>
  <c r="O195" i="12"/>
  <c r="O112" i="12"/>
  <c r="O99" i="12"/>
  <c r="O63" i="12"/>
  <c r="O177" i="12"/>
  <c r="O184" i="12"/>
  <c r="O212" i="12"/>
  <c r="O226" i="12"/>
  <c r="O236" i="12"/>
  <c r="O244" i="12"/>
  <c r="O352" i="12"/>
  <c r="O389" i="12"/>
  <c r="O558" i="12"/>
  <c r="O573" i="12"/>
  <c r="O588" i="12"/>
  <c r="O602" i="12"/>
  <c r="O616" i="12"/>
  <c r="O536" i="8"/>
  <c r="O340" i="8"/>
  <c r="O330" i="8"/>
  <c r="O293" i="8"/>
  <c r="O289" i="8" s="1"/>
  <c r="O288" i="8" s="1"/>
  <c r="O275" i="8"/>
  <c r="O201" i="8"/>
  <c r="O195" i="8"/>
  <c r="O37" i="8"/>
  <c r="O61" i="8"/>
  <c r="O24" i="8"/>
  <c r="O47" i="8"/>
  <c r="O50" i="8"/>
  <c r="O70" i="8"/>
  <c r="O142" i="8"/>
  <c r="O319" i="8"/>
  <c r="O384" i="8"/>
  <c r="O389" i="8"/>
  <c r="O447" i="8"/>
  <c r="O496" i="8"/>
  <c r="P516" i="10"/>
  <c r="P485" i="10"/>
  <c r="P452" i="10"/>
  <c r="P398" i="10"/>
  <c r="P376" i="10"/>
  <c r="P366" i="10"/>
  <c r="P328" i="10"/>
  <c r="P324" i="10" s="1"/>
  <c r="P193" i="10"/>
  <c r="P113" i="10"/>
  <c r="P44" i="10"/>
  <c r="P43" i="10" s="1"/>
  <c r="P42" i="10" s="1"/>
  <c r="P11" i="10"/>
  <c r="P37" i="10"/>
  <c r="P56" i="10"/>
  <c r="P61" i="10"/>
  <c r="P72" i="10"/>
  <c r="P81" i="10"/>
  <c r="P148" i="10"/>
  <c r="P161" i="10"/>
  <c r="P175" i="10"/>
  <c r="P184" i="10"/>
  <c r="P227" i="10"/>
  <c r="P261" i="10"/>
  <c r="P255" i="10" s="1"/>
  <c r="P354" i="10"/>
  <c r="P585" i="10"/>
  <c r="P593" i="10"/>
  <c r="P661" i="10"/>
  <c r="L34" i="4"/>
  <c r="N485" i="12"/>
  <c r="P485" i="12" s="1"/>
  <c r="R485" i="12" s="1"/>
  <c r="T485" i="12" s="1"/>
  <c r="M484" i="12"/>
  <c r="N484" i="12" s="1"/>
  <c r="P484" i="12" s="1"/>
  <c r="R484" i="12" s="1"/>
  <c r="T484" i="12" s="1"/>
  <c r="M130" i="12"/>
  <c r="K130" i="12"/>
  <c r="M536" i="12"/>
  <c r="M535" i="12" s="1"/>
  <c r="M534" i="12" s="1"/>
  <c r="M533" i="12" s="1"/>
  <c r="N533" i="12" s="1"/>
  <c r="P533" i="12" s="1"/>
  <c r="R533" i="12" s="1"/>
  <c r="T533" i="12" s="1"/>
  <c r="M531" i="12"/>
  <c r="M530" i="12" s="1"/>
  <c r="M526" i="12"/>
  <c r="M525" i="12" s="1"/>
  <c r="M524" i="12" s="1"/>
  <c r="N527" i="12"/>
  <c r="P527" i="12" s="1"/>
  <c r="R527" i="12" s="1"/>
  <c r="T527" i="12" s="1"/>
  <c r="N532" i="12"/>
  <c r="P532" i="12" s="1"/>
  <c r="R532" i="12" s="1"/>
  <c r="T532" i="12" s="1"/>
  <c r="N537" i="12"/>
  <c r="P537" i="12" s="1"/>
  <c r="R537" i="12" s="1"/>
  <c r="T537" i="12" s="1"/>
  <c r="N267" i="8"/>
  <c r="P267" i="8" s="1"/>
  <c r="R267" i="8" s="1"/>
  <c r="T267" i="8" s="1"/>
  <c r="N270" i="8"/>
  <c r="P270" i="8" s="1"/>
  <c r="R270" i="8" s="1"/>
  <c r="T270" i="8" s="1"/>
  <c r="N273" i="8"/>
  <c r="P273" i="8" s="1"/>
  <c r="R273" i="8" s="1"/>
  <c r="T273" i="8" s="1"/>
  <c r="O512" i="10"/>
  <c r="Q512" i="10" s="1"/>
  <c r="S512" i="10" s="1"/>
  <c r="U512" i="10" s="1"/>
  <c r="O515" i="10"/>
  <c r="Q515" i="10" s="1"/>
  <c r="S515" i="10" s="1"/>
  <c r="U515" i="10" s="1"/>
  <c r="O518" i="10"/>
  <c r="Q518" i="10" s="1"/>
  <c r="S518" i="10" s="1"/>
  <c r="U518" i="10" s="1"/>
  <c r="N517" i="10"/>
  <c r="O517" i="10" s="1"/>
  <c r="Q517" i="10" s="1"/>
  <c r="S517" i="10" s="1"/>
  <c r="U517" i="10" s="1"/>
  <c r="N514" i="10"/>
  <c r="O514" i="10" s="1"/>
  <c r="Q514" i="10" s="1"/>
  <c r="S514" i="10" s="1"/>
  <c r="U514" i="10" s="1"/>
  <c r="N511" i="10"/>
  <c r="O511" i="10" s="1"/>
  <c r="Q511" i="10" s="1"/>
  <c r="S511" i="10" s="1"/>
  <c r="U511" i="10" s="1"/>
  <c r="M272" i="8"/>
  <c r="M271" i="8" s="1"/>
  <c r="M269" i="8"/>
  <c r="M268" i="8" s="1"/>
  <c r="N268" i="8" s="1"/>
  <c r="M266" i="8"/>
  <c r="M265" i="8" s="1"/>
  <c r="N265" i="8" s="1"/>
  <c r="P265" i="8" s="1"/>
  <c r="R265" i="8" s="1"/>
  <c r="T265" i="8" s="1"/>
  <c r="P703" i="12" l="1"/>
  <c r="R703" i="12" s="1"/>
  <c r="T703" i="12" s="1"/>
  <c r="O702" i="12"/>
  <c r="P702" i="12" s="1"/>
  <c r="R702" i="12" s="1"/>
  <c r="T702" i="12" s="1"/>
  <c r="Q403" i="10"/>
  <c r="S403" i="10" s="1"/>
  <c r="U403" i="10" s="1"/>
  <c r="N526" i="12"/>
  <c r="P526" i="12" s="1"/>
  <c r="R526" i="12" s="1"/>
  <c r="T526" i="12" s="1"/>
  <c r="O34" i="12"/>
  <c r="P34" i="12" s="1"/>
  <c r="R34" i="12" s="1"/>
  <c r="T34" i="12" s="1"/>
  <c r="P35" i="12"/>
  <c r="R35" i="12" s="1"/>
  <c r="T35" i="12" s="1"/>
  <c r="O191" i="8"/>
  <c r="P373" i="8"/>
  <c r="R373" i="8" s="1"/>
  <c r="T373" i="8" s="1"/>
  <c r="O372" i="8"/>
  <c r="P372" i="8" s="1"/>
  <c r="R372" i="8" s="1"/>
  <c r="T372" i="8" s="1"/>
  <c r="P401" i="10"/>
  <c r="Q401" i="10" s="1"/>
  <c r="S401" i="10" s="1"/>
  <c r="U401" i="10" s="1"/>
  <c r="P409" i="10"/>
  <c r="P234" i="10"/>
  <c r="P226" i="10" s="1"/>
  <c r="N516" i="10"/>
  <c r="O516" i="10" s="1"/>
  <c r="Q516" i="10" s="1"/>
  <c r="S516" i="10" s="1"/>
  <c r="U516" i="10" s="1"/>
  <c r="P509" i="10"/>
  <c r="P508" i="10" s="1"/>
  <c r="O399" i="8"/>
  <c r="M264" i="8"/>
  <c r="M263" i="8" s="1"/>
  <c r="N263" i="8" s="1"/>
  <c r="N510" i="10"/>
  <c r="O510" i="10" s="1"/>
  <c r="Q510" i="10" s="1"/>
  <c r="S510" i="10" s="1"/>
  <c r="U510" i="10" s="1"/>
  <c r="O636" i="12"/>
  <c r="O310" i="12"/>
  <c r="O418" i="12"/>
  <c r="O144" i="12"/>
  <c r="O70" i="12"/>
  <c r="O488" i="8"/>
  <c r="O311" i="8"/>
  <c r="O258" i="8"/>
  <c r="O501" i="12"/>
  <c r="O85" i="12"/>
  <c r="O580" i="8"/>
  <c r="O362" i="8"/>
  <c r="O82" i="8"/>
  <c r="O215" i="8"/>
  <c r="P302" i="10"/>
  <c r="P314" i="10"/>
  <c r="P133" i="10"/>
  <c r="P202" i="10"/>
  <c r="N271" i="8"/>
  <c r="P271" i="8" s="1"/>
  <c r="R271" i="8" s="1"/>
  <c r="T271" i="8" s="1"/>
  <c r="O626" i="12"/>
  <c r="O524" i="12"/>
  <c r="O403" i="12"/>
  <c r="O123" i="12"/>
  <c r="O673" i="12"/>
  <c r="O288" i="12"/>
  <c r="O753" i="12"/>
  <c r="O487" i="12"/>
  <c r="O204" i="12"/>
  <c r="O154" i="12"/>
  <c r="P672" i="10"/>
  <c r="O184" i="8"/>
  <c r="O250" i="8"/>
  <c r="O162" i="8"/>
  <c r="O10" i="8"/>
  <c r="P648" i="10"/>
  <c r="P617" i="10"/>
  <c r="P500" i="10"/>
  <c r="P434" i="10"/>
  <c r="P271" i="10"/>
  <c r="O749" i="12"/>
  <c r="O653" i="12"/>
  <c r="O692" i="12"/>
  <c r="O688" i="12"/>
  <c r="O540" i="12"/>
  <c r="O275" i="12"/>
  <c r="O343" i="12"/>
  <c r="O132" i="12"/>
  <c r="O18" i="12"/>
  <c r="O319" i="12"/>
  <c r="O588" i="8"/>
  <c r="O522" i="8"/>
  <c r="P577" i="10"/>
  <c r="O237" i="8"/>
  <c r="P386" i="10"/>
  <c r="P337" i="10"/>
  <c r="P288" i="10"/>
  <c r="P218" i="10"/>
  <c r="O57" i="8"/>
  <c r="O427" i="12"/>
  <c r="O739" i="12"/>
  <c r="O253" i="12"/>
  <c r="O352" i="8"/>
  <c r="P268" i="8"/>
  <c r="R268" i="8" s="1"/>
  <c r="T268" i="8" s="1"/>
  <c r="O421" i="8"/>
  <c r="O515" i="12"/>
  <c r="O139" i="12"/>
  <c r="O30" i="12"/>
  <c r="O550" i="8"/>
  <c r="P609" i="10"/>
  <c r="O131" i="8"/>
  <c r="O101" i="8"/>
  <c r="O100" i="8" s="1"/>
  <c r="P558" i="10"/>
  <c r="P341" i="10"/>
  <c r="O725" i="12"/>
  <c r="O683" i="12"/>
  <c r="O529" i="12"/>
  <c r="O480" i="12"/>
  <c r="O441" i="12"/>
  <c r="O383" i="12"/>
  <c r="O372" i="12"/>
  <c r="O363" i="12"/>
  <c r="O305" i="12"/>
  <c r="O194" i="12"/>
  <c r="O111" i="12"/>
  <c r="O98" i="12"/>
  <c r="O615" i="12"/>
  <c r="O587" i="12"/>
  <c r="O557" i="12"/>
  <c r="O445" i="12"/>
  <c r="O351" i="12"/>
  <c r="O243" i="12"/>
  <c r="O235" i="12"/>
  <c r="O211" i="12"/>
  <c r="O176" i="12"/>
  <c r="O601" i="12"/>
  <c r="O572" i="12"/>
  <c r="O388" i="12"/>
  <c r="O225" i="12"/>
  <c r="O183" i="12"/>
  <c r="O62" i="12"/>
  <c r="O535" i="8"/>
  <c r="O469" i="8"/>
  <c r="O339" i="8"/>
  <c r="O329" i="8"/>
  <c r="O274" i="8"/>
  <c r="O564" i="8"/>
  <c r="O495" i="8"/>
  <c r="O446" i="8"/>
  <c r="O380" i="8"/>
  <c r="O318" i="8"/>
  <c r="O263" i="8"/>
  <c r="O190" i="8"/>
  <c r="O69" i="8"/>
  <c r="O21" i="8"/>
  <c r="O556" i="8"/>
  <c r="O476" i="8"/>
  <c r="O475" i="8"/>
  <c r="O141" i="8"/>
  <c r="O46" i="8"/>
  <c r="O33" i="8"/>
  <c r="P484" i="10"/>
  <c r="P451" i="10"/>
  <c r="P397" i="10"/>
  <c r="P375" i="10"/>
  <c r="P365" i="10"/>
  <c r="P192" i="10"/>
  <c r="P112" i="10"/>
  <c r="P657" i="10"/>
  <c r="P584" i="10"/>
  <c r="P519" i="10"/>
  <c r="P353" i="10"/>
  <c r="P160" i="10"/>
  <c r="P71" i="10"/>
  <c r="P55" i="10"/>
  <c r="P10" i="10"/>
  <c r="P624" i="10"/>
  <c r="P592" i="10"/>
  <c r="P462" i="10"/>
  <c r="P408" i="10"/>
  <c r="P323" i="10"/>
  <c r="P183" i="10"/>
  <c r="P174" i="10"/>
  <c r="P147" i="10"/>
  <c r="P80" i="10"/>
  <c r="P36" i="10"/>
  <c r="L7" i="4"/>
  <c r="N264" i="8"/>
  <c r="P264" i="8" s="1"/>
  <c r="R264" i="8" s="1"/>
  <c r="T264" i="8" s="1"/>
  <c r="N266" i="8"/>
  <c r="P266" i="8" s="1"/>
  <c r="R266" i="8" s="1"/>
  <c r="T266" i="8" s="1"/>
  <c r="N269" i="8"/>
  <c r="P269" i="8" s="1"/>
  <c r="R269" i="8" s="1"/>
  <c r="T269" i="8" s="1"/>
  <c r="N513" i="10"/>
  <c r="O513" i="10" s="1"/>
  <c r="Q513" i="10" s="1"/>
  <c r="S513" i="10" s="1"/>
  <c r="U513" i="10" s="1"/>
  <c r="N272" i="8"/>
  <c r="P272" i="8" s="1"/>
  <c r="R272" i="8" s="1"/>
  <c r="T272" i="8" s="1"/>
  <c r="N536" i="12"/>
  <c r="P536" i="12" s="1"/>
  <c r="R536" i="12" s="1"/>
  <c r="T536" i="12" s="1"/>
  <c r="N535" i="12"/>
  <c r="P535" i="12" s="1"/>
  <c r="R535" i="12" s="1"/>
  <c r="T535" i="12" s="1"/>
  <c r="N534" i="12"/>
  <c r="P534" i="12" s="1"/>
  <c r="R534" i="12" s="1"/>
  <c r="T534" i="12" s="1"/>
  <c r="M529" i="12"/>
  <c r="M528" i="12" s="1"/>
  <c r="N528" i="12" s="1"/>
  <c r="N530" i="12"/>
  <c r="P530" i="12" s="1"/>
  <c r="R530" i="12" s="1"/>
  <c r="T530" i="12" s="1"/>
  <c r="N531" i="12"/>
  <c r="P531" i="12" s="1"/>
  <c r="R531" i="12" s="1"/>
  <c r="T531" i="12" s="1"/>
  <c r="M523" i="12"/>
  <c r="N524" i="12"/>
  <c r="N525" i="12"/>
  <c r="P525" i="12" s="1"/>
  <c r="R525" i="12" s="1"/>
  <c r="T525" i="12" s="1"/>
  <c r="O47" i="10"/>
  <c r="Q47" i="10" s="1"/>
  <c r="S47" i="10" s="1"/>
  <c r="U47" i="10" s="1"/>
  <c r="O48" i="10"/>
  <c r="Q48" i="10" s="1"/>
  <c r="S48" i="10" s="1"/>
  <c r="U48" i="10" s="1"/>
  <c r="N93" i="8"/>
  <c r="P93" i="8" s="1"/>
  <c r="R93" i="8" s="1"/>
  <c r="T93" i="8" s="1"/>
  <c r="N94" i="8"/>
  <c r="P94" i="8" s="1"/>
  <c r="R94" i="8" s="1"/>
  <c r="T94" i="8" s="1"/>
  <c r="N509" i="10" l="1"/>
  <c r="O549" i="8"/>
  <c r="O138" i="12"/>
  <c r="O137" i="12" s="1"/>
  <c r="O420" i="8"/>
  <c r="P287" i="10"/>
  <c r="O427" i="8"/>
  <c r="O269" i="12"/>
  <c r="O268" i="12" s="1"/>
  <c r="O9" i="8"/>
  <c r="O243" i="8"/>
  <c r="P671" i="10"/>
  <c r="O402" i="12"/>
  <c r="O625" i="12"/>
  <c r="P132" i="10"/>
  <c r="O84" i="12"/>
  <c r="O487" i="8"/>
  <c r="O464" i="12"/>
  <c r="P608" i="10"/>
  <c r="O738" i="12"/>
  <c r="P217" i="10"/>
  <c r="O17" i="12"/>
  <c r="O687" i="12"/>
  <c r="O652" i="12"/>
  <c r="P270" i="10"/>
  <c r="P499" i="10"/>
  <c r="P616" i="10"/>
  <c r="O203" i="12"/>
  <c r="O486" i="12"/>
  <c r="O287" i="12"/>
  <c r="O122" i="12"/>
  <c r="O121" i="12"/>
  <c r="P201" i="10"/>
  <c r="O214" i="8"/>
  <c r="O356" i="8"/>
  <c r="O29" i="12"/>
  <c r="O28" i="12" s="1"/>
  <c r="O514" i="12"/>
  <c r="O252" i="12"/>
  <c r="P336" i="10"/>
  <c r="P576" i="10"/>
  <c r="O521" i="8"/>
  <c r="O520" i="8" s="1"/>
  <c r="O318" i="12"/>
  <c r="O332" i="12"/>
  <c r="O161" i="8"/>
  <c r="O183" i="8"/>
  <c r="P524" i="12"/>
  <c r="R524" i="12" s="1"/>
  <c r="T524" i="12" s="1"/>
  <c r="O523" i="12"/>
  <c r="P313" i="10"/>
  <c r="O579" i="8"/>
  <c r="O500" i="12"/>
  <c r="O417" i="12"/>
  <c r="P557" i="10"/>
  <c r="O351" i="8"/>
  <c r="O426" i="12"/>
  <c r="O236" i="8"/>
  <c r="O539" i="12"/>
  <c r="O748" i="12"/>
  <c r="P433" i="10"/>
  <c r="P647" i="10"/>
  <c r="O672" i="12"/>
  <c r="P301" i="10"/>
  <c r="O81" i="8"/>
  <c r="O635" i="12"/>
  <c r="O724" i="12"/>
  <c r="O682" i="12"/>
  <c r="O528" i="12"/>
  <c r="O479" i="12"/>
  <c r="O440" i="12"/>
  <c r="O382" i="12"/>
  <c r="O304" i="12"/>
  <c r="O193" i="12"/>
  <c r="O110" i="12"/>
  <c r="O92" i="12"/>
  <c r="O387" i="12"/>
  <c r="O571" i="12"/>
  <c r="O600" i="12"/>
  <c r="O242" i="12"/>
  <c r="O350" i="12"/>
  <c r="O556" i="12"/>
  <c r="O586" i="12"/>
  <c r="O614" i="12"/>
  <c r="O61" i="12"/>
  <c r="O50" i="12" s="1"/>
  <c r="O182" i="12"/>
  <c r="O224" i="12"/>
  <c r="O175" i="12"/>
  <c r="O210" i="12"/>
  <c r="O32" i="8"/>
  <c r="O45" i="8"/>
  <c r="O555" i="8"/>
  <c r="O189" i="8"/>
  <c r="P263" i="8"/>
  <c r="R263" i="8" s="1"/>
  <c r="T263" i="8" s="1"/>
  <c r="O262" i="8"/>
  <c r="O317" i="8"/>
  <c r="O445" i="8"/>
  <c r="O494" i="8"/>
  <c r="O140" i="8"/>
  <c r="O287" i="8"/>
  <c r="O20" i="8"/>
  <c r="O68" i="8"/>
  <c r="O379" i="8"/>
  <c r="P483" i="10"/>
  <c r="P450" i="10"/>
  <c r="P396" i="10"/>
  <c r="P374" i="10"/>
  <c r="P364" i="10"/>
  <c r="P191" i="10"/>
  <c r="P111" i="10"/>
  <c r="P35" i="10"/>
  <c r="P79" i="10"/>
  <c r="P70" i="10" s="1"/>
  <c r="P9" i="10"/>
  <c r="P146" i="10"/>
  <c r="P166" i="10"/>
  <c r="P182" i="10"/>
  <c r="P225" i="10"/>
  <c r="P254" i="10"/>
  <c r="P322" i="10"/>
  <c r="P407" i="10"/>
  <c r="P461" i="10"/>
  <c r="P623" i="10"/>
  <c r="P54" i="10"/>
  <c r="P159" i="10"/>
  <c r="P507" i="10"/>
  <c r="P583" i="10"/>
  <c r="P656" i="10"/>
  <c r="M522" i="12"/>
  <c r="M521" i="12" s="1"/>
  <c r="N521" i="12" s="1"/>
  <c r="N523" i="12"/>
  <c r="N529" i="12"/>
  <c r="P529" i="12" s="1"/>
  <c r="R529" i="12" s="1"/>
  <c r="T529" i="12" s="1"/>
  <c r="N508" i="10"/>
  <c r="O508" i="10" s="1"/>
  <c r="Q508" i="10" s="1"/>
  <c r="S508" i="10" s="1"/>
  <c r="U508" i="10" s="1"/>
  <c r="O509" i="10"/>
  <c r="Q509" i="10" s="1"/>
  <c r="S509" i="10" s="1"/>
  <c r="U509" i="10" s="1"/>
  <c r="J54" i="4"/>
  <c r="G56" i="4"/>
  <c r="I56" i="4" s="1"/>
  <c r="K56" i="4" s="1"/>
  <c r="M56" i="4" s="1"/>
  <c r="O56" i="4" s="1"/>
  <c r="Q56" i="4" s="1"/>
  <c r="O624" i="12" l="1"/>
  <c r="P352" i="10"/>
  <c r="O425" i="12"/>
  <c r="P549" i="10"/>
  <c r="O120" i="12"/>
  <c r="O83" i="12"/>
  <c r="P670" i="10"/>
  <c r="N522" i="12"/>
  <c r="P300" i="10"/>
  <c r="P531" i="10"/>
  <c r="O572" i="8"/>
  <c r="P523" i="12"/>
  <c r="R523" i="12" s="1"/>
  <c r="T523" i="12" s="1"/>
  <c r="O155" i="8"/>
  <c r="O154" i="8" s="1"/>
  <c r="O317" i="12"/>
  <c r="P575" i="10"/>
  <c r="P269" i="10"/>
  <c r="P216" i="10"/>
  <c r="P607" i="10"/>
  <c r="P286" i="10"/>
  <c r="O350" i="8"/>
  <c r="O349" i="8" s="1"/>
  <c r="O251" i="12"/>
  <c r="O463" i="12"/>
  <c r="O401" i="12"/>
  <c r="O80" i="8"/>
  <c r="P646" i="10"/>
  <c r="P645" i="10" s="1"/>
  <c r="P425" i="10"/>
  <c r="O416" i="12"/>
  <c r="P312" i="10"/>
  <c r="O177" i="8"/>
  <c r="O331" i="12"/>
  <c r="O286" i="12"/>
  <c r="P498" i="10"/>
  <c r="P497" i="10" s="1"/>
  <c r="O16" i="12"/>
  <c r="O398" i="8"/>
  <c r="O397" i="8" s="1"/>
  <c r="O548" i="8"/>
  <c r="O723" i="12"/>
  <c r="P528" i="12"/>
  <c r="R528" i="12" s="1"/>
  <c r="T528" i="12" s="1"/>
  <c r="O522" i="12"/>
  <c r="O478" i="12"/>
  <c r="O439" i="12"/>
  <c r="O303" i="12"/>
  <c r="O192" i="12"/>
  <c r="O104" i="12"/>
  <c r="O91" i="12"/>
  <c r="O609" i="12"/>
  <c r="O581" i="12"/>
  <c r="O550" i="12"/>
  <c r="O349" i="12"/>
  <c r="O241" i="12"/>
  <c r="O595" i="12"/>
  <c r="O566" i="12"/>
  <c r="O362" i="12"/>
  <c r="O361" i="12" s="1"/>
  <c r="O209" i="12"/>
  <c r="O169" i="12"/>
  <c r="O223" i="12"/>
  <c r="O519" i="8"/>
  <c r="O19" i="8"/>
  <c r="O286" i="8"/>
  <c r="O130" i="8"/>
  <c r="O493" i="8"/>
  <c r="O444" i="8"/>
  <c r="O316" i="8"/>
  <c r="O176" i="8"/>
  <c r="O554" i="8"/>
  <c r="O31" i="8"/>
  <c r="O378" i="8"/>
  <c r="O235" i="8"/>
  <c r="O44" i="8"/>
  <c r="P482" i="10"/>
  <c r="P449" i="10"/>
  <c r="P385" i="10"/>
  <c r="P384" i="10" s="1"/>
  <c r="P110" i="10"/>
  <c r="P351" i="10"/>
  <c r="P158" i="10"/>
  <c r="P622" i="10"/>
  <c r="P460" i="10"/>
  <c r="P406" i="10"/>
  <c r="P655" i="10"/>
  <c r="P253" i="10"/>
  <c r="P34" i="10"/>
  <c r="P321" i="10"/>
  <c r="P224" i="10"/>
  <c r="P181" i="10"/>
  <c r="P165" i="10"/>
  <c r="P145" i="10"/>
  <c r="P69" i="10"/>
  <c r="M761" i="12"/>
  <c r="M760" i="12" s="1"/>
  <c r="M756" i="12"/>
  <c r="M755" i="12" s="1"/>
  <c r="M754" i="12" s="1"/>
  <c r="M751" i="12"/>
  <c r="M746" i="12"/>
  <c r="M745" i="12" s="1"/>
  <c r="M744" i="12" s="1"/>
  <c r="M743" i="12" s="1"/>
  <c r="M741" i="12"/>
  <c r="M740" i="12" s="1"/>
  <c r="M736" i="12"/>
  <c r="M735" i="12" s="1"/>
  <c r="M734" i="12" s="1"/>
  <c r="M733" i="12" s="1"/>
  <c r="M731" i="12"/>
  <c r="M729" i="12"/>
  <c r="M727" i="12"/>
  <c r="M721" i="12"/>
  <c r="M720" i="12" s="1"/>
  <c r="M695" i="12"/>
  <c r="M690" i="12"/>
  <c r="M685" i="12"/>
  <c r="M684" i="12" s="1"/>
  <c r="M680" i="12"/>
  <c r="M679" i="12" s="1"/>
  <c r="M678" i="12" s="1"/>
  <c r="M675" i="12"/>
  <c r="M674" i="12" s="1"/>
  <c r="M670" i="12"/>
  <c r="M669" i="12" s="1"/>
  <c r="M668" i="12" s="1"/>
  <c r="M665" i="12"/>
  <c r="M664" i="12" s="1"/>
  <c r="M660" i="12"/>
  <c r="M659" i="12" s="1"/>
  <c r="M658" i="12" s="1"/>
  <c r="M657" i="12" s="1"/>
  <c r="M655" i="12"/>
  <c r="M654" i="12" s="1"/>
  <c r="M653" i="12" s="1"/>
  <c r="M652" i="12" s="1"/>
  <c r="M650" i="12"/>
  <c r="M649" i="12" s="1"/>
  <c r="M648" i="12" s="1"/>
  <c r="M645" i="12"/>
  <c r="M640" i="12"/>
  <c r="M638" i="12"/>
  <c r="M633" i="12"/>
  <c r="M632" i="12" s="1"/>
  <c r="M628" i="12"/>
  <c r="M627" i="12" s="1"/>
  <c r="M626" i="12" s="1"/>
  <c r="M625" i="12" s="1"/>
  <c r="M621" i="12"/>
  <c r="M619" i="12"/>
  <c r="M617" i="12"/>
  <c r="M612" i="12"/>
  <c r="M611" i="12" s="1"/>
  <c r="M607" i="12"/>
  <c r="M605" i="12"/>
  <c r="M603" i="12"/>
  <c r="M598" i="12"/>
  <c r="M597" i="12" s="1"/>
  <c r="M596" i="12" s="1"/>
  <c r="M593" i="12"/>
  <c r="M591" i="12"/>
  <c r="M589" i="12"/>
  <c r="M584" i="12"/>
  <c r="M583" i="12" s="1"/>
  <c r="M582" i="12" s="1"/>
  <c r="M578" i="12"/>
  <c r="M576" i="12"/>
  <c r="M574" i="12"/>
  <c r="M569" i="12"/>
  <c r="M563" i="12"/>
  <c r="M561" i="12"/>
  <c r="M559" i="12"/>
  <c r="M554" i="12"/>
  <c r="M553" i="12" s="1"/>
  <c r="M552" i="12" s="1"/>
  <c r="M551" i="12" s="1"/>
  <c r="M548" i="12"/>
  <c r="M547" i="12" s="1"/>
  <c r="M546" i="12" s="1"/>
  <c r="M543" i="12"/>
  <c r="M542" i="12" s="1"/>
  <c r="M519" i="12"/>
  <c r="M518" i="12" s="1"/>
  <c r="M517" i="12" s="1"/>
  <c r="M512" i="12"/>
  <c r="M511" i="12" s="1"/>
  <c r="M510" i="12" s="1"/>
  <c r="M509" i="12" s="1"/>
  <c r="M508" i="12" s="1"/>
  <c r="M507" i="12" s="1"/>
  <c r="M505" i="12"/>
  <c r="M504" i="12" s="1"/>
  <c r="M503" i="12" s="1"/>
  <c r="M498" i="12"/>
  <c r="M497" i="12" s="1"/>
  <c r="M496" i="12" s="1"/>
  <c r="M495" i="12" s="1"/>
  <c r="M494" i="12" s="1"/>
  <c r="M493" i="12" s="1"/>
  <c r="M491" i="12"/>
  <c r="M490" i="12" s="1"/>
  <c r="M489" i="12" s="1"/>
  <c r="M488" i="12" s="1"/>
  <c r="M482" i="12"/>
  <c r="M472" i="12"/>
  <c r="M471" i="12" s="1"/>
  <c r="M469" i="12"/>
  <c r="M468" i="12" s="1"/>
  <c r="M461" i="12"/>
  <c r="M460" i="12" s="1"/>
  <c r="M456" i="12"/>
  <c r="M455" i="12" s="1"/>
  <c r="M454" i="12" s="1"/>
  <c r="M451" i="12"/>
  <c r="M450" i="12" s="1"/>
  <c r="M443" i="12"/>
  <c r="M442" i="12" s="1"/>
  <c r="M441" i="12" s="1"/>
  <c r="M440" i="12" s="1"/>
  <c r="M437" i="12"/>
  <c r="M436" i="12" s="1"/>
  <c r="M435" i="12" s="1"/>
  <c r="M434" i="12" s="1"/>
  <c r="M433" i="12" s="1"/>
  <c r="M430" i="12"/>
  <c r="M423" i="12"/>
  <c r="M421" i="12"/>
  <c r="M414" i="12"/>
  <c r="M412" i="12" s="1"/>
  <c r="M411" i="12" s="1"/>
  <c r="M410" i="12" s="1"/>
  <c r="M406" i="12"/>
  <c r="M405" i="12" s="1"/>
  <c r="M397" i="12"/>
  <c r="M392" i="12"/>
  <c r="M390" i="12"/>
  <c r="M385" i="12"/>
  <c r="M380" i="12"/>
  <c r="M379" i="12" s="1"/>
  <c r="M378" i="12" s="1"/>
  <c r="M377" i="12" s="1"/>
  <c r="M375" i="12"/>
  <c r="M374" i="12" s="1"/>
  <c r="M373" i="12" s="1"/>
  <c r="M370" i="12"/>
  <c r="M369" i="12" s="1"/>
  <c r="M368" i="12" s="1"/>
  <c r="M366" i="12"/>
  <c r="M365" i="12" s="1"/>
  <c r="M364" i="12" s="1"/>
  <c r="M359" i="12"/>
  <c r="M358" i="12" s="1"/>
  <c r="M357" i="12" s="1"/>
  <c r="M355" i="12"/>
  <c r="M353" i="12"/>
  <c r="M346" i="12"/>
  <c r="M345" i="12" s="1"/>
  <c r="M341" i="12"/>
  <c r="M336" i="12"/>
  <c r="M335" i="12" s="1"/>
  <c r="M328" i="12"/>
  <c r="M327" i="12" s="1"/>
  <c r="M323" i="12"/>
  <c r="M315" i="12"/>
  <c r="M308" i="12"/>
  <c r="M307" i="12" s="1"/>
  <c r="M306" i="12" s="1"/>
  <c r="M301" i="12"/>
  <c r="M300" i="12" s="1"/>
  <c r="M295" i="12"/>
  <c r="M293" i="12"/>
  <c r="M291" i="12"/>
  <c r="M283" i="12"/>
  <c r="M282" i="12" s="1"/>
  <c r="M281" i="12" s="1"/>
  <c r="M280" i="12" s="1"/>
  <c r="M278" i="12"/>
  <c r="M273" i="12"/>
  <c r="M272" i="12" s="1"/>
  <c r="M271" i="12" s="1"/>
  <c r="M270" i="12" s="1"/>
  <c r="M266" i="12"/>
  <c r="M261" i="12"/>
  <c r="M260" i="12" s="1"/>
  <c r="M256" i="12"/>
  <c r="M249" i="12"/>
  <c r="M247" i="12"/>
  <c r="M245" i="12"/>
  <c r="M238" i="12"/>
  <c r="M233" i="12"/>
  <c r="M232" i="12" s="1"/>
  <c r="M231" i="12" s="1"/>
  <c r="M228" i="12"/>
  <c r="M227" i="12" s="1"/>
  <c r="M220" i="12"/>
  <c r="M213" i="12"/>
  <c r="M206" i="12"/>
  <c r="M205" i="12" s="1"/>
  <c r="M204" i="12" s="1"/>
  <c r="M203" i="12" s="1"/>
  <c r="M201" i="12"/>
  <c r="M196" i="12"/>
  <c r="M195" i="12" s="1"/>
  <c r="M189" i="12"/>
  <c r="M187" i="12"/>
  <c r="M185" i="12"/>
  <c r="M180" i="12"/>
  <c r="M178" i="12"/>
  <c r="M173" i="12"/>
  <c r="M172" i="12" s="1"/>
  <c r="M166" i="12"/>
  <c r="M159" i="12"/>
  <c r="M158" i="12" s="1"/>
  <c r="M157" i="12" s="1"/>
  <c r="M152" i="12"/>
  <c r="M151" i="12" s="1"/>
  <c r="M147" i="12"/>
  <c r="M146" i="12" s="1"/>
  <c r="M145" i="12" s="1"/>
  <c r="M144" i="12" s="1"/>
  <c r="M142" i="12"/>
  <c r="M141" i="12" s="1"/>
  <c r="M140" i="12" s="1"/>
  <c r="M139" i="12" s="1"/>
  <c r="M135" i="12"/>
  <c r="M125" i="12"/>
  <c r="M118" i="12"/>
  <c r="M113" i="12"/>
  <c r="M108" i="12"/>
  <c r="M107" i="12" s="1"/>
  <c r="M106" i="12" s="1"/>
  <c r="M105" i="12" s="1"/>
  <c r="M101" i="12"/>
  <c r="M100" i="12" s="1"/>
  <c r="M99" i="12" s="1"/>
  <c r="M98" i="12" s="1"/>
  <c r="M96" i="12"/>
  <c r="M95" i="12" s="1"/>
  <c r="M94" i="12" s="1"/>
  <c r="M93" i="12" s="1"/>
  <c r="M88" i="12"/>
  <c r="M87" i="12" s="1"/>
  <c r="M81" i="12"/>
  <c r="M80" i="12" s="1"/>
  <c r="M73" i="12"/>
  <c r="M72" i="12" s="1"/>
  <c r="M68" i="12"/>
  <c r="M66" i="12"/>
  <c r="M64" i="12"/>
  <c r="M54" i="12"/>
  <c r="M53" i="12" s="1"/>
  <c r="M52" i="12" s="1"/>
  <c r="M51" i="12" s="1"/>
  <c r="M47" i="12"/>
  <c r="M32" i="12"/>
  <c r="M31" i="12" s="1"/>
  <c r="M30" i="12" s="1"/>
  <c r="M29" i="12" s="1"/>
  <c r="M26" i="12"/>
  <c r="M25" i="12" s="1"/>
  <c r="M21" i="12"/>
  <c r="M20" i="12" s="1"/>
  <c r="M19" i="12" s="1"/>
  <c r="M18" i="12" s="1"/>
  <c r="M14" i="12"/>
  <c r="M13" i="12" s="1"/>
  <c r="M12" i="12" s="1"/>
  <c r="M11" i="12" s="1"/>
  <c r="M591" i="8"/>
  <c r="M590" i="8" s="1"/>
  <c r="M589" i="8" s="1"/>
  <c r="M588" i="8" s="1"/>
  <c r="M586" i="8"/>
  <c r="M585" i="8" s="1"/>
  <c r="M583" i="8"/>
  <c r="M582" i="8" s="1"/>
  <c r="M577" i="8"/>
  <c r="M576" i="8" s="1"/>
  <c r="M575" i="8" s="1"/>
  <c r="M574" i="8" s="1"/>
  <c r="M573" i="8" s="1"/>
  <c r="M570" i="8"/>
  <c r="M567" i="8"/>
  <c r="M566" i="8" s="1"/>
  <c r="M562" i="8"/>
  <c r="M559" i="8"/>
  <c r="M558" i="8" s="1"/>
  <c r="M552" i="8"/>
  <c r="M545" i="8"/>
  <c r="M544" i="8" s="1"/>
  <c r="M543" i="8" s="1"/>
  <c r="M542" i="8" s="1"/>
  <c r="M541" i="8" s="1"/>
  <c r="M540" i="8" s="1"/>
  <c r="M538" i="8"/>
  <c r="M533" i="8"/>
  <c r="M532" i="8" s="1"/>
  <c r="M528" i="8"/>
  <c r="M526" i="8"/>
  <c r="M524" i="8"/>
  <c r="M516" i="8"/>
  <c r="M515" i="8" s="1"/>
  <c r="M514" i="8" s="1"/>
  <c r="M513" i="8" s="1"/>
  <c r="M512" i="8" s="1"/>
  <c r="M511" i="8" s="1"/>
  <c r="M509" i="8"/>
  <c r="M504" i="8"/>
  <c r="M503" i="8" s="1"/>
  <c r="M502" i="8" s="1"/>
  <c r="M501" i="8" s="1"/>
  <c r="M499" i="8"/>
  <c r="M497" i="8"/>
  <c r="M491" i="8"/>
  <c r="M490" i="8" s="1"/>
  <c r="M489" i="8" s="1"/>
  <c r="M488" i="8" s="1"/>
  <c r="M487" i="8" s="1"/>
  <c r="M485" i="8"/>
  <c r="M484" i="8" s="1"/>
  <c r="M482" i="8"/>
  <c r="M481" i="8" s="1"/>
  <c r="M479" i="8"/>
  <c r="M473" i="8"/>
  <c r="M472" i="8" s="1"/>
  <c r="M466" i="8"/>
  <c r="M465" i="8" s="1"/>
  <c r="M464" i="8" s="1"/>
  <c r="M463" i="8" s="1"/>
  <c r="M462" i="8" s="1"/>
  <c r="M461" i="8" s="1"/>
  <c r="M458" i="8"/>
  <c r="M456" i="8"/>
  <c r="M454" i="8"/>
  <c r="M449" i="8"/>
  <c r="M448" i="8" s="1"/>
  <c r="M430" i="8"/>
  <c r="M429" i="8" s="1"/>
  <c r="M425" i="8"/>
  <c r="M423" i="8"/>
  <c r="M418" i="8"/>
  <c r="M417" i="8" s="1"/>
  <c r="M409" i="8"/>
  <c r="M408" i="8" s="1"/>
  <c r="M405" i="8"/>
  <c r="M404" i="8" s="1"/>
  <c r="M402" i="8"/>
  <c r="M401" i="8" s="1"/>
  <c r="M394" i="8"/>
  <c r="M392" i="8"/>
  <c r="M390" i="8"/>
  <c r="M387" i="8"/>
  <c r="M385" i="8"/>
  <c r="M382" i="8"/>
  <c r="M381" i="8" s="1"/>
  <c r="M370" i="8"/>
  <c r="M369" i="8" s="1"/>
  <c r="M368" i="8" s="1"/>
  <c r="M367" i="8" s="1"/>
  <c r="M365" i="8"/>
  <c r="M364" i="8" s="1"/>
  <c r="M360" i="8"/>
  <c r="M359" i="8" s="1"/>
  <c r="M358" i="8" s="1"/>
  <c r="M357" i="8" s="1"/>
  <c r="M354" i="8"/>
  <c r="M347" i="8"/>
  <c r="M346" i="8" s="1"/>
  <c r="M345" i="8" s="1"/>
  <c r="M344" i="8" s="1"/>
  <c r="M342" i="8"/>
  <c r="M341" i="8" s="1"/>
  <c r="M340" i="8" s="1"/>
  <c r="M337" i="8"/>
  <c r="M336" i="8" s="1"/>
  <c r="M335" i="8" s="1"/>
  <c r="M334" i="8" s="1"/>
  <c r="M332" i="8"/>
  <c r="M327" i="8"/>
  <c r="M326" i="8" s="1"/>
  <c r="M324" i="8"/>
  <c r="M323" i="8" s="1"/>
  <c r="M321" i="8"/>
  <c r="M320" i="8" s="1"/>
  <c r="M314" i="8"/>
  <c r="M313" i="8" s="1"/>
  <c r="M312" i="8" s="1"/>
  <c r="M309" i="8"/>
  <c r="M308" i="8" s="1"/>
  <c r="M307" i="8" s="1"/>
  <c r="M306" i="8" s="1"/>
  <c r="M304" i="8"/>
  <c r="M299" i="8"/>
  <c r="M298" i="8" s="1"/>
  <c r="M297" i="8" s="1"/>
  <c r="M296" i="8" s="1"/>
  <c r="M294" i="8"/>
  <c r="M293" i="8" s="1"/>
  <c r="M291" i="8"/>
  <c r="M290" i="8" s="1"/>
  <c r="M283" i="8"/>
  <c r="M282" i="8" s="1"/>
  <c r="M280" i="8"/>
  <c r="M279" i="8" s="1"/>
  <c r="M277" i="8"/>
  <c r="M276" i="8" s="1"/>
  <c r="M260" i="8"/>
  <c r="M259" i="8" s="1"/>
  <c r="M258" i="8" s="1"/>
  <c r="M256" i="8"/>
  <c r="M255" i="8" s="1"/>
  <c r="M253" i="8"/>
  <c r="M252" i="8" s="1"/>
  <c r="M248" i="8"/>
  <c r="M241" i="8"/>
  <c r="M240" i="8" s="1"/>
  <c r="M239" i="8" s="1"/>
  <c r="M238" i="8" s="1"/>
  <c r="M237" i="8" s="1"/>
  <c r="M236" i="8" s="1"/>
  <c r="M233" i="8"/>
  <c r="M232" i="8" s="1"/>
  <c r="M231" i="8" s="1"/>
  <c r="M228" i="8"/>
  <c r="M227" i="8" s="1"/>
  <c r="M226" i="8" s="1"/>
  <c r="M225" i="8" s="1"/>
  <c r="M223" i="8"/>
  <c r="M218" i="8"/>
  <c r="M217" i="8" s="1"/>
  <c r="M216" i="8" s="1"/>
  <c r="M215" i="8" s="1"/>
  <c r="M210" i="8"/>
  <c r="M209" i="8" s="1"/>
  <c r="M207" i="8"/>
  <c r="M205" i="8"/>
  <c r="M202" i="8"/>
  <c r="M201" i="8" s="1"/>
  <c r="M199" i="8"/>
  <c r="M198" i="8" s="1"/>
  <c r="M196" i="8"/>
  <c r="M195" i="8" s="1"/>
  <c r="M193" i="8"/>
  <c r="M187" i="8"/>
  <c r="M186" i="8" s="1"/>
  <c r="M185" i="8" s="1"/>
  <c r="M184" i="8" s="1"/>
  <c r="M183" i="8" s="1"/>
  <c r="M181" i="8"/>
  <c r="M174" i="8"/>
  <c r="M173" i="8" s="1"/>
  <c r="M172" i="8" s="1"/>
  <c r="M171" i="8" s="1"/>
  <c r="M169" i="8"/>
  <c r="M168" i="8" s="1"/>
  <c r="M167" i="8" s="1"/>
  <c r="M164" i="8"/>
  <c r="M163" i="8" s="1"/>
  <c r="M162" i="8" s="1"/>
  <c r="M161" i="8" s="1"/>
  <c r="M159" i="8"/>
  <c r="M152" i="8"/>
  <c r="M151" i="8" s="1"/>
  <c r="M150" i="8" s="1"/>
  <c r="M149" i="8" s="1"/>
  <c r="M147" i="8"/>
  <c r="M145" i="8"/>
  <c r="M143" i="8"/>
  <c r="M137" i="8"/>
  <c r="M134" i="8"/>
  <c r="M133" i="8" s="1"/>
  <c r="M126" i="8"/>
  <c r="M119" i="8"/>
  <c r="M116" i="8"/>
  <c r="M115" i="8" s="1"/>
  <c r="M113" i="8"/>
  <c r="M111" i="8"/>
  <c r="M109" i="8"/>
  <c r="M105" i="8"/>
  <c r="M103" i="8"/>
  <c r="M98" i="8"/>
  <c r="M97" i="8" s="1"/>
  <c r="M91" i="8"/>
  <c r="M86" i="8"/>
  <c r="M84" i="8"/>
  <c r="M77" i="8"/>
  <c r="M72" i="8"/>
  <c r="M71" i="8" s="1"/>
  <c r="M70" i="8" s="1"/>
  <c r="M69" i="8" s="1"/>
  <c r="M68" i="8" s="1"/>
  <c r="M66" i="8"/>
  <c r="M64" i="8"/>
  <c r="M62" i="8"/>
  <c r="M59" i="8"/>
  <c r="M58" i="8" s="1"/>
  <c r="M55" i="8"/>
  <c r="M53" i="8"/>
  <c r="M51" i="8"/>
  <c r="M48" i="8"/>
  <c r="M47" i="8" s="1"/>
  <c r="M42" i="8"/>
  <c r="M40" i="8"/>
  <c r="M38" i="8"/>
  <c r="M35" i="8"/>
  <c r="M34" i="8" s="1"/>
  <c r="M29" i="8"/>
  <c r="M27" i="8"/>
  <c r="M25" i="8"/>
  <c r="M22" i="8"/>
  <c r="M16" i="8"/>
  <c r="M15" i="8" s="1"/>
  <c r="M13" i="8"/>
  <c r="M12" i="8" s="1"/>
  <c r="N681" i="10"/>
  <c r="N680" i="10" s="1"/>
  <c r="N679" i="10" s="1"/>
  <c r="N674" i="10"/>
  <c r="N673" i="10" s="1"/>
  <c r="N672" i="10" s="1"/>
  <c r="N671" i="10" s="1"/>
  <c r="N670" i="10" s="1"/>
  <c r="N669" i="10" s="1"/>
  <c r="N666" i="10"/>
  <c r="N664" i="10"/>
  <c r="N662" i="10"/>
  <c r="N659" i="10"/>
  <c r="N658" i="10" s="1"/>
  <c r="N653" i="10"/>
  <c r="N652" i="10" s="1"/>
  <c r="N650" i="10"/>
  <c r="N642" i="10"/>
  <c r="N634" i="10"/>
  <c r="N632" i="10"/>
  <c r="N630" i="10"/>
  <c r="N627" i="10"/>
  <c r="N626" i="10" s="1"/>
  <c r="N619" i="10"/>
  <c r="N618" i="10" s="1"/>
  <c r="N617" i="10" s="1"/>
  <c r="N616" i="10" s="1"/>
  <c r="N614" i="10"/>
  <c r="N611" i="10"/>
  <c r="N610" i="10" s="1"/>
  <c r="N605" i="10"/>
  <c r="N604" i="10" s="1"/>
  <c r="N603" i="10" s="1"/>
  <c r="N598" i="10"/>
  <c r="N595" i="10"/>
  <c r="N594" i="10" s="1"/>
  <c r="N590" i="10"/>
  <c r="N589" i="10" s="1"/>
  <c r="N587" i="10"/>
  <c r="N586" i="10" s="1"/>
  <c r="N580" i="10"/>
  <c r="N573" i="10"/>
  <c r="N572" i="10" s="1"/>
  <c r="N571" i="10" s="1"/>
  <c r="N567" i="10"/>
  <c r="N564" i="10"/>
  <c r="N563" i="10" s="1"/>
  <c r="N561" i="10"/>
  <c r="N560" i="10" s="1"/>
  <c r="N555" i="10"/>
  <c r="N554" i="10" s="1"/>
  <c r="N553" i="10" s="1"/>
  <c r="N552" i="10" s="1"/>
  <c r="N535" i="10"/>
  <c r="N528" i="10"/>
  <c r="N527" i="10" s="1"/>
  <c r="N525" i="10"/>
  <c r="N524" i="10" s="1"/>
  <c r="N522" i="10"/>
  <c r="N521" i="10" s="1"/>
  <c r="N505" i="10"/>
  <c r="N504" i="10" s="1"/>
  <c r="N502" i="10"/>
  <c r="N501" i="10" s="1"/>
  <c r="N495" i="10"/>
  <c r="N494" i="10" s="1"/>
  <c r="N493" i="10" s="1"/>
  <c r="N486" i="10"/>
  <c r="N485" i="10" s="1"/>
  <c r="N484" i="10" s="1"/>
  <c r="N483" i="10" s="1"/>
  <c r="N479" i="10"/>
  <c r="N478" i="10" s="1"/>
  <c r="N477" i="10" s="1"/>
  <c r="N476" i="10" s="1"/>
  <c r="N475" i="10" s="1"/>
  <c r="N474" i="10" s="1"/>
  <c r="N472" i="10"/>
  <c r="N470" i="10"/>
  <c r="N468" i="10"/>
  <c r="N465" i="10"/>
  <c r="N464" i="10" s="1"/>
  <c r="N457" i="10"/>
  <c r="N455" i="10"/>
  <c r="N453" i="10"/>
  <c r="N445" i="10"/>
  <c r="N444" i="10" s="1"/>
  <c r="N443" i="10" s="1"/>
  <c r="N442" i="10" s="1"/>
  <c r="N441" i="10" s="1"/>
  <c r="N440" i="10" s="1"/>
  <c r="N438" i="10"/>
  <c r="N431" i="10"/>
  <c r="N430" i="10" s="1"/>
  <c r="N429" i="10" s="1"/>
  <c r="N428" i="10" s="1"/>
  <c r="N427" i="10" s="1"/>
  <c r="N426" i="10" s="1"/>
  <c r="N423" i="10"/>
  <c r="N421" i="10"/>
  <c r="N419" i="10"/>
  <c r="N416" i="10"/>
  <c r="N414" i="10"/>
  <c r="N411" i="10"/>
  <c r="N410" i="10" s="1"/>
  <c r="N399" i="10"/>
  <c r="N398" i="10" s="1"/>
  <c r="N394" i="10"/>
  <c r="N393" i="10" s="1"/>
  <c r="N392" i="10" s="1"/>
  <c r="N391" i="10" s="1"/>
  <c r="N389" i="10"/>
  <c r="N388" i="10" s="1"/>
  <c r="N387" i="10" s="1"/>
  <c r="N386" i="10" s="1"/>
  <c r="N382" i="10"/>
  <c r="N381" i="10" s="1"/>
  <c r="N380" i="10" s="1"/>
  <c r="N379" i="10" s="1"/>
  <c r="N377" i="10"/>
  <c r="N376" i="10" s="1"/>
  <c r="N375" i="10" s="1"/>
  <c r="N374" i="10" s="1"/>
  <c r="N372" i="10"/>
  <c r="N371" i="10" s="1"/>
  <c r="N370" i="10" s="1"/>
  <c r="N369" i="10" s="1"/>
  <c r="N367" i="10"/>
  <c r="N366" i="10" s="1"/>
  <c r="N362" i="10"/>
  <c r="N361" i="10" s="1"/>
  <c r="N359" i="10"/>
  <c r="N358" i="10" s="1"/>
  <c r="N356" i="10"/>
  <c r="N355" i="10" s="1"/>
  <c r="N349" i="10"/>
  <c r="N348" i="10" s="1"/>
  <c r="N347" i="10" s="1"/>
  <c r="N346" i="10" s="1"/>
  <c r="N344" i="10"/>
  <c r="N343" i="10" s="1"/>
  <c r="N342" i="10" s="1"/>
  <c r="N341" i="10" s="1"/>
  <c r="N339" i="10"/>
  <c r="N338" i="10" s="1"/>
  <c r="N334" i="10"/>
  <c r="N333" i="10" s="1"/>
  <c r="N332" i="10" s="1"/>
  <c r="N331" i="10" s="1"/>
  <c r="N329" i="10"/>
  <c r="N328" i="10" s="1"/>
  <c r="N326" i="10"/>
  <c r="N325" i="10" s="1"/>
  <c r="N318" i="10"/>
  <c r="N317" i="10" s="1"/>
  <c r="N316" i="10" s="1"/>
  <c r="N310" i="10"/>
  <c r="N309" i="10" s="1"/>
  <c r="N308" i="10" s="1"/>
  <c r="N307" i="10" s="1"/>
  <c r="N306" i="10" s="1"/>
  <c r="N304" i="10"/>
  <c r="N298" i="10"/>
  <c r="N297" i="10" s="1"/>
  <c r="N291" i="10"/>
  <c r="N290" i="10" s="1"/>
  <c r="N289" i="10" s="1"/>
  <c r="N282" i="10"/>
  <c r="N281" i="10" s="1"/>
  <c r="N280" i="10" s="1"/>
  <c r="N274" i="10"/>
  <c r="N273" i="10" s="1"/>
  <c r="N272" i="10" s="1"/>
  <c r="N266" i="10"/>
  <c r="N264" i="10"/>
  <c r="N262" i="10"/>
  <c r="N257" i="10"/>
  <c r="N256" i="10" s="1"/>
  <c r="N250" i="10"/>
  <c r="N245" i="10"/>
  <c r="N236" i="10"/>
  <c r="N235" i="10" s="1"/>
  <c r="N232" i="10"/>
  <c r="N229" i="10"/>
  <c r="N228" i="10" s="1"/>
  <c r="N221" i="10"/>
  <c r="N213" i="10"/>
  <c r="N212" i="10" s="1"/>
  <c r="N211" i="10" s="1"/>
  <c r="N210" i="10" s="1"/>
  <c r="N209" i="10" s="1"/>
  <c r="N206" i="10"/>
  <c r="N205" i="10" s="1"/>
  <c r="N199" i="10"/>
  <c r="N198" i="10" s="1"/>
  <c r="N197" i="10" s="1"/>
  <c r="N196" i="10" s="1"/>
  <c r="N194" i="10"/>
  <c r="N189" i="10"/>
  <c r="N187" i="10"/>
  <c r="N185" i="10"/>
  <c r="N177" i="10"/>
  <c r="N176" i="10" s="1"/>
  <c r="N175" i="10" s="1"/>
  <c r="N174" i="10" s="1"/>
  <c r="N172" i="10"/>
  <c r="N163" i="10"/>
  <c r="N162" i="10" s="1"/>
  <c r="N161" i="10" s="1"/>
  <c r="N160" i="10" s="1"/>
  <c r="N159" i="10" s="1"/>
  <c r="N158" i="10" s="1"/>
  <c r="N155" i="10"/>
  <c r="N149" i="10"/>
  <c r="N148" i="10" s="1"/>
  <c r="N147" i="10" s="1"/>
  <c r="N146" i="10" s="1"/>
  <c r="N145" i="10" s="1"/>
  <c r="N144" i="10" s="1"/>
  <c r="N141" i="10"/>
  <c r="N140" i="10" s="1"/>
  <c r="N136" i="10"/>
  <c r="N135" i="10" s="1"/>
  <c r="N134" i="10" s="1"/>
  <c r="N133" i="10" s="1"/>
  <c r="N130" i="10"/>
  <c r="N129" i="10" s="1"/>
  <c r="N127" i="10"/>
  <c r="N126" i="10" s="1"/>
  <c r="N124" i="10"/>
  <c r="N123" i="10" s="1"/>
  <c r="N121" i="10"/>
  <c r="N120" i="10" s="1"/>
  <c r="N118" i="10"/>
  <c r="N117" i="10" s="1"/>
  <c r="N115" i="10"/>
  <c r="N114" i="10" s="1"/>
  <c r="N108" i="10"/>
  <c r="N107" i="10" s="1"/>
  <c r="N103" i="10"/>
  <c r="N102" i="10" s="1"/>
  <c r="N101" i="10" s="1"/>
  <c r="N100" i="10" s="1"/>
  <c r="N98" i="10"/>
  <c r="N97" i="10" s="1"/>
  <c r="N96" i="10" s="1"/>
  <c r="N91" i="10"/>
  <c r="N90" i="10" s="1"/>
  <c r="N89" i="10" s="1"/>
  <c r="N88" i="10" s="1"/>
  <c r="N86" i="10"/>
  <c r="N84" i="10"/>
  <c r="N82" i="10"/>
  <c r="N77" i="10"/>
  <c r="N76" i="10" s="1"/>
  <c r="N74" i="10"/>
  <c r="N66" i="10"/>
  <c r="N63" i="10"/>
  <c r="N62" i="10" s="1"/>
  <c r="N59" i="10"/>
  <c r="N57" i="10"/>
  <c r="N52" i="10"/>
  <c r="N51" i="10" s="1"/>
  <c r="N50" i="10" s="1"/>
  <c r="N49" i="10" s="1"/>
  <c r="N45" i="10"/>
  <c r="N40" i="10"/>
  <c r="N38" i="10"/>
  <c r="N31" i="10"/>
  <c r="N30" i="10" s="1"/>
  <c r="N26" i="10"/>
  <c r="N25" i="10" s="1"/>
  <c r="N20" i="10"/>
  <c r="N18" i="10"/>
  <c r="N16" i="10"/>
  <c r="N13" i="10"/>
  <c r="J45" i="4"/>
  <c r="J39" i="4"/>
  <c r="J36" i="4"/>
  <c r="J29" i="4"/>
  <c r="J25" i="4"/>
  <c r="J20" i="4"/>
  <c r="J17" i="4"/>
  <c r="J12" i="4"/>
  <c r="J9" i="4"/>
  <c r="O408" i="12" l="1"/>
  <c r="P215" i="10"/>
  <c r="P294" i="10"/>
  <c r="P293" i="10" s="1"/>
  <c r="M453" i="8"/>
  <c r="M447" i="8" s="1"/>
  <c r="M244" i="12"/>
  <c r="O547" i="8"/>
  <c r="P600" i="10"/>
  <c r="P530" i="10"/>
  <c r="O75" i="12"/>
  <c r="M637" i="12"/>
  <c r="M636" i="12" s="1"/>
  <c r="O79" i="8"/>
  <c r="P285" i="10"/>
  <c r="P268" i="10"/>
  <c r="P669" i="10"/>
  <c r="O623" i="12"/>
  <c r="O521" i="12"/>
  <c r="P521" i="12" s="1"/>
  <c r="R521" i="12" s="1"/>
  <c r="T521" i="12" s="1"/>
  <c r="P522" i="12"/>
  <c r="R522" i="12" s="1"/>
  <c r="T522" i="12" s="1"/>
  <c r="O477" i="12"/>
  <c r="O432" i="12"/>
  <c r="O285" i="12"/>
  <c r="O191" i="12"/>
  <c r="O103" i="12"/>
  <c r="O240" i="12"/>
  <c r="O222" i="12" s="1"/>
  <c r="O348" i="12"/>
  <c r="O49" i="12"/>
  <c r="O168" i="12"/>
  <c r="O208" i="12"/>
  <c r="O565" i="12"/>
  <c r="O538" i="12"/>
  <c r="O580" i="12"/>
  <c r="O518" i="8"/>
  <c r="O396" i="8"/>
  <c r="O468" i="8"/>
  <c r="O18" i="8"/>
  <c r="O377" i="8"/>
  <c r="O129" i="8"/>
  <c r="P481" i="10"/>
  <c r="P448" i="10"/>
  <c r="P144" i="10"/>
  <c r="P33" i="10"/>
  <c r="P68" i="10"/>
  <c r="P180" i="10"/>
  <c r="P252" i="10"/>
  <c r="P621" i="10"/>
  <c r="P157" i="10"/>
  <c r="M422" i="8"/>
  <c r="M61" i="8"/>
  <c r="M57" i="8" s="1"/>
  <c r="M275" i="8"/>
  <c r="M481" i="12"/>
  <c r="M480" i="12" s="1"/>
  <c r="M479" i="12" s="1"/>
  <c r="M478" i="12" s="1"/>
  <c r="M477" i="12" s="1"/>
  <c r="M290" i="12"/>
  <c r="M289" i="12" s="1"/>
  <c r="M288" i="12" s="1"/>
  <c r="M389" i="12"/>
  <c r="M388" i="12" s="1"/>
  <c r="M387" i="12" s="1"/>
  <c r="M573" i="12"/>
  <c r="M572" i="12" s="1"/>
  <c r="M571" i="12" s="1"/>
  <c r="M467" i="12"/>
  <c r="M466" i="12" s="1"/>
  <c r="M352" i="12"/>
  <c r="M351" i="12" s="1"/>
  <c r="M177" i="12"/>
  <c r="M176" i="12" s="1"/>
  <c r="M363" i="12"/>
  <c r="M413" i="12"/>
  <c r="M616" i="12"/>
  <c r="M615" i="12" s="1"/>
  <c r="M614" i="12" s="1"/>
  <c r="M726" i="12"/>
  <c r="M725" i="12" s="1"/>
  <c r="N413" i="10"/>
  <c r="N113" i="10"/>
  <c r="N112" i="10" s="1"/>
  <c r="N37" i="10"/>
  <c r="N36" i="10" s="1"/>
  <c r="N35" i="10" s="1"/>
  <c r="N34" i="10" s="1"/>
  <c r="N520" i="10"/>
  <c r="N519" i="10" s="1"/>
  <c r="N507" i="10" s="1"/>
  <c r="N452" i="10"/>
  <c r="N451" i="10" s="1"/>
  <c r="N81" i="10"/>
  <c r="N80" i="10" s="1"/>
  <c r="N661" i="10"/>
  <c r="N467" i="10"/>
  <c r="N463" i="10" s="1"/>
  <c r="N585" i="10"/>
  <c r="N584" i="10" s="1"/>
  <c r="M24" i="8"/>
  <c r="M21" i="8" s="1"/>
  <c r="M523" i="8"/>
  <c r="M522" i="8" s="1"/>
  <c r="M50" i="8"/>
  <c r="N29" i="10"/>
  <c r="N95" i="10"/>
  <c r="N570" i="10"/>
  <c r="N602" i="10"/>
  <c r="N551" i="10"/>
  <c r="N169" i="10"/>
  <c r="N168" i="10" s="1"/>
  <c r="N365" i="10"/>
  <c r="N397" i="10"/>
  <c r="N534" i="10"/>
  <c r="N566" i="10"/>
  <c r="N559" i="10" s="1"/>
  <c r="N597" i="10"/>
  <c r="N641" i="10"/>
  <c r="M96" i="8"/>
  <c r="M739" i="12"/>
  <c r="M753" i="12"/>
  <c r="N44" i="10"/>
  <c r="N43" i="10" s="1"/>
  <c r="N42" i="10" s="1"/>
  <c r="N73" i="10"/>
  <c r="N204" i="10"/>
  <c r="N203" i="10" s="1"/>
  <c r="N244" i="10"/>
  <c r="N437" i="10"/>
  <c r="N579" i="10"/>
  <c r="N629" i="10"/>
  <c r="N625" i="10" s="1"/>
  <c r="M142" i="8"/>
  <c r="M230" i="8"/>
  <c r="M407" i="8"/>
  <c r="M439" i="12"/>
  <c r="M432" i="12" s="1"/>
  <c r="N106" i="10"/>
  <c r="N139" i="10"/>
  <c r="N220" i="10"/>
  <c r="N303" i="10"/>
  <c r="N482" i="10"/>
  <c r="N613" i="10"/>
  <c r="N609" i="10" s="1"/>
  <c r="N608" i="10" s="1"/>
  <c r="N607" i="10" s="1"/>
  <c r="N678" i="10"/>
  <c r="M37" i="8"/>
  <c r="M33" i="8" s="1"/>
  <c r="M311" i="8"/>
  <c r="M339" i="8"/>
  <c r="M400" i="8"/>
  <c r="M428" i="8"/>
  <c r="M230" i="12"/>
  <c r="J8" i="4"/>
  <c r="N56" i="10"/>
  <c r="N65" i="10"/>
  <c r="N154" i="10"/>
  <c r="N184" i="10"/>
  <c r="N193" i="10"/>
  <c r="N249" i="10"/>
  <c r="N248" i="10" s="1"/>
  <c r="N247" i="10" s="1"/>
  <c r="N271" i="10"/>
  <c r="N279" i="10"/>
  <c r="N288" i="10"/>
  <c r="N296" i="10"/>
  <c r="N315" i="10"/>
  <c r="N337" i="10"/>
  <c r="N492" i="10"/>
  <c r="N491" i="10" s="1"/>
  <c r="N500" i="10"/>
  <c r="M118" i="8"/>
  <c r="M166" i="8"/>
  <c r="M274" i="8"/>
  <c r="M262" i="8" s="1"/>
  <c r="M421" i="8"/>
  <c r="M537" i="8"/>
  <c r="N231" i="10"/>
  <c r="M125" i="8"/>
  <c r="M158" i="8"/>
  <c r="M204" i="8"/>
  <c r="M222" i="8"/>
  <c r="M363" i="8"/>
  <c r="M478" i="8"/>
  <c r="M508" i="8"/>
  <c r="M46" i="12"/>
  <c r="M165" i="12"/>
  <c r="M76" i="8"/>
  <c r="M90" i="8"/>
  <c r="M89" i="8" s="1"/>
  <c r="M88" i="8" s="1"/>
  <c r="M303" i="8"/>
  <c r="M331" i="8"/>
  <c r="M531" i="8"/>
  <c r="M226" i="12"/>
  <c r="M225" i="12" s="1"/>
  <c r="M265" i="12"/>
  <c r="M264" i="12" s="1"/>
  <c r="M136" i="8"/>
  <c r="M132" i="8" s="1"/>
  <c r="M192" i="8"/>
  <c r="M471" i="8"/>
  <c r="M79" i="12"/>
  <c r="M78" i="12" s="1"/>
  <c r="M77" i="12" s="1"/>
  <c r="M76" i="12" s="1"/>
  <c r="M156" i="12"/>
  <c r="M124" i="12"/>
  <c r="M123" i="12" s="1"/>
  <c r="M134" i="12"/>
  <c r="M133" i="12" s="1"/>
  <c r="M132" i="12" s="1"/>
  <c r="M150" i="12"/>
  <c r="M171" i="12"/>
  <c r="M200" i="12"/>
  <c r="M199" i="12" s="1"/>
  <c r="M219" i="12"/>
  <c r="M429" i="12"/>
  <c r="M551" i="8"/>
  <c r="M561" i="8"/>
  <c r="M557" i="8" s="1"/>
  <c r="M569" i="8"/>
  <c r="M565" i="8" s="1"/>
  <c r="M10" i="12"/>
  <c r="M24" i="12"/>
  <c r="M86" i="12"/>
  <c r="M92" i="12"/>
  <c r="M91" i="12" s="1"/>
  <c r="M117" i="12"/>
  <c r="M581" i="8"/>
  <c r="M63" i="12"/>
  <c r="M62" i="12" s="1"/>
  <c r="M61" i="12" s="1"/>
  <c r="M71" i="12"/>
  <c r="M194" i="12"/>
  <c r="M212" i="12"/>
  <c r="M243" i="12"/>
  <c r="M287" i="12"/>
  <c r="M372" i="12"/>
  <c r="M409" i="12"/>
  <c r="M259" i="12"/>
  <c r="M277" i="12"/>
  <c r="M322" i="12"/>
  <c r="M340" i="12"/>
  <c r="M404" i="12"/>
  <c r="M449" i="12"/>
  <c r="M502" i="12"/>
  <c r="M516" i="12"/>
  <c r="M237" i="12"/>
  <c r="M305" i="12"/>
  <c r="M314" i="12"/>
  <c r="M326" i="12"/>
  <c r="M334" i="12"/>
  <c r="M344" i="12"/>
  <c r="M350" i="12"/>
  <c r="M349" i="12" s="1"/>
  <c r="M348" i="12" s="1"/>
  <c r="M384" i="12"/>
  <c r="M465" i="12"/>
  <c r="M487" i="12"/>
  <c r="M610" i="12"/>
  <c r="M631" i="12"/>
  <c r="M255" i="12"/>
  <c r="M254" i="12" s="1"/>
  <c r="M299" i="12"/>
  <c r="M396" i="12"/>
  <c r="M453" i="12"/>
  <c r="M541" i="12"/>
  <c r="M540" i="12" s="1"/>
  <c r="M558" i="12"/>
  <c r="M602" i="12"/>
  <c r="M644" i="12"/>
  <c r="M663" i="12"/>
  <c r="M689" i="12"/>
  <c r="M719" i="12"/>
  <c r="M718" i="12" s="1"/>
  <c r="M717" i="12" s="1"/>
  <c r="M459" i="12"/>
  <c r="M545" i="12"/>
  <c r="M568" i="12"/>
  <c r="M588" i="12"/>
  <c r="M647" i="12"/>
  <c r="M683" i="12"/>
  <c r="M667" i="12"/>
  <c r="M673" i="12"/>
  <c r="M672" i="12" s="1"/>
  <c r="M694" i="12"/>
  <c r="M693" i="12" s="1"/>
  <c r="M692" i="12" s="1"/>
  <c r="M635" i="12"/>
  <c r="M677" i="12"/>
  <c r="M750" i="12"/>
  <c r="M749" i="12" s="1"/>
  <c r="M748" i="12" s="1"/>
  <c r="M180" i="8"/>
  <c r="M759" i="12"/>
  <c r="M420" i="12"/>
  <c r="M184" i="12"/>
  <c r="M112" i="12"/>
  <c r="M353" i="8"/>
  <c r="M247" i="8"/>
  <c r="M11" i="8"/>
  <c r="M46" i="8"/>
  <c r="M83" i="8"/>
  <c r="M102" i="8"/>
  <c r="M108" i="8"/>
  <c r="M251" i="8"/>
  <c r="M289" i="8"/>
  <c r="M319" i="8"/>
  <c r="M384" i="8"/>
  <c r="M389" i="8"/>
  <c r="M477" i="8"/>
  <c r="M496" i="8"/>
  <c r="N593" i="10"/>
  <c r="N418" i="10"/>
  <c r="N12" i="10"/>
  <c r="N24" i="10"/>
  <c r="N15" i="10"/>
  <c r="N261" i="10"/>
  <c r="N324" i="10"/>
  <c r="N354" i="10"/>
  <c r="N649" i="10"/>
  <c r="N657" i="10"/>
  <c r="J35" i="4"/>
  <c r="F612" i="12"/>
  <c r="F611" i="12" s="1"/>
  <c r="G612" i="12"/>
  <c r="G611" i="12" s="1"/>
  <c r="G610" i="12" s="1"/>
  <c r="I612" i="12"/>
  <c r="I611" i="12" s="1"/>
  <c r="I610" i="12" s="1"/>
  <c r="K612" i="12"/>
  <c r="K611" i="12" s="1"/>
  <c r="K610" i="12" s="1"/>
  <c r="H613" i="12"/>
  <c r="J613" i="12" s="1"/>
  <c r="L613" i="12" s="1"/>
  <c r="N613" i="12" s="1"/>
  <c r="P613" i="12" s="1"/>
  <c r="R613" i="12" s="1"/>
  <c r="T613" i="12" s="1"/>
  <c r="F617" i="12"/>
  <c r="G617" i="12"/>
  <c r="I617" i="12"/>
  <c r="K617" i="12"/>
  <c r="H618" i="12"/>
  <c r="J618" i="12" s="1"/>
  <c r="L618" i="12" s="1"/>
  <c r="N618" i="12" s="1"/>
  <c r="P618" i="12" s="1"/>
  <c r="R618" i="12" s="1"/>
  <c r="T618" i="12" s="1"/>
  <c r="F619" i="12"/>
  <c r="G619" i="12"/>
  <c r="I619" i="12"/>
  <c r="K619" i="12"/>
  <c r="H620" i="12"/>
  <c r="J620" i="12" s="1"/>
  <c r="L620" i="12" s="1"/>
  <c r="N620" i="12" s="1"/>
  <c r="P620" i="12" s="1"/>
  <c r="R620" i="12" s="1"/>
  <c r="T620" i="12" s="1"/>
  <c r="F621" i="12"/>
  <c r="G621" i="12"/>
  <c r="I621" i="12"/>
  <c r="K621" i="12"/>
  <c r="H622" i="12"/>
  <c r="J622" i="12" s="1"/>
  <c r="L622" i="12" s="1"/>
  <c r="N622" i="12" s="1"/>
  <c r="P622" i="12" s="1"/>
  <c r="R622" i="12" s="1"/>
  <c r="T622" i="12" s="1"/>
  <c r="F437" i="12"/>
  <c r="G437" i="12"/>
  <c r="G436" i="12" s="1"/>
  <c r="G435" i="12" s="1"/>
  <c r="G434" i="12" s="1"/>
  <c r="G433" i="12" s="1"/>
  <c r="I437" i="12"/>
  <c r="I436" i="12" s="1"/>
  <c r="I435" i="12" s="1"/>
  <c r="I434" i="12" s="1"/>
  <c r="I433" i="12" s="1"/>
  <c r="K437" i="12"/>
  <c r="K436" i="12" s="1"/>
  <c r="K435" i="12" s="1"/>
  <c r="K434" i="12" s="1"/>
  <c r="K433" i="12" s="1"/>
  <c r="H438" i="12"/>
  <c r="J438" i="12" s="1"/>
  <c r="L438" i="12" s="1"/>
  <c r="N438" i="12" s="1"/>
  <c r="P438" i="12" s="1"/>
  <c r="R438" i="12" s="1"/>
  <c r="T438" i="12" s="1"/>
  <c r="H619" i="12" l="1"/>
  <c r="N481" i="10"/>
  <c r="P668" i="10"/>
  <c r="P582" i="10"/>
  <c r="O90" i="12"/>
  <c r="O8" i="12"/>
  <c r="O330" i="12"/>
  <c r="O8" i="8"/>
  <c r="O285" i="8"/>
  <c r="O128" i="8"/>
  <c r="O460" i="8"/>
  <c r="P447" i="10"/>
  <c r="P320" i="10"/>
  <c r="P284" i="10" s="1"/>
  <c r="P8" i="10"/>
  <c r="P179" i="10"/>
  <c r="P143" i="10"/>
  <c r="P223" i="10"/>
  <c r="K616" i="12"/>
  <c r="K615" i="12" s="1"/>
  <c r="K614" i="12" s="1"/>
  <c r="K609" i="12" s="1"/>
  <c r="M539" i="12"/>
  <c r="M339" i="12"/>
  <c r="M338" i="12" s="1"/>
  <c r="M218" i="12"/>
  <c r="N94" i="10"/>
  <c r="M458" i="12"/>
  <c r="M662" i="12"/>
  <c r="M630" i="12"/>
  <c r="M333" i="12"/>
  <c r="M448" i="12"/>
  <c r="M70" i="12"/>
  <c r="M50" i="12" s="1"/>
  <c r="M49" i="12" s="1"/>
  <c r="M580" i="8"/>
  <c r="M23" i="12"/>
  <c r="M17" i="12" s="1"/>
  <c r="M362" i="8"/>
  <c r="N450" i="10"/>
  <c r="N436" i="10"/>
  <c r="N569" i="10"/>
  <c r="M515" i="12"/>
  <c r="N624" i="10"/>
  <c r="M567" i="12"/>
  <c r="M395" i="12"/>
  <c r="M609" i="12"/>
  <c r="M325" i="12"/>
  <c r="M236" i="12"/>
  <c r="M501" i="12"/>
  <c r="M403" i="12"/>
  <c r="M85" i="12"/>
  <c r="M9" i="12"/>
  <c r="N192" i="10"/>
  <c r="N79" i="10"/>
  <c r="N364" i="10"/>
  <c r="M601" i="12"/>
  <c r="M298" i="12"/>
  <c r="M464" i="12"/>
  <c r="M463" i="12" s="1"/>
  <c r="M304" i="12"/>
  <c r="M303" i="12" s="1"/>
  <c r="M258" i="12"/>
  <c r="M242" i="12"/>
  <c r="M155" i="12"/>
  <c r="M154" i="12" s="1"/>
  <c r="N138" i="10"/>
  <c r="M557" i="12"/>
  <c r="M724" i="12"/>
  <c r="M486" i="12"/>
  <c r="M383" i="12"/>
  <c r="M343" i="12"/>
  <c r="M313" i="12"/>
  <c r="M312" i="12"/>
  <c r="M311" i="12" s="1"/>
  <c r="M310" i="12" s="1"/>
  <c r="M211" i="12"/>
  <c r="M116" i="12"/>
  <c r="M115" i="12" s="1"/>
  <c r="M170" i="12"/>
  <c r="N278" i="10"/>
  <c r="N677" i="10"/>
  <c r="M550" i="8"/>
  <c r="M149" i="12"/>
  <c r="M122" i="12"/>
  <c r="M330" i="8"/>
  <c r="M302" i="8"/>
  <c r="M45" i="12"/>
  <c r="M157" i="8"/>
  <c r="M521" i="8"/>
  <c r="N336" i="10"/>
  <c r="N287" i="10"/>
  <c r="N55" i="10"/>
  <c r="M427" i="8"/>
  <c r="M141" i="8"/>
  <c r="N578" i="10"/>
  <c r="N640" i="10"/>
  <c r="N583" i="10"/>
  <c r="N234" i="10"/>
  <c r="N28" i="10"/>
  <c r="M470" i="8"/>
  <c r="M191" i="8"/>
  <c r="M507" i="8"/>
  <c r="M124" i="8"/>
  <c r="M536" i="8"/>
  <c r="M420" i="8"/>
  <c r="N314" i="10"/>
  <c r="N270" i="10"/>
  <c r="N153" i="10"/>
  <c r="N61" i="10"/>
  <c r="M175" i="12"/>
  <c r="M399" i="8"/>
  <c r="N219" i="10"/>
  <c r="N105" i="10"/>
  <c r="N111" i="10"/>
  <c r="N72" i="10"/>
  <c r="M95" i="8"/>
  <c r="N550" i="10"/>
  <c r="N227" i="10"/>
  <c r="M682" i="12"/>
  <c r="M587" i="12"/>
  <c r="M586" i="12" s="1"/>
  <c r="M581" i="12" s="1"/>
  <c r="M688" i="12"/>
  <c r="M687" i="12" s="1"/>
  <c r="M643" i="12"/>
  <c r="M642" i="12" s="1"/>
  <c r="M321" i="12"/>
  <c r="M276" i="12"/>
  <c r="M193" i="12"/>
  <c r="M428" i="12"/>
  <c r="M530" i="8"/>
  <c r="M75" i="8"/>
  <c r="M164" i="12"/>
  <c r="M221" i="8"/>
  <c r="N499" i="10"/>
  <c r="N295" i="10"/>
  <c r="N183" i="10"/>
  <c r="N302" i="10"/>
  <c r="M738" i="12"/>
  <c r="N533" i="10"/>
  <c r="N396" i="10"/>
  <c r="N601" i="10"/>
  <c r="M179" i="8"/>
  <c r="M758" i="12"/>
  <c r="M419" i="12"/>
  <c r="M263" i="12"/>
  <c r="M253" i="12"/>
  <c r="M198" i="12"/>
  <c r="M183" i="12"/>
  <c r="M182" i="12" s="1"/>
  <c r="M111" i="12"/>
  <c r="M352" i="8"/>
  <c r="M246" i="8"/>
  <c r="M556" i="8"/>
  <c r="M476" i="8"/>
  <c r="M475" i="8"/>
  <c r="M288" i="8"/>
  <c r="M107" i="8"/>
  <c r="M82" i="8"/>
  <c r="M45" i="8"/>
  <c r="M10" i="8"/>
  <c r="M564" i="8"/>
  <c r="M495" i="8"/>
  <c r="M446" i="8"/>
  <c r="M380" i="8"/>
  <c r="M318" i="8"/>
  <c r="M250" i="8"/>
  <c r="M131" i="8"/>
  <c r="M101" i="8"/>
  <c r="M32" i="8"/>
  <c r="M20" i="8"/>
  <c r="N592" i="10"/>
  <c r="N558" i="10"/>
  <c r="N409" i="10"/>
  <c r="N202" i="10"/>
  <c r="N167" i="10"/>
  <c r="N648" i="10"/>
  <c r="N353" i="10"/>
  <c r="N255" i="10"/>
  <c r="N11" i="10"/>
  <c r="N656" i="10"/>
  <c r="N462" i="10"/>
  <c r="N323" i="10"/>
  <c r="N23" i="10"/>
  <c r="J34" i="4"/>
  <c r="H621" i="12"/>
  <c r="J621" i="12" s="1"/>
  <c r="L621" i="12" s="1"/>
  <c r="N621" i="12" s="1"/>
  <c r="P621" i="12" s="1"/>
  <c r="R621" i="12" s="1"/>
  <c r="T621" i="12" s="1"/>
  <c r="J619" i="12"/>
  <c r="L619" i="12" s="1"/>
  <c r="N619" i="12" s="1"/>
  <c r="P619" i="12" s="1"/>
  <c r="R619" i="12" s="1"/>
  <c r="T619" i="12" s="1"/>
  <c r="I616" i="12"/>
  <c r="I615" i="12" s="1"/>
  <c r="I614" i="12" s="1"/>
  <c r="I609" i="12" s="1"/>
  <c r="G616" i="12"/>
  <c r="G615" i="12" s="1"/>
  <c r="G614" i="12" s="1"/>
  <c r="G609" i="12" s="1"/>
  <c r="F616" i="12"/>
  <c r="F615" i="12" s="1"/>
  <c r="H612" i="12"/>
  <c r="J612" i="12" s="1"/>
  <c r="L612" i="12" s="1"/>
  <c r="N612" i="12" s="1"/>
  <c r="P612" i="12" s="1"/>
  <c r="R612" i="12" s="1"/>
  <c r="T612" i="12" s="1"/>
  <c r="H611" i="12"/>
  <c r="J611" i="12" s="1"/>
  <c r="L611" i="12" s="1"/>
  <c r="N611" i="12" s="1"/>
  <c r="P611" i="12" s="1"/>
  <c r="R611" i="12" s="1"/>
  <c r="T611" i="12" s="1"/>
  <c r="F610" i="12"/>
  <c r="H617" i="12"/>
  <c r="J617" i="12" s="1"/>
  <c r="L617" i="12" s="1"/>
  <c r="N617" i="12" s="1"/>
  <c r="P617" i="12" s="1"/>
  <c r="R617" i="12" s="1"/>
  <c r="T617" i="12" s="1"/>
  <c r="H437" i="12"/>
  <c r="J437" i="12" s="1"/>
  <c r="L437" i="12" s="1"/>
  <c r="N437" i="12" s="1"/>
  <c r="P437" i="12" s="1"/>
  <c r="R437" i="12" s="1"/>
  <c r="T437" i="12" s="1"/>
  <c r="F436" i="12"/>
  <c r="F435" i="12" s="1"/>
  <c r="H435" i="12" s="1"/>
  <c r="J435" i="12" s="1"/>
  <c r="L435" i="12" s="1"/>
  <c r="N435" i="12" s="1"/>
  <c r="P435" i="12" s="1"/>
  <c r="R435" i="12" s="1"/>
  <c r="T435" i="12" s="1"/>
  <c r="N226" i="10" l="1"/>
  <c r="N225" i="10" s="1"/>
  <c r="N224" i="10" s="1"/>
  <c r="P644" i="10"/>
  <c r="P459" i="10"/>
  <c r="O7" i="12"/>
  <c r="O7" i="8"/>
  <c r="P208" i="10"/>
  <c r="P7" i="10"/>
  <c r="H616" i="12"/>
  <c r="J616" i="12" s="1"/>
  <c r="L616" i="12" s="1"/>
  <c r="N616" i="12" s="1"/>
  <c r="P616" i="12" s="1"/>
  <c r="R616" i="12" s="1"/>
  <c r="T616" i="12" s="1"/>
  <c r="M624" i="12"/>
  <c r="F434" i="12"/>
  <c r="H434" i="12" s="1"/>
  <c r="J434" i="12" s="1"/>
  <c r="L434" i="12" s="1"/>
  <c r="N434" i="12" s="1"/>
  <c r="P434" i="12" s="1"/>
  <c r="R434" i="12" s="1"/>
  <c r="T434" i="12" s="1"/>
  <c r="N557" i="10"/>
  <c r="N549" i="10" s="1"/>
  <c r="N182" i="10"/>
  <c r="N269" i="10"/>
  <c r="M506" i="8"/>
  <c r="N577" i="10"/>
  <c r="N576" i="10" s="1"/>
  <c r="N575" i="10" s="1"/>
  <c r="M329" i="8"/>
  <c r="M317" i="8" s="1"/>
  <c r="N676" i="10"/>
  <c r="M402" i="12"/>
  <c r="M401" i="12" s="1"/>
  <c r="M235" i="12"/>
  <c r="M224" i="12" s="1"/>
  <c r="M223" i="12" s="1"/>
  <c r="N623" i="10"/>
  <c r="N435" i="10"/>
  <c r="M579" i="8"/>
  <c r="N218" i="10"/>
  <c r="M535" i="8"/>
  <c r="M520" i="8" s="1"/>
  <c r="M519" i="8" s="1"/>
  <c r="M518" i="8" s="1"/>
  <c r="M190" i="8"/>
  <c r="M189" i="8" s="1"/>
  <c r="N286" i="10"/>
  <c r="M44" i="12"/>
  <c r="M382" i="12"/>
  <c r="M600" i="12"/>
  <c r="M217" i="12"/>
  <c r="N600" i="10"/>
  <c r="N582" i="10" s="1"/>
  <c r="N498" i="10"/>
  <c r="N497" i="10" s="1"/>
  <c r="M427" i="12"/>
  <c r="M320" i="12"/>
  <c r="M319" i="12" s="1"/>
  <c r="M318" i="12" s="1"/>
  <c r="M317" i="12" s="1"/>
  <c r="M356" i="8"/>
  <c r="M447" i="12"/>
  <c r="M446" i="12"/>
  <c r="M445" i="12" s="1"/>
  <c r="N301" i="10"/>
  <c r="M469" i="8"/>
  <c r="N639" i="10"/>
  <c r="N54" i="10"/>
  <c r="N33" i="10" s="1"/>
  <c r="M156" i="8"/>
  <c r="M556" i="12"/>
  <c r="N132" i="10"/>
  <c r="N110" i="10" s="1"/>
  <c r="M241" i="12"/>
  <c r="M240" i="12" s="1"/>
  <c r="M297" i="12"/>
  <c r="N191" i="10"/>
  <c r="M84" i="12"/>
  <c r="N93" i="10"/>
  <c r="N532" i="10"/>
  <c r="N531" i="10" s="1"/>
  <c r="N530" i="10" s="1"/>
  <c r="M163" i="12"/>
  <c r="M162" i="12" s="1"/>
  <c r="M161" i="12" s="1"/>
  <c r="M398" i="8"/>
  <c r="M549" i="8"/>
  <c r="M566" i="12"/>
  <c r="N385" i="10"/>
  <c r="M220" i="8"/>
  <c r="M74" i="8"/>
  <c r="M275" i="12"/>
  <c r="N71" i="10"/>
  <c r="N152" i="10"/>
  <c r="N313" i="10"/>
  <c r="M123" i="8"/>
  <c r="M140" i="8"/>
  <c r="M301" i="8"/>
  <c r="M287" i="8" s="1"/>
  <c r="M138" i="12"/>
  <c r="N277" i="10"/>
  <c r="M210" i="12"/>
  <c r="M500" i="12"/>
  <c r="M394" i="12"/>
  <c r="M514" i="12"/>
  <c r="N449" i="10"/>
  <c r="M332" i="12"/>
  <c r="M331" i="12" s="1"/>
  <c r="M330" i="12" s="1"/>
  <c r="M178" i="8"/>
  <c r="M723" i="12"/>
  <c r="M418" i="12"/>
  <c r="M252" i="12"/>
  <c r="M192" i="12"/>
  <c r="M169" i="12"/>
  <c r="M110" i="12"/>
  <c r="M351" i="8"/>
  <c r="M245" i="8"/>
  <c r="M379" i="8"/>
  <c r="M555" i="8"/>
  <c r="M19" i="8"/>
  <c r="M31" i="8"/>
  <c r="M100" i="8"/>
  <c r="M130" i="8"/>
  <c r="M445" i="8"/>
  <c r="M494" i="8"/>
  <c r="M9" i="8"/>
  <c r="M44" i="8"/>
  <c r="M81" i="8"/>
  <c r="N408" i="10"/>
  <c r="N201" i="10"/>
  <c r="N166" i="10"/>
  <c r="N22" i="10"/>
  <c r="N322" i="10"/>
  <c r="N461" i="10"/>
  <c r="N655" i="10"/>
  <c r="N352" i="10"/>
  <c r="N647" i="10"/>
  <c r="N10" i="10"/>
  <c r="N254" i="10"/>
  <c r="J7" i="4"/>
  <c r="H610" i="12"/>
  <c r="J610" i="12" s="1"/>
  <c r="L610" i="12" s="1"/>
  <c r="N610" i="12" s="1"/>
  <c r="P610" i="12" s="1"/>
  <c r="R610" i="12" s="1"/>
  <c r="T610" i="12" s="1"/>
  <c r="H615" i="12"/>
  <c r="J615" i="12" s="1"/>
  <c r="L615" i="12" s="1"/>
  <c r="N615" i="12" s="1"/>
  <c r="P615" i="12" s="1"/>
  <c r="R615" i="12" s="1"/>
  <c r="T615" i="12" s="1"/>
  <c r="F614" i="12"/>
  <c r="H614" i="12" s="1"/>
  <c r="J614" i="12" s="1"/>
  <c r="L614" i="12" s="1"/>
  <c r="N614" i="12" s="1"/>
  <c r="P614" i="12" s="1"/>
  <c r="R614" i="12" s="1"/>
  <c r="T614" i="12" s="1"/>
  <c r="H436" i="12"/>
  <c r="J436" i="12" s="1"/>
  <c r="L436" i="12" s="1"/>
  <c r="N436" i="12" s="1"/>
  <c r="P436" i="12" s="1"/>
  <c r="R436" i="12" s="1"/>
  <c r="T436" i="12" s="1"/>
  <c r="F433" i="12"/>
  <c r="H433" i="12" s="1"/>
  <c r="J433" i="12" s="1"/>
  <c r="L433" i="12" s="1"/>
  <c r="N433" i="12" s="1"/>
  <c r="P433" i="12" s="1"/>
  <c r="R433" i="12" s="1"/>
  <c r="T433" i="12" s="1"/>
  <c r="P683" i="10" l="1"/>
  <c r="N276" i="10"/>
  <c r="M397" i="8"/>
  <c r="M83" i="12"/>
  <c r="M209" i="12"/>
  <c r="M208" i="12" s="1"/>
  <c r="M122" i="8"/>
  <c r="N151" i="10"/>
  <c r="M548" i="8"/>
  <c r="M155" i="8"/>
  <c r="N217" i="10"/>
  <c r="N181" i="10"/>
  <c r="N180" i="10" s="1"/>
  <c r="N179" i="10" s="1"/>
  <c r="N622" i="10"/>
  <c r="N448" i="10"/>
  <c r="M137" i="12"/>
  <c r="M269" i="12"/>
  <c r="M268" i="12" s="1"/>
  <c r="M550" i="12"/>
  <c r="M538" i="12" s="1"/>
  <c r="N300" i="10"/>
  <c r="M216" i="12"/>
  <c r="M28" i="12"/>
  <c r="M16" i="12" s="1"/>
  <c r="M8" i="12" s="1"/>
  <c r="N285" i="10"/>
  <c r="N434" i="10"/>
  <c r="M222" i="12"/>
  <c r="N668" i="10"/>
  <c r="N268" i="10"/>
  <c r="N70" i="10"/>
  <c r="M286" i="12"/>
  <c r="M285" i="12" s="1"/>
  <c r="M426" i="12"/>
  <c r="M572" i="8"/>
  <c r="N312" i="10"/>
  <c r="M214" i="8"/>
  <c r="N384" i="10"/>
  <c r="M565" i="12"/>
  <c r="N638" i="10"/>
  <c r="M595" i="12"/>
  <c r="M362" i="12"/>
  <c r="M361" i="12" s="1"/>
  <c r="M177" i="8"/>
  <c r="M623" i="12"/>
  <c r="M417" i="12"/>
  <c r="M251" i="12"/>
  <c r="M191" i="12"/>
  <c r="M168" i="12"/>
  <c r="M104" i="12"/>
  <c r="M350" i="8"/>
  <c r="M244" i="8"/>
  <c r="M286" i="8"/>
  <c r="M80" i="8"/>
  <c r="M493" i="8"/>
  <c r="M444" i="8"/>
  <c r="M316" i="8"/>
  <c r="M129" i="8"/>
  <c r="M18" i="8"/>
  <c r="M554" i="8"/>
  <c r="M378" i="8"/>
  <c r="N407" i="10"/>
  <c r="N165" i="10"/>
  <c r="N9" i="10"/>
  <c r="N646" i="10"/>
  <c r="N351" i="10"/>
  <c r="N460" i="10"/>
  <c r="N321" i="10"/>
  <c r="N253" i="10"/>
  <c r="F609" i="12"/>
  <c r="H609" i="12" s="1"/>
  <c r="J609" i="12" s="1"/>
  <c r="L609" i="12" s="1"/>
  <c r="N609" i="12" s="1"/>
  <c r="P609" i="12" s="1"/>
  <c r="R609" i="12" s="1"/>
  <c r="T609" i="12" s="1"/>
  <c r="N143" i="10" l="1"/>
  <c r="N216" i="10"/>
  <c r="M547" i="8"/>
  <c r="N637" i="10"/>
  <c r="M215" i="12"/>
  <c r="N447" i="10"/>
  <c r="M121" i="8"/>
  <c r="M580" i="12"/>
  <c r="N433" i="10"/>
  <c r="N294" i="10"/>
  <c r="M75" i="12"/>
  <c r="M425" i="12"/>
  <c r="N69" i="10"/>
  <c r="M154" i="8"/>
  <c r="M176" i="8"/>
  <c r="M416" i="12"/>
  <c r="M103" i="12"/>
  <c r="M349" i="8"/>
  <c r="M243" i="8"/>
  <c r="M396" i="8"/>
  <c r="M468" i="8"/>
  <c r="M79" i="8"/>
  <c r="M377" i="8"/>
  <c r="N406" i="10"/>
  <c r="N320" i="10" s="1"/>
  <c r="N157" i="10"/>
  <c r="N459" i="10"/>
  <c r="N645" i="10"/>
  <c r="N252" i="10"/>
  <c r="N8" i="10"/>
  <c r="L422" i="12"/>
  <c r="N422" i="12" s="1"/>
  <c r="P422" i="12" s="1"/>
  <c r="R422" i="12" s="1"/>
  <c r="T422" i="12" s="1"/>
  <c r="K421" i="12"/>
  <c r="L421" i="12" s="1"/>
  <c r="N421" i="12" s="1"/>
  <c r="P421" i="12" s="1"/>
  <c r="R421" i="12" s="1"/>
  <c r="T421" i="12" s="1"/>
  <c r="K497" i="8"/>
  <c r="L497" i="8" s="1"/>
  <c r="N497" i="8" s="1"/>
  <c r="P497" i="8" s="1"/>
  <c r="R497" i="8" s="1"/>
  <c r="T497" i="8" s="1"/>
  <c r="L498" i="8"/>
  <c r="N498" i="8" s="1"/>
  <c r="P498" i="8" s="1"/>
  <c r="R498" i="8" s="1"/>
  <c r="T498" i="8" s="1"/>
  <c r="M170" i="10"/>
  <c r="O170" i="10" s="1"/>
  <c r="Q170" i="10" s="1"/>
  <c r="S170" i="10" s="1"/>
  <c r="U170" i="10" s="1"/>
  <c r="M171" i="10"/>
  <c r="O171" i="10" s="1"/>
  <c r="Q171" i="10" s="1"/>
  <c r="S171" i="10" s="1"/>
  <c r="U171" i="10" s="1"/>
  <c r="N425" i="10" l="1"/>
  <c r="N636" i="10"/>
  <c r="N68" i="10"/>
  <c r="N7" i="10" s="1"/>
  <c r="N293" i="10"/>
  <c r="N215" i="10"/>
  <c r="M128" i="8"/>
  <c r="M8" i="8"/>
  <c r="M408" i="12"/>
  <c r="M235" i="8"/>
  <c r="M285" i="8"/>
  <c r="M460" i="8"/>
  <c r="N644" i="10"/>
  <c r="N223" i="10"/>
  <c r="K261" i="12"/>
  <c r="K260" i="12" s="1"/>
  <c r="L262" i="12"/>
  <c r="N262" i="12" s="1"/>
  <c r="P262" i="12" s="1"/>
  <c r="R262" i="12" s="1"/>
  <c r="T262" i="12" s="1"/>
  <c r="K256" i="12"/>
  <c r="L256" i="12" s="1"/>
  <c r="N256" i="12" s="1"/>
  <c r="P256" i="12" s="1"/>
  <c r="R256" i="12" s="1"/>
  <c r="T256" i="12" s="1"/>
  <c r="L257" i="12"/>
  <c r="N257" i="12" s="1"/>
  <c r="P257" i="12" s="1"/>
  <c r="R257" i="12" s="1"/>
  <c r="T257" i="12" s="1"/>
  <c r="K482" i="8"/>
  <c r="L482" i="8" s="1"/>
  <c r="N482" i="8" s="1"/>
  <c r="P482" i="8" s="1"/>
  <c r="R482" i="8" s="1"/>
  <c r="T482" i="8" s="1"/>
  <c r="L480" i="8"/>
  <c r="N480" i="8" s="1"/>
  <c r="P480" i="8" s="1"/>
  <c r="R480" i="8" s="1"/>
  <c r="T480" i="8" s="1"/>
  <c r="L483" i="8"/>
  <c r="N483" i="8" s="1"/>
  <c r="P483" i="8" s="1"/>
  <c r="R483" i="8" s="1"/>
  <c r="T483" i="8" s="1"/>
  <c r="K479" i="8"/>
  <c r="L479" i="8" s="1"/>
  <c r="N479" i="8" s="1"/>
  <c r="P479" i="8" s="1"/>
  <c r="R479" i="8" s="1"/>
  <c r="T479" i="8" s="1"/>
  <c r="M565" i="10"/>
  <c r="O565" i="10" s="1"/>
  <c r="Q565" i="10" s="1"/>
  <c r="S565" i="10" s="1"/>
  <c r="U565" i="10" s="1"/>
  <c r="L564" i="10"/>
  <c r="L563" i="10" s="1"/>
  <c r="M563" i="10" s="1"/>
  <c r="O563" i="10" s="1"/>
  <c r="Q563" i="10" s="1"/>
  <c r="S563" i="10" s="1"/>
  <c r="U563" i="10" s="1"/>
  <c r="L561" i="10"/>
  <c r="M561" i="10" s="1"/>
  <c r="O561" i="10" s="1"/>
  <c r="Q561" i="10" s="1"/>
  <c r="S561" i="10" s="1"/>
  <c r="U561" i="10" s="1"/>
  <c r="M562" i="10"/>
  <c r="O562" i="10" s="1"/>
  <c r="Q562" i="10" s="1"/>
  <c r="S562" i="10" s="1"/>
  <c r="U562" i="10" s="1"/>
  <c r="K481" i="8" l="1"/>
  <c r="L481" i="8" s="1"/>
  <c r="N481" i="8" s="1"/>
  <c r="P481" i="8" s="1"/>
  <c r="R481" i="8" s="1"/>
  <c r="T481" i="8" s="1"/>
  <c r="L560" i="10"/>
  <c r="M560" i="10" s="1"/>
  <c r="O560" i="10" s="1"/>
  <c r="Q560" i="10" s="1"/>
  <c r="S560" i="10" s="1"/>
  <c r="U560" i="10" s="1"/>
  <c r="N284" i="10"/>
  <c r="M564" i="10"/>
  <c r="O564" i="10" s="1"/>
  <c r="Q564" i="10" s="1"/>
  <c r="S564" i="10" s="1"/>
  <c r="U564" i="10" s="1"/>
  <c r="N621" i="10"/>
  <c r="K478" i="8"/>
  <c r="L478" i="8" s="1"/>
  <c r="N478" i="8" s="1"/>
  <c r="P478" i="8" s="1"/>
  <c r="R478" i="8" s="1"/>
  <c r="T478" i="8" s="1"/>
  <c r="M7" i="8"/>
  <c r="N208" i="10"/>
  <c r="K259" i="12"/>
  <c r="L260" i="12"/>
  <c r="N260" i="12" s="1"/>
  <c r="P260" i="12" s="1"/>
  <c r="R260" i="12" s="1"/>
  <c r="T260" i="12" s="1"/>
  <c r="K255" i="12"/>
  <c r="L261" i="12"/>
  <c r="N261" i="12" s="1"/>
  <c r="P261" i="12" s="1"/>
  <c r="R261" i="12" s="1"/>
  <c r="T261" i="12" s="1"/>
  <c r="H39" i="4"/>
  <c r="I41" i="4"/>
  <c r="K41" i="4" s="1"/>
  <c r="M41" i="4" s="1"/>
  <c r="O41" i="4" s="1"/>
  <c r="Q41" i="4" s="1"/>
  <c r="K761" i="12"/>
  <c r="K756" i="12"/>
  <c r="K755" i="12" s="1"/>
  <c r="K751" i="12"/>
  <c r="K750" i="12" s="1"/>
  <c r="K749" i="12" s="1"/>
  <c r="K746" i="12"/>
  <c r="K745" i="12" s="1"/>
  <c r="K741" i="12"/>
  <c r="K736" i="12"/>
  <c r="K735" i="12" s="1"/>
  <c r="K731" i="12"/>
  <c r="K729" i="12"/>
  <c r="K727" i="12"/>
  <c r="K721" i="12"/>
  <c r="K720" i="12" s="1"/>
  <c r="K719" i="12" s="1"/>
  <c r="K718" i="12" s="1"/>
  <c r="K717" i="12" s="1"/>
  <c r="K695" i="12"/>
  <c r="K694" i="12" s="1"/>
  <c r="K690" i="12"/>
  <c r="K685" i="12"/>
  <c r="K684" i="12" s="1"/>
  <c r="K680" i="12"/>
  <c r="K679" i="12" s="1"/>
  <c r="K678" i="12" s="1"/>
  <c r="K677" i="12" s="1"/>
  <c r="K675" i="12"/>
  <c r="K674" i="12" s="1"/>
  <c r="K670" i="12"/>
  <c r="K665" i="12"/>
  <c r="K660" i="12"/>
  <c r="K659" i="12" s="1"/>
  <c r="K658" i="12" s="1"/>
  <c r="K657" i="12" s="1"/>
  <c r="K655" i="12"/>
  <c r="K650" i="12"/>
  <c r="K649" i="12" s="1"/>
  <c r="K648" i="12" s="1"/>
  <c r="K647" i="12" s="1"/>
  <c r="K645" i="12"/>
  <c r="K640" i="12"/>
  <c r="K638" i="12"/>
  <c r="K633" i="12"/>
  <c r="K632" i="12" s="1"/>
  <c r="K631" i="12" s="1"/>
  <c r="K630" i="12" s="1"/>
  <c r="K628" i="12"/>
  <c r="K607" i="12"/>
  <c r="K605" i="12"/>
  <c r="K603" i="12"/>
  <c r="K598" i="12"/>
  <c r="K597" i="12" s="1"/>
  <c r="K593" i="12"/>
  <c r="K591" i="12"/>
  <c r="K589" i="12"/>
  <c r="K584" i="12"/>
  <c r="K578" i="12"/>
  <c r="K576" i="12"/>
  <c r="K574" i="12"/>
  <c r="K569" i="12"/>
  <c r="K568" i="12" s="1"/>
  <c r="K567" i="12" s="1"/>
  <c r="K563" i="12"/>
  <c r="K561" i="12"/>
  <c r="K559" i="12"/>
  <c r="K554" i="12"/>
  <c r="K548" i="12"/>
  <c r="K547" i="12" s="1"/>
  <c r="K546" i="12" s="1"/>
  <c r="K545" i="12" s="1"/>
  <c r="K543" i="12"/>
  <c r="K519" i="12"/>
  <c r="K518" i="12" s="1"/>
  <c r="K512" i="12"/>
  <c r="K511" i="12" s="1"/>
  <c r="K510" i="12" s="1"/>
  <c r="K509" i="12" s="1"/>
  <c r="K508" i="12" s="1"/>
  <c r="K507" i="12" s="1"/>
  <c r="K505" i="12"/>
  <c r="K504" i="12" s="1"/>
  <c r="K498" i="12"/>
  <c r="K497" i="12" s="1"/>
  <c r="K496" i="12" s="1"/>
  <c r="K495" i="12" s="1"/>
  <c r="K494" i="12" s="1"/>
  <c r="K493" i="12" s="1"/>
  <c r="K491" i="12"/>
  <c r="K490" i="12" s="1"/>
  <c r="K482" i="12"/>
  <c r="K472" i="12"/>
  <c r="K471" i="12" s="1"/>
  <c r="K469" i="12"/>
  <c r="K468" i="12" s="1"/>
  <c r="K461" i="12"/>
  <c r="K460" i="12" s="1"/>
  <c r="K459" i="12" s="1"/>
  <c r="K458" i="12" s="1"/>
  <c r="K456" i="12"/>
  <c r="K455" i="12" s="1"/>
  <c r="K454" i="12" s="1"/>
  <c r="K453" i="12" s="1"/>
  <c r="K451" i="12"/>
  <c r="K450" i="12" s="1"/>
  <c r="K449" i="12" s="1"/>
  <c r="K448" i="12" s="1"/>
  <c r="K443" i="12"/>
  <c r="K442" i="12" s="1"/>
  <c r="K441" i="12" s="1"/>
  <c r="K440" i="12" s="1"/>
  <c r="K439" i="12" s="1"/>
  <c r="K430" i="12"/>
  <c r="K429" i="12" s="1"/>
  <c r="K428" i="12" s="1"/>
  <c r="K427" i="12" s="1"/>
  <c r="K426" i="12" s="1"/>
  <c r="K425" i="12" s="1"/>
  <c r="K423" i="12"/>
  <c r="K420" i="12" s="1"/>
  <c r="K414" i="12"/>
  <c r="K413" i="12" s="1"/>
  <c r="K406" i="12"/>
  <c r="K405" i="12" s="1"/>
  <c r="K404" i="12" s="1"/>
  <c r="K397" i="12"/>
  <c r="K396" i="12" s="1"/>
  <c r="K395" i="12" s="1"/>
  <c r="K394" i="12" s="1"/>
  <c r="K392" i="12"/>
  <c r="K390" i="12"/>
  <c r="K385" i="12"/>
  <c r="K384" i="12" s="1"/>
  <c r="K383" i="12" s="1"/>
  <c r="K382" i="12" s="1"/>
  <c r="K380" i="12"/>
  <c r="K379" i="12" s="1"/>
  <c r="K378" i="12" s="1"/>
  <c r="K377" i="12" s="1"/>
  <c r="K375" i="12"/>
  <c r="K374" i="12" s="1"/>
  <c r="K370" i="12"/>
  <c r="K369" i="12" s="1"/>
  <c r="K368" i="12" s="1"/>
  <c r="K366" i="12"/>
  <c r="K365" i="12" s="1"/>
  <c r="K359" i="12"/>
  <c r="K358" i="12" s="1"/>
  <c r="K357" i="12" s="1"/>
  <c r="K355" i="12"/>
  <c r="K353" i="12"/>
  <c r="K346" i="12"/>
  <c r="K345" i="12" s="1"/>
  <c r="K341" i="12"/>
  <c r="K340" i="12" s="1"/>
  <c r="K339" i="12" s="1"/>
  <c r="K338" i="12" s="1"/>
  <c r="K336" i="12"/>
  <c r="K335" i="12" s="1"/>
  <c r="K334" i="12" s="1"/>
  <c r="K333" i="12" s="1"/>
  <c r="K328" i="12"/>
  <c r="K327" i="12" s="1"/>
  <c r="K326" i="12" s="1"/>
  <c r="K325" i="12" s="1"/>
  <c r="K323" i="12"/>
  <c r="K322" i="12" s="1"/>
  <c r="K321" i="12" s="1"/>
  <c r="K320" i="12" s="1"/>
  <c r="K315" i="12"/>
  <c r="K314" i="12" s="1"/>
  <c r="K308" i="12"/>
  <c r="K307" i="12" s="1"/>
  <c r="K306" i="12" s="1"/>
  <c r="K305" i="12" s="1"/>
  <c r="K304" i="12" s="1"/>
  <c r="K303" i="12" s="1"/>
  <c r="K301" i="12"/>
  <c r="K300" i="12" s="1"/>
  <c r="K295" i="12"/>
  <c r="K293" i="12"/>
  <c r="K291" i="12"/>
  <c r="K283" i="12"/>
  <c r="K282" i="12" s="1"/>
  <c r="K278" i="12"/>
  <c r="K277" i="12" s="1"/>
  <c r="K276" i="12" s="1"/>
  <c r="K275" i="12" s="1"/>
  <c r="K273" i="12"/>
  <c r="K272" i="12" s="1"/>
  <c r="K271" i="12" s="1"/>
  <c r="K266" i="12"/>
  <c r="K265" i="12" s="1"/>
  <c r="K264" i="12" s="1"/>
  <c r="K263" i="12" s="1"/>
  <c r="K249" i="12"/>
  <c r="K247" i="12"/>
  <c r="K245" i="12"/>
  <c r="K238" i="12"/>
  <c r="K237" i="12" s="1"/>
  <c r="K236" i="12" s="1"/>
  <c r="K233" i="12"/>
  <c r="K232" i="12" s="1"/>
  <c r="K228" i="12"/>
  <c r="K227" i="12" s="1"/>
  <c r="K226" i="12" s="1"/>
  <c r="K220" i="12"/>
  <c r="K219" i="12" s="1"/>
  <c r="K218" i="12" s="1"/>
  <c r="K213" i="12"/>
  <c r="K212" i="12" s="1"/>
  <c r="K206" i="12"/>
  <c r="K205" i="12" s="1"/>
  <c r="K204" i="12" s="1"/>
  <c r="K201" i="12"/>
  <c r="K200" i="12" s="1"/>
  <c r="K199" i="12" s="1"/>
  <c r="K196" i="12"/>
  <c r="K189" i="12"/>
  <c r="K187" i="12"/>
  <c r="K185" i="12"/>
  <c r="K180" i="12"/>
  <c r="K178" i="12"/>
  <c r="K173" i="12"/>
  <c r="K172" i="12" s="1"/>
  <c r="K171" i="12" s="1"/>
  <c r="K170" i="12" s="1"/>
  <c r="K166" i="12"/>
  <c r="K165" i="12" s="1"/>
  <c r="K164" i="12" s="1"/>
  <c r="K159" i="12"/>
  <c r="K158" i="12" s="1"/>
  <c r="K157" i="12" s="1"/>
  <c r="K152" i="12"/>
  <c r="K147" i="12"/>
  <c r="K146" i="12" s="1"/>
  <c r="K142" i="12"/>
  <c r="K141" i="12" s="1"/>
  <c r="K135" i="12"/>
  <c r="K134" i="12" s="1"/>
  <c r="K133" i="12" s="1"/>
  <c r="K129" i="12"/>
  <c r="K128" i="12" s="1"/>
  <c r="K127" i="12" s="1"/>
  <c r="K125" i="12"/>
  <c r="K124" i="12" s="1"/>
  <c r="K123" i="12" s="1"/>
  <c r="K118" i="12"/>
  <c r="K117" i="12" s="1"/>
  <c r="K113" i="12"/>
  <c r="K108" i="12"/>
  <c r="K107" i="12" s="1"/>
  <c r="K106" i="12" s="1"/>
  <c r="K101" i="12"/>
  <c r="K100" i="12" s="1"/>
  <c r="K96" i="12"/>
  <c r="K95" i="12" s="1"/>
  <c r="K94" i="12" s="1"/>
  <c r="K88" i="12"/>
  <c r="K87" i="12" s="1"/>
  <c r="K86" i="12" s="1"/>
  <c r="K85" i="12" s="1"/>
  <c r="K84" i="12" s="1"/>
  <c r="K83" i="12" s="1"/>
  <c r="K81" i="12"/>
  <c r="K80" i="12" s="1"/>
  <c r="K73" i="12"/>
  <c r="K68" i="12"/>
  <c r="K66" i="12"/>
  <c r="K64" i="12"/>
  <c r="K54" i="12"/>
  <c r="K53" i="12" s="1"/>
  <c r="K52" i="12" s="1"/>
  <c r="K51" i="12" s="1"/>
  <c r="K47" i="12"/>
  <c r="K32" i="12"/>
  <c r="K26" i="12"/>
  <c r="K25" i="12" s="1"/>
  <c r="K21" i="12"/>
  <c r="K14" i="12"/>
  <c r="K13" i="12" s="1"/>
  <c r="K12" i="12" s="1"/>
  <c r="K591" i="8"/>
  <c r="K590" i="8" s="1"/>
  <c r="K589" i="8" s="1"/>
  <c r="K588" i="8" s="1"/>
  <c r="K586" i="8"/>
  <c r="K585" i="8" s="1"/>
  <c r="K583" i="8"/>
  <c r="K582" i="8" s="1"/>
  <c r="K577" i="8"/>
  <c r="K576" i="8" s="1"/>
  <c r="K575" i="8" s="1"/>
  <c r="K570" i="8"/>
  <c r="K569" i="8" s="1"/>
  <c r="K567" i="8"/>
  <c r="K566" i="8" s="1"/>
  <c r="K562" i="8"/>
  <c r="K561" i="8" s="1"/>
  <c r="K559" i="8"/>
  <c r="K558" i="8" s="1"/>
  <c r="K552" i="8"/>
  <c r="K551" i="8" s="1"/>
  <c r="K550" i="8" s="1"/>
  <c r="K549" i="8" s="1"/>
  <c r="K548" i="8" s="1"/>
  <c r="K547" i="8" s="1"/>
  <c r="K545" i="8"/>
  <c r="K538" i="8"/>
  <c r="K537" i="8" s="1"/>
  <c r="K536" i="8" s="1"/>
  <c r="K535" i="8" s="1"/>
  <c r="K533" i="8"/>
  <c r="K532" i="8" s="1"/>
  <c r="K531" i="8" s="1"/>
  <c r="K530" i="8" s="1"/>
  <c r="K528" i="8"/>
  <c r="K526" i="8"/>
  <c r="K524" i="8"/>
  <c r="K516" i="8"/>
  <c r="K515" i="8" s="1"/>
  <c r="K514" i="8" s="1"/>
  <c r="K513" i="8" s="1"/>
  <c r="K509" i="8"/>
  <c r="K508" i="8" s="1"/>
  <c r="K507" i="8" s="1"/>
  <c r="K506" i="8" s="1"/>
  <c r="K504" i="8"/>
  <c r="K503" i="8" s="1"/>
  <c r="K502" i="8" s="1"/>
  <c r="K501" i="8" s="1"/>
  <c r="K499" i="8"/>
  <c r="K491" i="8"/>
  <c r="K490" i="8" s="1"/>
  <c r="K485" i="8"/>
  <c r="K484" i="8" s="1"/>
  <c r="K473" i="8"/>
  <c r="K472" i="8" s="1"/>
  <c r="K471" i="8" s="1"/>
  <c r="K470" i="8" s="1"/>
  <c r="K469" i="8" s="1"/>
  <c r="K466" i="8"/>
  <c r="K465" i="8" s="1"/>
  <c r="K464" i="8" s="1"/>
  <c r="K463" i="8" s="1"/>
  <c r="K458" i="8"/>
  <c r="K456" i="8"/>
  <c r="K454" i="8"/>
  <c r="K449" i="8"/>
  <c r="K448" i="8" s="1"/>
  <c r="K430" i="8"/>
  <c r="K429" i="8" s="1"/>
  <c r="K428" i="8" s="1"/>
  <c r="K427" i="8" s="1"/>
  <c r="K425" i="8"/>
  <c r="K423" i="8"/>
  <c r="K418" i="8"/>
  <c r="K409" i="8"/>
  <c r="K408" i="8" s="1"/>
  <c r="K405" i="8"/>
  <c r="K404" i="8" s="1"/>
  <c r="K402" i="8"/>
  <c r="K401" i="8" s="1"/>
  <c r="K394" i="8"/>
  <c r="K392" i="8"/>
  <c r="K390" i="8"/>
  <c r="K387" i="8"/>
  <c r="K385" i="8"/>
  <c r="K382" i="8"/>
  <c r="K381" i="8" s="1"/>
  <c r="K370" i="8"/>
  <c r="K369" i="8" s="1"/>
  <c r="K368" i="8" s="1"/>
  <c r="K367" i="8" s="1"/>
  <c r="K365" i="8"/>
  <c r="K364" i="8" s="1"/>
  <c r="K363" i="8" s="1"/>
  <c r="K362" i="8" s="1"/>
  <c r="K360" i="8"/>
  <c r="K359" i="8" s="1"/>
  <c r="K358" i="8" s="1"/>
  <c r="K354" i="8"/>
  <c r="K353" i="8" s="1"/>
  <c r="K352" i="8" s="1"/>
  <c r="K351" i="8" s="1"/>
  <c r="K350" i="8" s="1"/>
  <c r="K347" i="8"/>
  <c r="K346" i="8" s="1"/>
  <c r="K342" i="8"/>
  <c r="K341" i="8" s="1"/>
  <c r="K340" i="8" s="1"/>
  <c r="K339" i="8" s="1"/>
  <c r="K337" i="8"/>
  <c r="K336" i="8" s="1"/>
  <c r="K335" i="8" s="1"/>
  <c r="K334" i="8" s="1"/>
  <c r="K332" i="8"/>
  <c r="K331" i="8" s="1"/>
  <c r="K330" i="8" s="1"/>
  <c r="K329" i="8" s="1"/>
  <c r="K327" i="8"/>
  <c r="K326" i="8" s="1"/>
  <c r="K324" i="8"/>
  <c r="K323" i="8" s="1"/>
  <c r="K321" i="8"/>
  <c r="K320" i="8" s="1"/>
  <c r="K314" i="8"/>
  <c r="K313" i="8" s="1"/>
  <c r="K312" i="8" s="1"/>
  <c r="K311" i="8" s="1"/>
  <c r="K309" i="8"/>
  <c r="K304" i="8"/>
  <c r="K303" i="8" s="1"/>
  <c r="K302" i="8" s="1"/>
  <c r="K301" i="8" s="1"/>
  <c r="K299" i="8"/>
  <c r="K298" i="8" s="1"/>
  <c r="K297" i="8" s="1"/>
  <c r="K296" i="8" s="1"/>
  <c r="K294" i="8"/>
  <c r="K293" i="8" s="1"/>
  <c r="K291" i="8"/>
  <c r="K290" i="8" s="1"/>
  <c r="K283" i="8"/>
  <c r="K282" i="8" s="1"/>
  <c r="K280" i="8"/>
  <c r="K277" i="8"/>
  <c r="K276" i="8" s="1"/>
  <c r="K260" i="8"/>
  <c r="K259" i="8" s="1"/>
  <c r="K256" i="8"/>
  <c r="K255" i="8" s="1"/>
  <c r="K253" i="8"/>
  <c r="K252" i="8" s="1"/>
  <c r="K248" i="8"/>
  <c r="K247" i="8" s="1"/>
  <c r="K246" i="8" s="1"/>
  <c r="K245" i="8" s="1"/>
  <c r="K244" i="8" s="1"/>
  <c r="K241" i="8"/>
  <c r="K240" i="8" s="1"/>
  <c r="K239" i="8" s="1"/>
  <c r="K238" i="8" s="1"/>
  <c r="K237" i="8" s="1"/>
  <c r="K233" i="8"/>
  <c r="K232" i="8" s="1"/>
  <c r="K231" i="8" s="1"/>
  <c r="K230" i="8" s="1"/>
  <c r="K228" i="8"/>
  <c r="K227" i="8" s="1"/>
  <c r="K226" i="8" s="1"/>
  <c r="K225" i="8" s="1"/>
  <c r="K223" i="8"/>
  <c r="K222" i="8" s="1"/>
  <c r="K221" i="8" s="1"/>
  <c r="K220" i="8" s="1"/>
  <c r="K218" i="8"/>
  <c r="K217" i="8" s="1"/>
  <c r="K216" i="8" s="1"/>
  <c r="K210" i="8"/>
  <c r="K209" i="8" s="1"/>
  <c r="K207" i="8"/>
  <c r="K205" i="8"/>
  <c r="K202" i="8"/>
  <c r="K201" i="8" s="1"/>
  <c r="K199" i="8"/>
  <c r="K198" i="8" s="1"/>
  <c r="K196" i="8"/>
  <c r="K195" i="8" s="1"/>
  <c r="K193" i="8"/>
  <c r="K192" i="8" s="1"/>
  <c r="K187" i="8"/>
  <c r="K186" i="8" s="1"/>
  <c r="K185" i="8" s="1"/>
  <c r="K184" i="8" s="1"/>
  <c r="K183" i="8" s="1"/>
  <c r="K181" i="8"/>
  <c r="K180" i="8" s="1"/>
  <c r="K174" i="8"/>
  <c r="K169" i="8"/>
  <c r="K168" i="8" s="1"/>
  <c r="K167" i="8" s="1"/>
  <c r="K166" i="8" s="1"/>
  <c r="K164" i="8"/>
  <c r="K163" i="8" s="1"/>
  <c r="K162" i="8" s="1"/>
  <c r="K159" i="8"/>
  <c r="K158" i="8" s="1"/>
  <c r="K157" i="8" s="1"/>
  <c r="K156" i="8" s="1"/>
  <c r="K152" i="8"/>
  <c r="K147" i="8"/>
  <c r="K145" i="8"/>
  <c r="K143" i="8"/>
  <c r="K137" i="8"/>
  <c r="K136" i="8" s="1"/>
  <c r="K134" i="8"/>
  <c r="K133" i="8" s="1"/>
  <c r="K126" i="8"/>
  <c r="K125" i="8" s="1"/>
  <c r="K124" i="8" s="1"/>
  <c r="K123" i="8" s="1"/>
  <c r="K122" i="8" s="1"/>
  <c r="K121" i="8" s="1"/>
  <c r="K119" i="8"/>
  <c r="K118" i="8" s="1"/>
  <c r="K116" i="8"/>
  <c r="K115" i="8" s="1"/>
  <c r="K113" i="8"/>
  <c r="K111" i="8"/>
  <c r="K109" i="8"/>
  <c r="K105" i="8"/>
  <c r="K103" i="8"/>
  <c r="K98" i="8"/>
  <c r="K97" i="8" s="1"/>
  <c r="K96" i="8" s="1"/>
  <c r="K95" i="8" s="1"/>
  <c r="K91" i="8"/>
  <c r="K90" i="8" s="1"/>
  <c r="K86" i="8"/>
  <c r="K84" i="8"/>
  <c r="K77" i="8"/>
  <c r="K76" i="8" s="1"/>
  <c r="K75" i="8" s="1"/>
  <c r="K74" i="8" s="1"/>
  <c r="K72" i="8"/>
  <c r="K71" i="8" s="1"/>
  <c r="K70" i="8" s="1"/>
  <c r="K66" i="8"/>
  <c r="K64" i="8"/>
  <c r="K62" i="8"/>
  <c r="K59" i="8"/>
  <c r="K58" i="8" s="1"/>
  <c r="K55" i="8"/>
  <c r="K53" i="8"/>
  <c r="K51" i="8"/>
  <c r="K48" i="8"/>
  <c r="K47" i="8" s="1"/>
  <c r="K42" i="8"/>
  <c r="K40" i="8"/>
  <c r="K38" i="8"/>
  <c r="K35" i="8"/>
  <c r="K29" i="8"/>
  <c r="K27" i="8"/>
  <c r="K25" i="8"/>
  <c r="K22" i="8"/>
  <c r="K16" i="8"/>
  <c r="K15" i="8" s="1"/>
  <c r="K13" i="8"/>
  <c r="K12" i="8" s="1"/>
  <c r="N683" i="10" l="1"/>
  <c r="K177" i="12"/>
  <c r="K176" i="12" s="1"/>
  <c r="K175" i="12" s="1"/>
  <c r="K467" i="12"/>
  <c r="K466" i="12" s="1"/>
  <c r="K465" i="12" s="1"/>
  <c r="K464" i="12" s="1"/>
  <c r="K463" i="12" s="1"/>
  <c r="K389" i="12"/>
  <c r="K388" i="12" s="1"/>
  <c r="K387" i="12" s="1"/>
  <c r="K244" i="12"/>
  <c r="K243" i="12" s="1"/>
  <c r="K352" i="12"/>
  <c r="K351" i="12" s="1"/>
  <c r="K350" i="12" s="1"/>
  <c r="K349" i="12" s="1"/>
  <c r="K348" i="12" s="1"/>
  <c r="K389" i="8"/>
  <c r="K496" i="8"/>
  <c r="K495" i="8" s="1"/>
  <c r="K494" i="8" s="1"/>
  <c r="K493" i="8" s="1"/>
  <c r="K384" i="8"/>
  <c r="K557" i="8"/>
  <c r="K251" i="8"/>
  <c r="K477" i="8"/>
  <c r="K476" i="8" s="1"/>
  <c r="K412" i="12"/>
  <c r="K411" i="12" s="1"/>
  <c r="K410" i="12" s="1"/>
  <c r="K409" i="12" s="1"/>
  <c r="L255" i="12"/>
  <c r="N255" i="12" s="1"/>
  <c r="P255" i="12" s="1"/>
  <c r="R255" i="12" s="1"/>
  <c r="T255" i="12" s="1"/>
  <c r="K254" i="12"/>
  <c r="L259" i="12"/>
  <c r="N259" i="12" s="1"/>
  <c r="P259" i="12" s="1"/>
  <c r="R259" i="12" s="1"/>
  <c r="T259" i="12" s="1"/>
  <c r="K258" i="12"/>
  <c r="L258" i="12" s="1"/>
  <c r="N258" i="12" s="1"/>
  <c r="P258" i="12" s="1"/>
  <c r="R258" i="12" s="1"/>
  <c r="T258" i="12" s="1"/>
  <c r="K289" i="8"/>
  <c r="K288" i="8" s="1"/>
  <c r="K565" i="8"/>
  <c r="K564" i="8" s="1"/>
  <c r="K83" i="8"/>
  <c r="K102" i="8"/>
  <c r="K69" i="8"/>
  <c r="K89" i="8"/>
  <c r="K82" i="8"/>
  <c r="K101" i="8"/>
  <c r="K151" i="8"/>
  <c r="K258" i="8"/>
  <c r="K345" i="8"/>
  <c r="K462" i="8"/>
  <c r="K512" i="8"/>
  <c r="K556" i="8"/>
  <c r="K574" i="8"/>
  <c r="K215" i="8"/>
  <c r="K319" i="8"/>
  <c r="K318" i="8" s="1"/>
  <c r="K489" i="8"/>
  <c r="K173" i="8"/>
  <c r="K236" i="8"/>
  <c r="K132" i="8"/>
  <c r="K161" i="8"/>
  <c r="K155" i="8" s="1"/>
  <c r="K179" i="8"/>
  <c r="K357" i="8"/>
  <c r="K116" i="12"/>
  <c r="K115" i="12" s="1"/>
  <c r="K140" i="12"/>
  <c r="K139" i="12" s="1"/>
  <c r="K163" i="12"/>
  <c r="K203" i="12"/>
  <c r="K235" i="12"/>
  <c r="K105" i="12"/>
  <c r="K122" i="12"/>
  <c r="K145" i="12"/>
  <c r="K225" i="12"/>
  <c r="K11" i="12"/>
  <c r="K24" i="12"/>
  <c r="K93" i="12"/>
  <c r="K132" i="12"/>
  <c r="K198" i="12"/>
  <c r="K211" i="12"/>
  <c r="K270" i="12"/>
  <c r="K544" i="8"/>
  <c r="K79" i="12"/>
  <c r="K156" i="12"/>
  <c r="K217" i="12"/>
  <c r="K231" i="12"/>
  <c r="K230" i="12" s="1"/>
  <c r="K299" i="12"/>
  <c r="K312" i="12"/>
  <c r="K313" i="12"/>
  <c r="K373" i="12"/>
  <c r="K372" i="12" s="1"/>
  <c r="K446" i="12"/>
  <c r="K447" i="12"/>
  <c r="K503" i="12"/>
  <c r="K281" i="12"/>
  <c r="K290" i="12"/>
  <c r="K289" i="12" s="1"/>
  <c r="K319" i="12"/>
  <c r="K403" i="12"/>
  <c r="K489" i="12"/>
  <c r="K20" i="12"/>
  <c r="K19" i="12" s="1"/>
  <c r="K18" i="12" s="1"/>
  <c r="K31" i="12"/>
  <c r="K72" i="12"/>
  <c r="K71" i="12" s="1"/>
  <c r="K70" i="12" s="1"/>
  <c r="K151" i="12"/>
  <c r="K150" i="12" s="1"/>
  <c r="K149" i="12" s="1"/>
  <c r="K184" i="12"/>
  <c r="K344" i="12"/>
  <c r="K364" i="12"/>
  <c r="K419" i="12"/>
  <c r="K596" i="12"/>
  <c r="K669" i="12"/>
  <c r="K668" i="12" s="1"/>
  <c r="K667" i="12" s="1"/>
  <c r="K693" i="12"/>
  <c r="K517" i="12"/>
  <c r="K553" i="12"/>
  <c r="K644" i="12"/>
  <c r="K673" i="12"/>
  <c r="K754" i="12"/>
  <c r="K481" i="12"/>
  <c r="K637" i="12"/>
  <c r="K664" i="12"/>
  <c r="K740" i="12"/>
  <c r="K558" i="12"/>
  <c r="K573" i="12"/>
  <c r="K588" i="12"/>
  <c r="K602" i="12"/>
  <c r="K601" i="12" s="1"/>
  <c r="K600" i="12" s="1"/>
  <c r="K726" i="12"/>
  <c r="K734" i="12"/>
  <c r="K744" i="12"/>
  <c r="K743" i="12" s="1"/>
  <c r="K760" i="12"/>
  <c r="K542" i="12"/>
  <c r="K583" i="12"/>
  <c r="K582" i="12" s="1"/>
  <c r="K627" i="12"/>
  <c r="K654" i="12"/>
  <c r="K689" i="12"/>
  <c r="K63" i="12"/>
  <c r="K62" i="12" s="1"/>
  <c r="K683" i="12"/>
  <c r="K195" i="12"/>
  <c r="K112" i="12"/>
  <c r="K99" i="12"/>
  <c r="K46" i="12"/>
  <c r="K417" i="8"/>
  <c r="K407" i="8" s="1"/>
  <c r="K308" i="8"/>
  <c r="K279" i="8"/>
  <c r="K275" i="8" s="1"/>
  <c r="K108" i="8"/>
  <c r="K37" i="8"/>
  <c r="K24" i="8"/>
  <c r="K50" i="8"/>
  <c r="K11" i="8"/>
  <c r="K34" i="8"/>
  <c r="K61" i="8"/>
  <c r="K142" i="8"/>
  <c r="K204" i="8"/>
  <c r="K191" i="8" s="1"/>
  <c r="K400" i="8"/>
  <c r="K422" i="8"/>
  <c r="K453" i="8"/>
  <c r="K523" i="8"/>
  <c r="K581" i="8"/>
  <c r="L681" i="10"/>
  <c r="L680" i="10" s="1"/>
  <c r="L679" i="10" s="1"/>
  <c r="L674" i="10"/>
  <c r="L673" i="10" s="1"/>
  <c r="L672" i="10" s="1"/>
  <c r="L671" i="10" s="1"/>
  <c r="L670" i="10" s="1"/>
  <c r="L669" i="10" s="1"/>
  <c r="L666" i="10"/>
  <c r="L664" i="10"/>
  <c r="L662" i="10"/>
  <c r="L659" i="10"/>
  <c r="L658" i="10" s="1"/>
  <c r="L653" i="10"/>
  <c r="L652" i="10" s="1"/>
  <c r="L650" i="10"/>
  <c r="L642" i="10"/>
  <c r="L641" i="10" s="1"/>
  <c r="L640" i="10" s="1"/>
  <c r="L639" i="10" s="1"/>
  <c r="L634" i="10"/>
  <c r="L632" i="10"/>
  <c r="L630" i="10"/>
  <c r="L627" i="10"/>
  <c r="L626" i="10" s="1"/>
  <c r="L619" i="10"/>
  <c r="L618" i="10" s="1"/>
  <c r="L617" i="10" s="1"/>
  <c r="L616" i="10" s="1"/>
  <c r="L614" i="10"/>
  <c r="L613" i="10" s="1"/>
  <c r="L611" i="10"/>
  <c r="L610" i="10" s="1"/>
  <c r="L605" i="10"/>
  <c r="L604" i="10" s="1"/>
  <c r="L603" i="10" s="1"/>
  <c r="L602" i="10" s="1"/>
  <c r="L598" i="10"/>
  <c r="L597" i="10" s="1"/>
  <c r="L595" i="10"/>
  <c r="L594" i="10" s="1"/>
  <c r="L590" i="10"/>
  <c r="L589" i="10" s="1"/>
  <c r="L587" i="10"/>
  <c r="L586" i="10" s="1"/>
  <c r="L580" i="10"/>
  <c r="L579" i="10" s="1"/>
  <c r="L578" i="10" s="1"/>
  <c r="L577" i="10" s="1"/>
  <c r="L576" i="10" s="1"/>
  <c r="L575" i="10" s="1"/>
  <c r="L573" i="10"/>
  <c r="L572" i="10" s="1"/>
  <c r="L571" i="10" s="1"/>
  <c r="L570" i="10" s="1"/>
  <c r="L567" i="10"/>
  <c r="L566" i="10" s="1"/>
  <c r="L555" i="10"/>
  <c r="L554" i="10" s="1"/>
  <c r="L553" i="10" s="1"/>
  <c r="L552" i="10" s="1"/>
  <c r="L551" i="10" s="1"/>
  <c r="L535" i="10"/>
  <c r="L534" i="10" s="1"/>
  <c r="L533" i="10" s="1"/>
  <c r="L532" i="10" s="1"/>
  <c r="L531" i="10" s="1"/>
  <c r="L530" i="10" s="1"/>
  <c r="L528" i="10"/>
  <c r="L525" i="10"/>
  <c r="L524" i="10" s="1"/>
  <c r="L522" i="10"/>
  <c r="L505" i="10"/>
  <c r="L504" i="10" s="1"/>
  <c r="L502" i="10"/>
  <c r="L501" i="10" s="1"/>
  <c r="L495" i="10"/>
  <c r="L494" i="10" s="1"/>
  <c r="L493" i="10" s="1"/>
  <c r="L492" i="10" s="1"/>
  <c r="L491" i="10" s="1"/>
  <c r="L486" i="10"/>
  <c r="L485" i="10" s="1"/>
  <c r="L484" i="10" s="1"/>
  <c r="L479" i="10"/>
  <c r="L478" i="10" s="1"/>
  <c r="L477" i="10" s="1"/>
  <c r="L476" i="10" s="1"/>
  <c r="L475" i="10" s="1"/>
  <c r="L474" i="10" s="1"/>
  <c r="L472" i="10"/>
  <c r="L470" i="10"/>
  <c r="L468" i="10"/>
  <c r="L465" i="10"/>
  <c r="L464" i="10" s="1"/>
  <c r="L457" i="10"/>
  <c r="L455" i="10"/>
  <c r="L453" i="10"/>
  <c r="L445" i="10"/>
  <c r="L444" i="10" s="1"/>
  <c r="L443" i="10" s="1"/>
  <c r="L442" i="10" s="1"/>
  <c r="L441" i="10" s="1"/>
  <c r="L440" i="10" s="1"/>
  <c r="L438" i="10"/>
  <c r="L437" i="10" s="1"/>
  <c r="L436" i="10" s="1"/>
  <c r="L431" i="10"/>
  <c r="L430" i="10" s="1"/>
  <c r="L429" i="10" s="1"/>
  <c r="L428" i="10" s="1"/>
  <c r="L427" i="10" s="1"/>
  <c r="L426" i="10" s="1"/>
  <c r="L423" i="10"/>
  <c r="L421" i="10"/>
  <c r="L419" i="10"/>
  <c r="L416" i="10"/>
  <c r="L414" i="10"/>
  <c r="L411" i="10"/>
  <c r="L410" i="10" s="1"/>
  <c r="L399" i="10"/>
  <c r="L398" i="10" s="1"/>
  <c r="L397" i="10" s="1"/>
  <c r="L394" i="10"/>
  <c r="L393" i="10" s="1"/>
  <c r="L392" i="10" s="1"/>
  <c r="L391" i="10" s="1"/>
  <c r="L389" i="10"/>
  <c r="L382" i="10"/>
  <c r="L381" i="10" s="1"/>
  <c r="L380" i="10" s="1"/>
  <c r="L379" i="10" s="1"/>
  <c r="L377" i="10"/>
  <c r="L372" i="10"/>
  <c r="L371" i="10" s="1"/>
  <c r="L370" i="10" s="1"/>
  <c r="L369" i="10" s="1"/>
  <c r="L367" i="10"/>
  <c r="L366" i="10" s="1"/>
  <c r="L365" i="10" s="1"/>
  <c r="L364" i="10" s="1"/>
  <c r="L362" i="10"/>
  <c r="L361" i="10" s="1"/>
  <c r="L359" i="10"/>
  <c r="L358" i="10" s="1"/>
  <c r="L356" i="10"/>
  <c r="L355" i="10" s="1"/>
  <c r="L349" i="10"/>
  <c r="L348" i="10" s="1"/>
  <c r="L347" i="10" s="1"/>
  <c r="L346" i="10" s="1"/>
  <c r="L344" i="10"/>
  <c r="L343" i="10" s="1"/>
  <c r="L342" i="10" s="1"/>
  <c r="L341" i="10" s="1"/>
  <c r="L339" i="10"/>
  <c r="L338" i="10" s="1"/>
  <c r="L337" i="10" s="1"/>
  <c r="L334" i="10"/>
  <c r="L333" i="10" s="1"/>
  <c r="L332" i="10" s="1"/>
  <c r="L331" i="10" s="1"/>
  <c r="L329" i="10"/>
  <c r="L328" i="10" s="1"/>
  <c r="L326" i="10"/>
  <c r="L325" i="10" s="1"/>
  <c r="L318" i="10"/>
  <c r="L317" i="10" s="1"/>
  <c r="L316" i="10" s="1"/>
  <c r="L315" i="10" s="1"/>
  <c r="L314" i="10" s="1"/>
  <c r="L310" i="10"/>
  <c r="L309" i="10" s="1"/>
  <c r="L308" i="10" s="1"/>
  <c r="L307" i="10" s="1"/>
  <c r="L306" i="10" s="1"/>
  <c r="L304" i="10"/>
  <c r="L303" i="10" s="1"/>
  <c r="L298" i="10"/>
  <c r="L297" i="10" s="1"/>
  <c r="L296" i="10" s="1"/>
  <c r="L295" i="10" s="1"/>
  <c r="L291" i="10"/>
  <c r="L290" i="10" s="1"/>
  <c r="L289" i="10" s="1"/>
  <c r="L282" i="10"/>
  <c r="L281" i="10" s="1"/>
  <c r="L280" i="10" s="1"/>
  <c r="L279" i="10" s="1"/>
  <c r="L278" i="10" s="1"/>
  <c r="L277" i="10" s="1"/>
  <c r="L276" i="10" s="1"/>
  <c r="L274" i="10"/>
  <c r="L273" i="10" s="1"/>
  <c r="L272" i="10" s="1"/>
  <c r="L271" i="10" s="1"/>
  <c r="L266" i="10"/>
  <c r="L264" i="10"/>
  <c r="L262" i="10"/>
  <c r="L257" i="10"/>
  <c r="L256" i="10" s="1"/>
  <c r="L250" i="10"/>
  <c r="L249" i="10" s="1"/>
  <c r="L248" i="10" s="1"/>
  <c r="L247" i="10" s="1"/>
  <c r="L245" i="10"/>
  <c r="L236" i="10"/>
  <c r="L235" i="10" s="1"/>
  <c r="L232" i="10"/>
  <c r="L231" i="10" s="1"/>
  <c r="L229" i="10"/>
  <c r="L228" i="10" s="1"/>
  <c r="L221" i="10"/>
  <c r="L220" i="10" s="1"/>
  <c r="L219" i="10" s="1"/>
  <c r="L213" i="10"/>
  <c r="L212" i="10" s="1"/>
  <c r="L211" i="10" s="1"/>
  <c r="L206" i="10"/>
  <c r="L205" i="10" s="1"/>
  <c r="L204" i="10" s="1"/>
  <c r="L203" i="10" s="1"/>
  <c r="L202" i="10" s="1"/>
  <c r="L199" i="10"/>
  <c r="L198" i="10" s="1"/>
  <c r="L197" i="10" s="1"/>
  <c r="L196" i="10" s="1"/>
  <c r="L194" i="10"/>
  <c r="L193" i="10" s="1"/>
  <c r="L189" i="10"/>
  <c r="L187" i="10"/>
  <c r="L185" i="10"/>
  <c r="L177" i="10"/>
  <c r="L172" i="10"/>
  <c r="L163" i="10"/>
  <c r="L155" i="10"/>
  <c r="L154" i="10" s="1"/>
  <c r="L153" i="10" s="1"/>
  <c r="L152" i="10" s="1"/>
  <c r="L151" i="10" s="1"/>
  <c r="L149" i="10"/>
  <c r="L148" i="10" s="1"/>
  <c r="L141" i="10"/>
  <c r="L140" i="10" s="1"/>
  <c r="L139" i="10" s="1"/>
  <c r="L138" i="10" s="1"/>
  <c r="L136" i="10"/>
  <c r="L130" i="10"/>
  <c r="L127" i="10"/>
  <c r="L126" i="10" s="1"/>
  <c r="L124" i="10"/>
  <c r="L123" i="10" s="1"/>
  <c r="L121" i="10"/>
  <c r="L120" i="10" s="1"/>
  <c r="L118" i="10"/>
  <c r="L117" i="10" s="1"/>
  <c r="L115" i="10"/>
  <c r="L114" i="10" s="1"/>
  <c r="L108" i="10"/>
  <c r="L107" i="10" s="1"/>
  <c r="L106" i="10" s="1"/>
  <c r="L105" i="10" s="1"/>
  <c r="L103" i="10"/>
  <c r="L102" i="10" s="1"/>
  <c r="L101" i="10" s="1"/>
  <c r="L100" i="10" s="1"/>
  <c r="L98" i="10"/>
  <c r="L97" i="10" s="1"/>
  <c r="L96" i="10" s="1"/>
  <c r="L91" i="10"/>
  <c r="L90" i="10" s="1"/>
  <c r="L89" i="10" s="1"/>
  <c r="L88" i="10" s="1"/>
  <c r="L86" i="10"/>
  <c r="L84" i="10"/>
  <c r="L82" i="10"/>
  <c r="L77" i="10"/>
  <c r="L76" i="10" s="1"/>
  <c r="L74" i="10"/>
  <c r="L73" i="10" s="1"/>
  <c r="L66" i="10"/>
  <c r="L65" i="10" s="1"/>
  <c r="L63" i="10"/>
  <c r="L62" i="10" s="1"/>
  <c r="L59" i="10"/>
  <c r="L57" i="10"/>
  <c r="L52" i="10"/>
  <c r="L51" i="10" s="1"/>
  <c r="L50" i="10" s="1"/>
  <c r="L49" i="10" s="1"/>
  <c r="L45" i="10"/>
  <c r="L44" i="10" s="1"/>
  <c r="L43" i="10" s="1"/>
  <c r="L40" i="10"/>
  <c r="L38" i="10"/>
  <c r="L31" i="10"/>
  <c r="L30" i="10" s="1"/>
  <c r="L29" i="10" s="1"/>
  <c r="L28" i="10" s="1"/>
  <c r="L26" i="10"/>
  <c r="L25" i="10" s="1"/>
  <c r="L20" i="10"/>
  <c r="L18" i="10"/>
  <c r="L16" i="10"/>
  <c r="L13" i="10"/>
  <c r="L12" i="10" s="1"/>
  <c r="H54" i="4"/>
  <c r="H45" i="4"/>
  <c r="H36" i="4"/>
  <c r="H29" i="4"/>
  <c r="H25" i="4"/>
  <c r="H20" i="4"/>
  <c r="H17" i="4"/>
  <c r="H12" i="4"/>
  <c r="H9" i="4"/>
  <c r="I685" i="12"/>
  <c r="I684" i="12" s="1"/>
  <c r="J684" i="12" s="1"/>
  <c r="L684" i="12" s="1"/>
  <c r="N684" i="12" s="1"/>
  <c r="P684" i="12" s="1"/>
  <c r="R684" i="12" s="1"/>
  <c r="T684" i="12" s="1"/>
  <c r="I690" i="12"/>
  <c r="J690" i="12" s="1"/>
  <c r="L690" i="12" s="1"/>
  <c r="N690" i="12" s="1"/>
  <c r="P690" i="12" s="1"/>
  <c r="R690" i="12" s="1"/>
  <c r="T690" i="12" s="1"/>
  <c r="J686" i="12"/>
  <c r="L686" i="12" s="1"/>
  <c r="N686" i="12" s="1"/>
  <c r="P686" i="12" s="1"/>
  <c r="R686" i="12" s="1"/>
  <c r="T686" i="12" s="1"/>
  <c r="J691" i="12"/>
  <c r="L691" i="12" s="1"/>
  <c r="N691" i="12" s="1"/>
  <c r="P691" i="12" s="1"/>
  <c r="R691" i="12" s="1"/>
  <c r="T691" i="12" s="1"/>
  <c r="I47" i="12"/>
  <c r="J47" i="12" s="1"/>
  <c r="L47" i="12" s="1"/>
  <c r="N47" i="12" s="1"/>
  <c r="P47" i="12" s="1"/>
  <c r="R47" i="12" s="1"/>
  <c r="T47" i="12" s="1"/>
  <c r="J48" i="12"/>
  <c r="L48" i="12" s="1"/>
  <c r="N48" i="12" s="1"/>
  <c r="P48" i="12" s="1"/>
  <c r="R48" i="12" s="1"/>
  <c r="T48" i="12" s="1"/>
  <c r="I418" i="8"/>
  <c r="J418" i="8" s="1"/>
  <c r="L418" i="8" s="1"/>
  <c r="N418" i="8" s="1"/>
  <c r="P418" i="8" s="1"/>
  <c r="R418" i="8" s="1"/>
  <c r="T418" i="8" s="1"/>
  <c r="J419" i="8"/>
  <c r="L419" i="8" s="1"/>
  <c r="N419" i="8" s="1"/>
  <c r="P419" i="8" s="1"/>
  <c r="R419" i="8" s="1"/>
  <c r="T419" i="8" s="1"/>
  <c r="I277" i="8"/>
  <c r="J277" i="8" s="1"/>
  <c r="L277" i="8" s="1"/>
  <c r="N277" i="8" s="1"/>
  <c r="P277" i="8" s="1"/>
  <c r="R277" i="8" s="1"/>
  <c r="T277" i="8" s="1"/>
  <c r="I280" i="8"/>
  <c r="J280" i="8" s="1"/>
  <c r="L280" i="8" s="1"/>
  <c r="N280" i="8" s="1"/>
  <c r="P280" i="8" s="1"/>
  <c r="R280" i="8" s="1"/>
  <c r="T280" i="8" s="1"/>
  <c r="J278" i="8"/>
  <c r="L278" i="8" s="1"/>
  <c r="N278" i="8" s="1"/>
  <c r="P278" i="8" s="1"/>
  <c r="R278" i="8" s="1"/>
  <c r="T278" i="8" s="1"/>
  <c r="J281" i="8"/>
  <c r="L281" i="8" s="1"/>
  <c r="N281" i="8" s="1"/>
  <c r="P281" i="8" s="1"/>
  <c r="R281" i="8" s="1"/>
  <c r="T281" i="8" s="1"/>
  <c r="J522" i="10"/>
  <c r="K522" i="10" s="1"/>
  <c r="J525" i="10"/>
  <c r="K525" i="10" s="1"/>
  <c r="K523" i="10"/>
  <c r="M523" i="10" s="1"/>
  <c r="O523" i="10" s="1"/>
  <c r="Q523" i="10" s="1"/>
  <c r="S523" i="10" s="1"/>
  <c r="U523" i="10" s="1"/>
  <c r="K526" i="10"/>
  <c r="M526" i="10" s="1"/>
  <c r="O526" i="10" s="1"/>
  <c r="Q526" i="10" s="1"/>
  <c r="S526" i="10" s="1"/>
  <c r="U526" i="10" s="1"/>
  <c r="J245" i="10"/>
  <c r="J244" i="10" s="1"/>
  <c r="K244" i="10" s="1"/>
  <c r="K246" i="10"/>
  <c r="M246" i="10" s="1"/>
  <c r="O246" i="10" s="1"/>
  <c r="Q246" i="10" s="1"/>
  <c r="S246" i="10" s="1"/>
  <c r="U246" i="10" s="1"/>
  <c r="K380" i="8" l="1"/>
  <c r="K245" i="10"/>
  <c r="M245" i="10" s="1"/>
  <c r="O245" i="10" s="1"/>
  <c r="Q245" i="10" s="1"/>
  <c r="S245" i="10" s="1"/>
  <c r="U245" i="10" s="1"/>
  <c r="L585" i="10"/>
  <c r="L661" i="10"/>
  <c r="L657" i="10" s="1"/>
  <c r="L37" i="10"/>
  <c r="L36" i="10" s="1"/>
  <c r="L56" i="10"/>
  <c r="L55" i="10" s="1"/>
  <c r="L500" i="10"/>
  <c r="L499" i="10" s="1"/>
  <c r="L498" i="10" s="1"/>
  <c r="L72" i="10"/>
  <c r="L71" i="10" s="1"/>
  <c r="L81" i="10"/>
  <c r="L80" i="10" s="1"/>
  <c r="L61" i="10"/>
  <c r="L413" i="10"/>
  <c r="L467" i="10"/>
  <c r="L463" i="10" s="1"/>
  <c r="L593" i="10"/>
  <c r="L592" i="10" s="1"/>
  <c r="K475" i="8"/>
  <c r="L169" i="10"/>
  <c r="L168" i="10" s="1"/>
  <c r="L167" i="10" s="1"/>
  <c r="K253" i="12"/>
  <c r="L254" i="12"/>
  <c r="N254" i="12" s="1"/>
  <c r="P254" i="12" s="1"/>
  <c r="R254" i="12" s="1"/>
  <c r="T254" i="12" s="1"/>
  <c r="I689" i="12"/>
  <c r="J689" i="12" s="1"/>
  <c r="L689" i="12" s="1"/>
  <c r="N689" i="12" s="1"/>
  <c r="P689" i="12" s="1"/>
  <c r="R689" i="12" s="1"/>
  <c r="T689" i="12" s="1"/>
  <c r="L559" i="10"/>
  <c r="L558" i="10" s="1"/>
  <c r="L201" i="10"/>
  <c r="L302" i="10"/>
  <c r="L218" i="10"/>
  <c r="L336" i="10"/>
  <c r="L95" i="10"/>
  <c r="L210" i="10"/>
  <c r="L270" i="10"/>
  <c r="L288" i="10"/>
  <c r="L313" i="10"/>
  <c r="J524" i="10"/>
  <c r="K524" i="10" s="1"/>
  <c r="M524" i="10" s="1"/>
  <c r="O524" i="10" s="1"/>
  <c r="Q524" i="10" s="1"/>
  <c r="S524" i="10" s="1"/>
  <c r="U524" i="10" s="1"/>
  <c r="J685" i="12"/>
  <c r="L685" i="12" s="1"/>
  <c r="N685" i="12" s="1"/>
  <c r="P685" i="12" s="1"/>
  <c r="R685" i="12" s="1"/>
  <c r="T685" i="12" s="1"/>
  <c r="J521" i="10"/>
  <c r="K521" i="10" s="1"/>
  <c r="I417" i="8"/>
  <c r="J417" i="8" s="1"/>
  <c r="L417" i="8" s="1"/>
  <c r="N417" i="8" s="1"/>
  <c r="P417" i="8" s="1"/>
  <c r="R417" i="8" s="1"/>
  <c r="T417" i="8" s="1"/>
  <c r="L396" i="10"/>
  <c r="L418" i="10"/>
  <c r="L550" i="10"/>
  <c r="L601" i="10"/>
  <c r="L678" i="10"/>
  <c r="L376" i="10"/>
  <c r="L388" i="10"/>
  <c r="L483" i="10"/>
  <c r="L569" i="10"/>
  <c r="L638" i="10"/>
  <c r="L435" i="10"/>
  <c r="L584" i="10"/>
  <c r="K541" i="12"/>
  <c r="K725" i="12"/>
  <c r="K663" i="12"/>
  <c r="K363" i="12"/>
  <c r="K362" i="12" s="1"/>
  <c r="K183" i="12"/>
  <c r="K288" i="12"/>
  <c r="K287" i="12" s="1"/>
  <c r="K311" i="12"/>
  <c r="K216" i="12"/>
  <c r="K215" i="12" s="1"/>
  <c r="K155" i="12"/>
  <c r="K210" i="12"/>
  <c r="K488" i="8"/>
  <c r="K461" i="8"/>
  <c r="K88" i="8"/>
  <c r="M525" i="10"/>
  <c r="O525" i="10" s="1"/>
  <c r="Q525" i="10" s="1"/>
  <c r="S525" i="10" s="1"/>
  <c r="U525" i="10" s="1"/>
  <c r="K653" i="12"/>
  <c r="K572" i="12"/>
  <c r="K739" i="12"/>
  <c r="K738" i="12" s="1"/>
  <c r="K672" i="12"/>
  <c r="K552" i="12"/>
  <c r="K418" i="12"/>
  <c r="K488" i="12"/>
  <c r="K487" i="12" s="1"/>
  <c r="K486" i="12" s="1"/>
  <c r="K543" i="8"/>
  <c r="K23" i="12"/>
  <c r="K17" i="12" s="1"/>
  <c r="K224" i="12"/>
  <c r="K121" i="12"/>
  <c r="K162" i="12"/>
  <c r="K178" i="8"/>
  <c r="K131" i="8"/>
  <c r="K172" i="8"/>
  <c r="K214" i="8"/>
  <c r="K573" i="8"/>
  <c r="K511" i="8"/>
  <c r="K250" i="8"/>
  <c r="K81" i="8"/>
  <c r="M522" i="10"/>
  <c r="O522" i="10" s="1"/>
  <c r="Q522" i="10" s="1"/>
  <c r="S522" i="10" s="1"/>
  <c r="U522" i="10" s="1"/>
  <c r="K688" i="12"/>
  <c r="K626" i="12"/>
  <c r="K759" i="12"/>
  <c r="K733" i="12"/>
  <c r="K636" i="12"/>
  <c r="K692" i="12"/>
  <c r="K595" i="12"/>
  <c r="K343" i="12"/>
  <c r="K30" i="12"/>
  <c r="K318" i="12"/>
  <c r="K317" i="12" s="1"/>
  <c r="K280" i="12"/>
  <c r="K269" i="12" s="1"/>
  <c r="K502" i="12"/>
  <c r="K298" i="12"/>
  <c r="K78" i="12"/>
  <c r="K242" i="12"/>
  <c r="K356" i="8"/>
  <c r="K68" i="8"/>
  <c r="L527" i="10"/>
  <c r="K587" i="12"/>
  <c r="K557" i="12"/>
  <c r="K556" i="12" s="1"/>
  <c r="K480" i="12"/>
  <c r="K479" i="12" s="1"/>
  <c r="K478" i="12" s="1"/>
  <c r="K477" i="12" s="1"/>
  <c r="K753" i="12"/>
  <c r="K643" i="12"/>
  <c r="K516" i="12"/>
  <c r="K432" i="12"/>
  <c r="K402" i="12"/>
  <c r="K445" i="12"/>
  <c r="K10" i="12"/>
  <c r="K144" i="12"/>
  <c r="K138" i="12" s="1"/>
  <c r="K137" i="12" s="1"/>
  <c r="K555" i="8"/>
  <c r="K344" i="8"/>
  <c r="K150" i="8"/>
  <c r="K682" i="12"/>
  <c r="K194" i="12"/>
  <c r="K111" i="12"/>
  <c r="K98" i="12"/>
  <c r="K61" i="12"/>
  <c r="K45" i="12"/>
  <c r="K317" i="8"/>
  <c r="K307" i="8"/>
  <c r="K107" i="8"/>
  <c r="K580" i="8"/>
  <c r="K447" i="8"/>
  <c r="K379" i="8"/>
  <c r="K274" i="8"/>
  <c r="K141" i="8"/>
  <c r="K10" i="8"/>
  <c r="K46" i="8"/>
  <c r="K522" i="8"/>
  <c r="K421" i="8"/>
  <c r="K399" i="8"/>
  <c r="K190" i="8"/>
  <c r="K57" i="8"/>
  <c r="K33" i="8"/>
  <c r="K21" i="8"/>
  <c r="L521" i="10"/>
  <c r="L452" i="10"/>
  <c r="L244" i="10"/>
  <c r="M244" i="10" s="1"/>
  <c r="O244" i="10" s="1"/>
  <c r="Q244" i="10" s="1"/>
  <c r="S244" i="10" s="1"/>
  <c r="U244" i="10" s="1"/>
  <c r="L129" i="10"/>
  <c r="L42" i="10"/>
  <c r="L184" i="10"/>
  <c r="L24" i="10"/>
  <c r="L15" i="10"/>
  <c r="L135" i="10"/>
  <c r="L147" i="10"/>
  <c r="L162" i="10"/>
  <c r="L176" i="10"/>
  <c r="L192" i="10"/>
  <c r="L227" i="10"/>
  <c r="L261" i="10"/>
  <c r="L324" i="10"/>
  <c r="L354" i="10"/>
  <c r="L609" i="10"/>
  <c r="L629" i="10"/>
  <c r="L649" i="10"/>
  <c r="H35" i="4"/>
  <c r="H8" i="4"/>
  <c r="I683" i="12"/>
  <c r="I46" i="12"/>
  <c r="I276" i="8"/>
  <c r="J276" i="8" s="1"/>
  <c r="L276" i="8" s="1"/>
  <c r="N276" i="8" s="1"/>
  <c r="P276" i="8" s="1"/>
  <c r="R276" i="8" s="1"/>
  <c r="T276" i="8" s="1"/>
  <c r="I279" i="8"/>
  <c r="J279" i="8" s="1"/>
  <c r="L279" i="8" s="1"/>
  <c r="N279" i="8" s="1"/>
  <c r="P279" i="8" s="1"/>
  <c r="R279" i="8" s="1"/>
  <c r="T279" i="8" s="1"/>
  <c r="L409" i="10" l="1"/>
  <c r="L234" i="10"/>
  <c r="L557" i="10"/>
  <c r="L253" i="12"/>
  <c r="N253" i="12" s="1"/>
  <c r="P253" i="12" s="1"/>
  <c r="R253" i="12" s="1"/>
  <c r="T253" i="12" s="1"/>
  <c r="K252" i="12"/>
  <c r="K251" i="12" s="1"/>
  <c r="I688" i="12"/>
  <c r="J688" i="12" s="1"/>
  <c r="L688" i="12" s="1"/>
  <c r="N688" i="12" s="1"/>
  <c r="P688" i="12" s="1"/>
  <c r="R688" i="12" s="1"/>
  <c r="T688" i="12" s="1"/>
  <c r="K268" i="12"/>
  <c r="L113" i="10"/>
  <c r="L112" i="10" s="1"/>
  <c r="K401" i="12"/>
  <c r="K515" i="12"/>
  <c r="K748" i="12"/>
  <c r="K687" i="12"/>
  <c r="K120" i="12"/>
  <c r="K551" i="12"/>
  <c r="K652" i="12"/>
  <c r="K724" i="12"/>
  <c r="L637" i="10"/>
  <c r="L375" i="10"/>
  <c r="L217" i="10"/>
  <c r="K349" i="8"/>
  <c r="K241" i="12"/>
  <c r="K501" i="12"/>
  <c r="K332" i="12"/>
  <c r="K80" i="8"/>
  <c r="K161" i="12"/>
  <c r="K223" i="12"/>
  <c r="K209" i="12"/>
  <c r="K208" i="12" s="1"/>
  <c r="K154" i="12"/>
  <c r="K310" i="12"/>
  <c r="L434" i="10"/>
  <c r="L677" i="10"/>
  <c r="L287" i="10"/>
  <c r="L209" i="10"/>
  <c r="K642" i="12"/>
  <c r="K586" i="12"/>
  <c r="K297" i="12"/>
  <c r="K286" i="12" s="1"/>
  <c r="K625" i="12"/>
  <c r="K542" i="8"/>
  <c r="K417" i="12"/>
  <c r="K571" i="12"/>
  <c r="K487" i="8"/>
  <c r="K182" i="12"/>
  <c r="K662" i="12"/>
  <c r="K540" i="12"/>
  <c r="L482" i="10"/>
  <c r="L387" i="10"/>
  <c r="L301" i="10"/>
  <c r="K149" i="8"/>
  <c r="K9" i="12"/>
  <c r="K77" i="12"/>
  <c r="K29" i="12"/>
  <c r="K635" i="12"/>
  <c r="K758" i="12"/>
  <c r="K243" i="8"/>
  <c r="K171" i="8"/>
  <c r="K177" i="8"/>
  <c r="L583" i="10"/>
  <c r="L312" i="10"/>
  <c r="L269" i="10"/>
  <c r="L54" i="10"/>
  <c r="L94" i="10"/>
  <c r="L79" i="10"/>
  <c r="K193" i="12"/>
  <c r="K110" i="12"/>
  <c r="K92" i="12"/>
  <c r="K50" i="12"/>
  <c r="K44" i="12"/>
  <c r="K316" i="8"/>
  <c r="K306" i="8"/>
  <c r="K100" i="8"/>
  <c r="K20" i="8"/>
  <c r="K32" i="8"/>
  <c r="K189" i="8"/>
  <c r="K420" i="8"/>
  <c r="K521" i="8"/>
  <c r="K45" i="8"/>
  <c r="K9" i="8"/>
  <c r="K140" i="8"/>
  <c r="K262" i="8"/>
  <c r="K378" i="8"/>
  <c r="K446" i="8"/>
  <c r="K579" i="8"/>
  <c r="M521" i="10"/>
  <c r="O521" i="10" s="1"/>
  <c r="Q521" i="10" s="1"/>
  <c r="S521" i="10" s="1"/>
  <c r="U521" i="10" s="1"/>
  <c r="L520" i="10"/>
  <c r="L451" i="10"/>
  <c r="L450" i="10" s="1"/>
  <c r="L656" i="10"/>
  <c r="L625" i="10"/>
  <c r="L648" i="10"/>
  <c r="L608" i="10"/>
  <c r="L462" i="10"/>
  <c r="L408" i="10"/>
  <c r="L323" i="10"/>
  <c r="L255" i="10"/>
  <c r="L226" i="10"/>
  <c r="L175" i="10"/>
  <c r="L146" i="10"/>
  <c r="L11" i="10"/>
  <c r="L23" i="10"/>
  <c r="L549" i="10"/>
  <c r="L353" i="10"/>
  <c r="L191" i="10"/>
  <c r="L161" i="10"/>
  <c r="L134" i="10"/>
  <c r="L35" i="10"/>
  <c r="L183" i="10"/>
  <c r="H34" i="4"/>
  <c r="J683" i="12"/>
  <c r="L683" i="12" s="1"/>
  <c r="N683" i="12" s="1"/>
  <c r="P683" i="12" s="1"/>
  <c r="R683" i="12" s="1"/>
  <c r="T683" i="12" s="1"/>
  <c r="I682" i="12"/>
  <c r="J682" i="12" s="1"/>
  <c r="L682" i="12" s="1"/>
  <c r="N682" i="12" s="1"/>
  <c r="P682" i="12" s="1"/>
  <c r="R682" i="12" s="1"/>
  <c r="T682" i="12" s="1"/>
  <c r="J46" i="12"/>
  <c r="L46" i="12" s="1"/>
  <c r="N46" i="12" s="1"/>
  <c r="P46" i="12" s="1"/>
  <c r="R46" i="12" s="1"/>
  <c r="T46" i="12" s="1"/>
  <c r="I45" i="12"/>
  <c r="K285" i="12" l="1"/>
  <c r="I687" i="12"/>
  <c r="J687" i="12" s="1"/>
  <c r="L687" i="12" s="1"/>
  <c r="N687" i="12" s="1"/>
  <c r="P687" i="12" s="1"/>
  <c r="R687" i="12" s="1"/>
  <c r="T687" i="12" s="1"/>
  <c r="K624" i="12"/>
  <c r="L70" i="10"/>
  <c r="K76" i="12"/>
  <c r="K75" i="12" s="1"/>
  <c r="K539" i="12"/>
  <c r="K169" i="12"/>
  <c r="K168" i="12" s="1"/>
  <c r="K416" i="12"/>
  <c r="K581" i="12"/>
  <c r="K580" i="12" s="1"/>
  <c r="K331" i="12"/>
  <c r="K240" i="12"/>
  <c r="K222" i="12" s="1"/>
  <c r="L636" i="10"/>
  <c r="K723" i="12"/>
  <c r="K154" i="8"/>
  <c r="L300" i="10"/>
  <c r="L481" i="10"/>
  <c r="K566" i="12"/>
  <c r="K565" i="12" s="1"/>
  <c r="L433" i="10"/>
  <c r="L374" i="10"/>
  <c r="L352" i="10" s="1"/>
  <c r="L93" i="10"/>
  <c r="L268" i="10"/>
  <c r="K468" i="8"/>
  <c r="K460" i="8" s="1"/>
  <c r="K541" i="8"/>
  <c r="K500" i="12"/>
  <c r="K361" i="12"/>
  <c r="L386" i="10"/>
  <c r="L286" i="10"/>
  <c r="L676" i="10"/>
  <c r="L216" i="10"/>
  <c r="K550" i="12"/>
  <c r="K514" i="12"/>
  <c r="K192" i="12"/>
  <c r="K104" i="12"/>
  <c r="K91" i="12"/>
  <c r="K49" i="12"/>
  <c r="K28" i="12"/>
  <c r="K287" i="8"/>
  <c r="K79" i="8"/>
  <c r="K445" i="8"/>
  <c r="K572" i="8"/>
  <c r="K377" i="8"/>
  <c r="K235" i="8"/>
  <c r="K130" i="8"/>
  <c r="K44" i="8"/>
  <c r="K520" i="8"/>
  <c r="K176" i="8"/>
  <c r="K31" i="8"/>
  <c r="K19" i="8"/>
  <c r="K398" i="8"/>
  <c r="L519" i="10"/>
  <c r="L449" i="10"/>
  <c r="L34" i="10"/>
  <c r="L133" i="10"/>
  <c r="L10" i="10"/>
  <c r="L111" i="10"/>
  <c r="L182" i="10"/>
  <c r="L225" i="10"/>
  <c r="L322" i="10"/>
  <c r="L407" i="10"/>
  <c r="L461" i="10"/>
  <c r="L607" i="10"/>
  <c r="L647" i="10"/>
  <c r="L655" i="10"/>
  <c r="L160" i="10"/>
  <c r="L22" i="10"/>
  <c r="L145" i="10"/>
  <c r="L174" i="10"/>
  <c r="L254" i="10"/>
  <c r="L624" i="10"/>
  <c r="H7" i="4"/>
  <c r="J45" i="12"/>
  <c r="L45" i="12" s="1"/>
  <c r="N45" i="12" s="1"/>
  <c r="P45" i="12" s="1"/>
  <c r="R45" i="12" s="1"/>
  <c r="T45" i="12" s="1"/>
  <c r="I44" i="12"/>
  <c r="J44" i="12" s="1"/>
  <c r="L44" i="12" s="1"/>
  <c r="N44" i="12" s="1"/>
  <c r="P44" i="12" s="1"/>
  <c r="R44" i="12" s="1"/>
  <c r="T44" i="12" s="1"/>
  <c r="K623" i="12" l="1"/>
  <c r="K330" i="12"/>
  <c r="L215" i="10"/>
  <c r="L668" i="10"/>
  <c r="L385" i="10"/>
  <c r="L294" i="10"/>
  <c r="L293" i="10" s="1"/>
  <c r="K408" i="12"/>
  <c r="K538" i="12"/>
  <c r="L69" i="10"/>
  <c r="L68" i="10" s="1"/>
  <c r="K540" i="8"/>
  <c r="L425" i="10"/>
  <c r="L285" i="10"/>
  <c r="K191" i="12"/>
  <c r="K103" i="12"/>
  <c r="K16" i="12"/>
  <c r="K286" i="8"/>
  <c r="K285" i="8" s="1"/>
  <c r="K18" i="8"/>
  <c r="K519" i="8"/>
  <c r="K397" i="8"/>
  <c r="K444" i="8"/>
  <c r="K129" i="8"/>
  <c r="K554" i="8"/>
  <c r="L507" i="10"/>
  <c r="L448" i="10"/>
  <c r="L253" i="10"/>
  <c r="L166" i="10"/>
  <c r="L144" i="10"/>
  <c r="L159" i="10"/>
  <c r="L646" i="10"/>
  <c r="L600" i="10"/>
  <c r="L460" i="10"/>
  <c r="L406" i="10"/>
  <c r="L321" i="10"/>
  <c r="L224" i="10"/>
  <c r="L351" i="10"/>
  <c r="L181" i="10"/>
  <c r="L623" i="10"/>
  <c r="L9" i="10"/>
  <c r="L132" i="10"/>
  <c r="L33" i="10"/>
  <c r="F39" i="4"/>
  <c r="G43" i="4"/>
  <c r="I43" i="4" s="1"/>
  <c r="K43" i="4" s="1"/>
  <c r="M43" i="4" s="1"/>
  <c r="O43" i="4" s="1"/>
  <c r="Q43" i="4" s="1"/>
  <c r="I761" i="12"/>
  <c r="I760" i="12" s="1"/>
  <c r="I759" i="12" s="1"/>
  <c r="I758" i="12" s="1"/>
  <c r="I756" i="12"/>
  <c r="I755" i="12" s="1"/>
  <c r="I751" i="12"/>
  <c r="I750" i="12" s="1"/>
  <c r="I749" i="12" s="1"/>
  <c r="I746" i="12"/>
  <c r="I745" i="12" s="1"/>
  <c r="I741" i="12"/>
  <c r="I740" i="12" s="1"/>
  <c r="I739" i="12" s="1"/>
  <c r="I738" i="12" s="1"/>
  <c r="I736" i="12"/>
  <c r="I735" i="12" s="1"/>
  <c r="I731" i="12"/>
  <c r="I729" i="12"/>
  <c r="I727" i="12"/>
  <c r="I721" i="12"/>
  <c r="I720" i="12" s="1"/>
  <c r="I719" i="12" s="1"/>
  <c r="I695" i="12"/>
  <c r="I694" i="12" s="1"/>
  <c r="I693" i="12" s="1"/>
  <c r="I692" i="12" s="1"/>
  <c r="I680" i="12"/>
  <c r="I679" i="12" s="1"/>
  <c r="I678" i="12" s="1"/>
  <c r="I675" i="12"/>
  <c r="I674" i="12" s="1"/>
  <c r="I673" i="12" s="1"/>
  <c r="I672" i="12" s="1"/>
  <c r="I670" i="12"/>
  <c r="I669" i="12" s="1"/>
  <c r="I668" i="12" s="1"/>
  <c r="I665" i="12"/>
  <c r="I664" i="12" s="1"/>
  <c r="I660" i="12"/>
  <c r="I659" i="12" s="1"/>
  <c r="I658" i="12" s="1"/>
  <c r="I655" i="12"/>
  <c r="I654" i="12" s="1"/>
  <c r="I653" i="12" s="1"/>
  <c r="I652" i="12" s="1"/>
  <c r="I650" i="12"/>
  <c r="I649" i="12" s="1"/>
  <c r="I648" i="12" s="1"/>
  <c r="I645" i="12"/>
  <c r="I644" i="12" s="1"/>
  <c r="I643" i="12" s="1"/>
  <c r="I642" i="12" s="1"/>
  <c r="I640" i="12"/>
  <c r="I638" i="12"/>
  <c r="I633" i="12"/>
  <c r="I632" i="12" s="1"/>
  <c r="I628" i="12"/>
  <c r="I627" i="12" s="1"/>
  <c r="I626" i="12" s="1"/>
  <c r="I625" i="12" s="1"/>
  <c r="I607" i="12"/>
  <c r="I605" i="12"/>
  <c r="I603" i="12"/>
  <c r="I598" i="12"/>
  <c r="I597" i="12" s="1"/>
  <c r="I596" i="12" s="1"/>
  <c r="I593" i="12"/>
  <c r="I591" i="12"/>
  <c r="I589" i="12"/>
  <c r="I584" i="12"/>
  <c r="I583" i="12" s="1"/>
  <c r="I582" i="12" s="1"/>
  <c r="I578" i="12"/>
  <c r="I576" i="12"/>
  <c r="I574" i="12"/>
  <c r="I569" i="12"/>
  <c r="I568" i="12" s="1"/>
  <c r="I567" i="12" s="1"/>
  <c r="I563" i="12"/>
  <c r="I561" i="12"/>
  <c r="I559" i="12"/>
  <c r="I554" i="12"/>
  <c r="I553" i="12" s="1"/>
  <c r="I552" i="12" s="1"/>
  <c r="I551" i="12" s="1"/>
  <c r="I548" i="12"/>
  <c r="I547" i="12" s="1"/>
  <c r="I546" i="12" s="1"/>
  <c r="I543" i="12"/>
  <c r="I542" i="12" s="1"/>
  <c r="I541" i="12" s="1"/>
  <c r="I540" i="12" s="1"/>
  <c r="I519" i="12"/>
  <c r="I518" i="12" s="1"/>
  <c r="I517" i="12" s="1"/>
  <c r="I512" i="12"/>
  <c r="I511" i="12" s="1"/>
  <c r="I510" i="12" s="1"/>
  <c r="I509" i="12" s="1"/>
  <c r="I508" i="12" s="1"/>
  <c r="I507" i="12" s="1"/>
  <c r="I505" i="12"/>
  <c r="I504" i="12" s="1"/>
  <c r="I503" i="12" s="1"/>
  <c r="I498" i="12"/>
  <c r="I497" i="12" s="1"/>
  <c r="I496" i="12" s="1"/>
  <c r="I495" i="12" s="1"/>
  <c r="I494" i="12" s="1"/>
  <c r="I493" i="12" s="1"/>
  <c r="I491" i="12"/>
  <c r="I490" i="12" s="1"/>
  <c r="I489" i="12" s="1"/>
  <c r="I482" i="12"/>
  <c r="I481" i="12" s="1"/>
  <c r="I480" i="12" s="1"/>
  <c r="I479" i="12" s="1"/>
  <c r="I478" i="12" s="1"/>
  <c r="I477" i="12" s="1"/>
  <c r="I472" i="12"/>
  <c r="I471" i="12" s="1"/>
  <c r="I469" i="12"/>
  <c r="I468" i="12" s="1"/>
  <c r="I461" i="12"/>
  <c r="I460" i="12" s="1"/>
  <c r="I459" i="12" s="1"/>
  <c r="I456" i="12"/>
  <c r="I455" i="12" s="1"/>
  <c r="I454" i="12" s="1"/>
  <c r="I453" i="12" s="1"/>
  <c r="I451" i="12"/>
  <c r="I450" i="12" s="1"/>
  <c r="I449" i="12" s="1"/>
  <c r="I443" i="12"/>
  <c r="I442" i="12" s="1"/>
  <c r="I441" i="12" s="1"/>
  <c r="I440" i="12" s="1"/>
  <c r="I439" i="12" s="1"/>
  <c r="I430" i="12"/>
  <c r="I429" i="12" s="1"/>
  <c r="I428" i="12" s="1"/>
  <c r="I427" i="12" s="1"/>
  <c r="I426" i="12" s="1"/>
  <c r="I425" i="12" s="1"/>
  <c r="I423" i="12"/>
  <c r="I420" i="12" s="1"/>
  <c r="I414" i="12"/>
  <c r="I413" i="12" s="1"/>
  <c r="I406" i="12"/>
  <c r="I405" i="12" s="1"/>
  <c r="I397" i="12"/>
  <c r="I396" i="12" s="1"/>
  <c r="I395" i="12" s="1"/>
  <c r="I392" i="12"/>
  <c r="I390" i="12"/>
  <c r="I385" i="12"/>
  <c r="I384" i="12" s="1"/>
  <c r="I383" i="12" s="1"/>
  <c r="I380" i="12"/>
  <c r="I379" i="12" s="1"/>
  <c r="I378" i="12" s="1"/>
  <c r="I377" i="12" s="1"/>
  <c r="I375" i="12"/>
  <c r="I374" i="12" s="1"/>
  <c r="I373" i="12" s="1"/>
  <c r="I370" i="12"/>
  <c r="I369" i="12" s="1"/>
  <c r="I366" i="12"/>
  <c r="I365" i="12" s="1"/>
  <c r="I364" i="12" s="1"/>
  <c r="I359" i="12"/>
  <c r="I358" i="12" s="1"/>
  <c r="I357" i="12" s="1"/>
  <c r="I355" i="12"/>
  <c r="I353" i="12"/>
  <c r="I346" i="12"/>
  <c r="I345" i="12" s="1"/>
  <c r="I344" i="12" s="1"/>
  <c r="I343" i="12" s="1"/>
  <c r="I341" i="12"/>
  <c r="I340" i="12" s="1"/>
  <c r="I336" i="12"/>
  <c r="I335" i="12" s="1"/>
  <c r="I334" i="12" s="1"/>
  <c r="I333" i="12" s="1"/>
  <c r="I328" i="12"/>
  <c r="I327" i="12" s="1"/>
  <c r="I323" i="12"/>
  <c r="I322" i="12" s="1"/>
  <c r="I321" i="12" s="1"/>
  <c r="I320" i="12" s="1"/>
  <c r="I315" i="12"/>
  <c r="I314" i="12" s="1"/>
  <c r="I312" i="12" s="1"/>
  <c r="I308" i="12"/>
  <c r="I307" i="12" s="1"/>
  <c r="I306" i="12" s="1"/>
  <c r="I305" i="12" s="1"/>
  <c r="I304" i="12" s="1"/>
  <c r="I303" i="12" s="1"/>
  <c r="I301" i="12"/>
  <c r="I300" i="12" s="1"/>
  <c r="I295" i="12"/>
  <c r="I293" i="12"/>
  <c r="I291" i="12"/>
  <c r="I283" i="12"/>
  <c r="I282" i="12" s="1"/>
  <c r="I278" i="12"/>
  <c r="I277" i="12" s="1"/>
  <c r="I276" i="12" s="1"/>
  <c r="I275" i="12" s="1"/>
  <c r="I273" i="12"/>
  <c r="I272" i="12" s="1"/>
  <c r="I266" i="12"/>
  <c r="I265" i="12" s="1"/>
  <c r="I264" i="12" s="1"/>
  <c r="I263" i="12" s="1"/>
  <c r="I252" i="12" s="1"/>
  <c r="I251" i="12" s="1"/>
  <c r="I249" i="12"/>
  <c r="I247" i="12"/>
  <c r="I245" i="12"/>
  <c r="I238" i="12"/>
  <c r="I237" i="12" s="1"/>
  <c r="I236" i="12" s="1"/>
  <c r="I235" i="12" s="1"/>
  <c r="I233" i="12"/>
  <c r="I228" i="12"/>
  <c r="I227" i="12" s="1"/>
  <c r="I226" i="12" s="1"/>
  <c r="I225" i="12" s="1"/>
  <c r="I220" i="12"/>
  <c r="I213" i="12"/>
  <c r="I212" i="12" s="1"/>
  <c r="I211" i="12" s="1"/>
  <c r="I210" i="12" s="1"/>
  <c r="I209" i="12" s="1"/>
  <c r="I208" i="12" s="1"/>
  <c r="I206" i="12"/>
  <c r="I201" i="12"/>
  <c r="I200" i="12" s="1"/>
  <c r="I196" i="12"/>
  <c r="I189" i="12"/>
  <c r="I187" i="12"/>
  <c r="I185" i="12"/>
  <c r="I180" i="12"/>
  <c r="I178" i="12"/>
  <c r="I173" i="12"/>
  <c r="I166" i="12"/>
  <c r="I165" i="12" s="1"/>
  <c r="I159" i="12"/>
  <c r="I158" i="12" s="1"/>
  <c r="I157" i="12" s="1"/>
  <c r="I156" i="12" s="1"/>
  <c r="I155" i="12" s="1"/>
  <c r="I154" i="12" s="1"/>
  <c r="I152" i="12"/>
  <c r="I151" i="12" s="1"/>
  <c r="I147" i="12"/>
  <c r="I146" i="12" s="1"/>
  <c r="I145" i="12" s="1"/>
  <c r="I144" i="12" s="1"/>
  <c r="I142" i="12"/>
  <c r="I141" i="12" s="1"/>
  <c r="I135" i="12"/>
  <c r="I134" i="12" s="1"/>
  <c r="I133" i="12" s="1"/>
  <c r="I132" i="12" s="1"/>
  <c r="I131" i="12"/>
  <c r="I129" i="12"/>
  <c r="I128" i="12" s="1"/>
  <c r="I125" i="12"/>
  <c r="I124" i="12" s="1"/>
  <c r="I123" i="12" s="1"/>
  <c r="I122" i="12" s="1"/>
  <c r="I118" i="12"/>
  <c r="I117" i="12" s="1"/>
  <c r="I116" i="12" s="1"/>
  <c r="I113" i="12"/>
  <c r="I112" i="12" s="1"/>
  <c r="I111" i="12" s="1"/>
  <c r="I110" i="12" s="1"/>
  <c r="I108" i="12"/>
  <c r="I107" i="12" s="1"/>
  <c r="I106" i="12" s="1"/>
  <c r="I101" i="12"/>
  <c r="I100" i="12" s="1"/>
  <c r="I99" i="12" s="1"/>
  <c r="I98" i="12" s="1"/>
  <c r="I96" i="12"/>
  <c r="I95" i="12" s="1"/>
  <c r="I94" i="12" s="1"/>
  <c r="I88" i="12"/>
  <c r="I87" i="12" s="1"/>
  <c r="I86" i="12" s="1"/>
  <c r="I85" i="12" s="1"/>
  <c r="I84" i="12" s="1"/>
  <c r="I83" i="12" s="1"/>
  <c r="I81" i="12"/>
  <c r="I80" i="12" s="1"/>
  <c r="I73" i="12"/>
  <c r="I72" i="12" s="1"/>
  <c r="I71" i="12" s="1"/>
  <c r="I70" i="12" s="1"/>
  <c r="I68" i="12"/>
  <c r="I66" i="12"/>
  <c r="I64" i="12"/>
  <c r="I54" i="12"/>
  <c r="I53" i="12" s="1"/>
  <c r="I52" i="12" s="1"/>
  <c r="I51" i="12" s="1"/>
  <c r="I32" i="12"/>
  <c r="I31" i="12" s="1"/>
  <c r="I26" i="12"/>
  <c r="I25" i="12" s="1"/>
  <c r="I24" i="12" s="1"/>
  <c r="I23" i="12" s="1"/>
  <c r="I21" i="12"/>
  <c r="I20" i="12" s="1"/>
  <c r="I19" i="12" s="1"/>
  <c r="I14" i="12"/>
  <c r="I13" i="12" s="1"/>
  <c r="I12" i="12" s="1"/>
  <c r="I11" i="12" s="1"/>
  <c r="I10" i="12" s="1"/>
  <c r="I9" i="12" s="1"/>
  <c r="I591" i="8"/>
  <c r="I586" i="8"/>
  <c r="I585" i="8" s="1"/>
  <c r="I583" i="8"/>
  <c r="I577" i="8"/>
  <c r="I570" i="8"/>
  <c r="I567" i="8"/>
  <c r="I562" i="8"/>
  <c r="I559" i="8"/>
  <c r="I558" i="8" s="1"/>
  <c r="I552" i="8"/>
  <c r="I545" i="8"/>
  <c r="I544" i="8" s="1"/>
  <c r="I543" i="8" s="1"/>
  <c r="I542" i="8" s="1"/>
  <c r="I541" i="8" s="1"/>
  <c r="I540" i="8" s="1"/>
  <c r="I538" i="8"/>
  <c r="I533" i="8"/>
  <c r="I532" i="8" s="1"/>
  <c r="I531" i="8" s="1"/>
  <c r="I530" i="8" s="1"/>
  <c r="I528" i="8"/>
  <c r="I526" i="8"/>
  <c r="I524" i="8"/>
  <c r="I516" i="8"/>
  <c r="I515" i="8" s="1"/>
  <c r="I514" i="8" s="1"/>
  <c r="I513" i="8" s="1"/>
  <c r="I512" i="8" s="1"/>
  <c r="I511" i="8" s="1"/>
  <c r="I509" i="8"/>
  <c r="I504" i="8"/>
  <c r="I503" i="8" s="1"/>
  <c r="I502" i="8" s="1"/>
  <c r="I501" i="8" s="1"/>
  <c r="I499" i="8"/>
  <c r="I491" i="8"/>
  <c r="I490" i="8" s="1"/>
  <c r="I489" i="8" s="1"/>
  <c r="I488" i="8" s="1"/>
  <c r="I487" i="8" s="1"/>
  <c r="I485" i="8"/>
  <c r="I484" i="8" s="1"/>
  <c r="I473" i="8"/>
  <c r="I472" i="8" s="1"/>
  <c r="I466" i="8"/>
  <c r="I465" i="8" s="1"/>
  <c r="I464" i="8" s="1"/>
  <c r="I463" i="8" s="1"/>
  <c r="I462" i="8" s="1"/>
  <c r="I461" i="8" s="1"/>
  <c r="I458" i="8"/>
  <c r="I456" i="8"/>
  <c r="I454" i="8"/>
  <c r="I449" i="8"/>
  <c r="I448" i="8" s="1"/>
  <c r="I430" i="8"/>
  <c r="I425" i="8"/>
  <c r="I423" i="8"/>
  <c r="I409" i="8"/>
  <c r="I408" i="8" s="1"/>
  <c r="I407" i="8" s="1"/>
  <c r="I405" i="8"/>
  <c r="I402" i="8"/>
  <c r="I401" i="8" s="1"/>
  <c r="I394" i="8"/>
  <c r="I392" i="8"/>
  <c r="I390" i="8"/>
  <c r="I387" i="8"/>
  <c r="I385" i="8"/>
  <c r="I382" i="8"/>
  <c r="I381" i="8" s="1"/>
  <c r="I370" i="8"/>
  <c r="I369" i="8" s="1"/>
  <c r="I365" i="8"/>
  <c r="I364" i="8" s="1"/>
  <c r="I363" i="8" s="1"/>
  <c r="I362" i="8" s="1"/>
  <c r="I360" i="8"/>
  <c r="I359" i="8" s="1"/>
  <c r="I354" i="8"/>
  <c r="I353" i="8" s="1"/>
  <c r="I352" i="8" s="1"/>
  <c r="I351" i="8" s="1"/>
  <c r="I350" i="8" s="1"/>
  <c r="I347" i="8"/>
  <c r="I346" i="8" s="1"/>
  <c r="I342" i="8"/>
  <c r="I341" i="8" s="1"/>
  <c r="I340" i="8" s="1"/>
  <c r="I339" i="8" s="1"/>
  <c r="I337" i="8"/>
  <c r="I332" i="8"/>
  <c r="I331" i="8" s="1"/>
  <c r="I330" i="8" s="1"/>
  <c r="I329" i="8" s="1"/>
  <c r="I327" i="8"/>
  <c r="I324" i="8"/>
  <c r="I323" i="8" s="1"/>
  <c r="I321" i="8"/>
  <c r="I314" i="8"/>
  <c r="I313" i="8" s="1"/>
  <c r="I312" i="8" s="1"/>
  <c r="I311" i="8" s="1"/>
  <c r="I309" i="8"/>
  <c r="I304" i="8"/>
  <c r="I303" i="8" s="1"/>
  <c r="I302" i="8" s="1"/>
  <c r="I301" i="8" s="1"/>
  <c r="I299" i="8"/>
  <c r="I294" i="8"/>
  <c r="I293" i="8" s="1"/>
  <c r="I291" i="8"/>
  <c r="I283" i="8"/>
  <c r="I282" i="8" s="1"/>
  <c r="I275" i="8" s="1"/>
  <c r="I260" i="8"/>
  <c r="I256" i="8"/>
  <c r="I255" i="8" s="1"/>
  <c r="I253" i="8"/>
  <c r="I248" i="8"/>
  <c r="I247" i="8" s="1"/>
  <c r="I246" i="8" s="1"/>
  <c r="I245" i="8" s="1"/>
  <c r="I244" i="8" s="1"/>
  <c r="I241" i="8"/>
  <c r="I233" i="8"/>
  <c r="I232" i="8" s="1"/>
  <c r="I231" i="8" s="1"/>
  <c r="I230" i="8" s="1"/>
  <c r="I228" i="8"/>
  <c r="I227" i="8" s="1"/>
  <c r="I223" i="8"/>
  <c r="I222" i="8" s="1"/>
  <c r="I221" i="8" s="1"/>
  <c r="I220" i="8" s="1"/>
  <c r="I218" i="8"/>
  <c r="I217" i="8" s="1"/>
  <c r="I210" i="8"/>
  <c r="I207" i="8"/>
  <c r="I205" i="8"/>
  <c r="I202" i="8"/>
  <c r="I199" i="8"/>
  <c r="I198" i="8" s="1"/>
  <c r="I196" i="8"/>
  <c r="I193" i="8"/>
  <c r="I187" i="8"/>
  <c r="I186" i="8" s="1"/>
  <c r="I181" i="8"/>
  <c r="I180" i="8" s="1"/>
  <c r="I179" i="8" s="1"/>
  <c r="I178" i="8" s="1"/>
  <c r="I174" i="8"/>
  <c r="I169" i="8"/>
  <c r="I168" i="8" s="1"/>
  <c r="I167" i="8" s="1"/>
  <c r="I166" i="8" s="1"/>
  <c r="I164" i="8"/>
  <c r="I159" i="8"/>
  <c r="I152" i="8"/>
  <c r="I147" i="8"/>
  <c r="I145" i="8"/>
  <c r="I143" i="8"/>
  <c r="I137" i="8"/>
  <c r="I136" i="8" s="1"/>
  <c r="I134" i="8"/>
  <c r="I126" i="8"/>
  <c r="I125" i="8" s="1"/>
  <c r="I124" i="8" s="1"/>
  <c r="I123" i="8" s="1"/>
  <c r="I122" i="8" s="1"/>
  <c r="I121" i="8" s="1"/>
  <c r="I119" i="8"/>
  <c r="I116" i="8"/>
  <c r="I115" i="8" s="1"/>
  <c r="I113" i="8"/>
  <c r="I111" i="8"/>
  <c r="I109" i="8"/>
  <c r="I105" i="8"/>
  <c r="I103" i="8"/>
  <c r="I98" i="8"/>
  <c r="I97" i="8" s="1"/>
  <c r="I96" i="8" s="1"/>
  <c r="I95" i="8" s="1"/>
  <c r="I91" i="8"/>
  <c r="I86" i="8"/>
  <c r="I84" i="8"/>
  <c r="I77" i="8"/>
  <c r="I76" i="8" s="1"/>
  <c r="I75" i="8" s="1"/>
  <c r="I74" i="8" s="1"/>
  <c r="I72" i="8"/>
  <c r="I66" i="8"/>
  <c r="I64" i="8"/>
  <c r="I62" i="8"/>
  <c r="I59" i="8"/>
  <c r="I55" i="8"/>
  <c r="I53" i="8"/>
  <c r="I51" i="8"/>
  <c r="I48" i="8"/>
  <c r="I47" i="8" s="1"/>
  <c r="I42" i="8"/>
  <c r="I40" i="8"/>
  <c r="I38" i="8"/>
  <c r="I35" i="8"/>
  <c r="I29" i="8"/>
  <c r="I27" i="8"/>
  <c r="I25" i="8"/>
  <c r="I22" i="8"/>
  <c r="I16" i="8"/>
  <c r="I15" i="8" s="1"/>
  <c r="I13" i="8"/>
  <c r="J681" i="10"/>
  <c r="J680" i="10" s="1"/>
  <c r="J674" i="10"/>
  <c r="J673" i="10" s="1"/>
  <c r="J672" i="10" s="1"/>
  <c r="J666" i="10"/>
  <c r="J664" i="10"/>
  <c r="J662" i="10"/>
  <c r="J659" i="10"/>
  <c r="J658" i="10" s="1"/>
  <c r="J653" i="10"/>
  <c r="J652" i="10" s="1"/>
  <c r="J650" i="10"/>
  <c r="J642" i="10"/>
  <c r="J641" i="10" s="1"/>
  <c r="J640" i="10" s="1"/>
  <c r="J634" i="10"/>
  <c r="J632" i="10"/>
  <c r="J630" i="10"/>
  <c r="J627" i="10"/>
  <c r="J626" i="10" s="1"/>
  <c r="J619" i="10"/>
  <c r="J618" i="10" s="1"/>
  <c r="J614" i="10"/>
  <c r="J613" i="10" s="1"/>
  <c r="J611" i="10"/>
  <c r="J610" i="10" s="1"/>
  <c r="J605" i="10"/>
  <c r="J598" i="10"/>
  <c r="J595" i="10"/>
  <c r="J594" i="10" s="1"/>
  <c r="J590" i="10"/>
  <c r="J589" i="10" s="1"/>
  <c r="J587" i="10"/>
  <c r="J586" i="10" s="1"/>
  <c r="J580" i="10"/>
  <c r="J579" i="10" s="1"/>
  <c r="J578" i="10" s="1"/>
  <c r="J577" i="10" s="1"/>
  <c r="J576" i="10" s="1"/>
  <c r="J575" i="10" s="1"/>
  <c r="J573" i="10"/>
  <c r="J572" i="10" s="1"/>
  <c r="J567" i="10"/>
  <c r="J566" i="10" s="1"/>
  <c r="J559" i="10" s="1"/>
  <c r="J555" i="10"/>
  <c r="J554" i="10" s="1"/>
  <c r="J553" i="10" s="1"/>
  <c r="J552" i="10" s="1"/>
  <c r="J551" i="10" s="1"/>
  <c r="J550" i="10" s="1"/>
  <c r="J535" i="10"/>
  <c r="J534" i="10" s="1"/>
  <c r="J528" i="10"/>
  <c r="J527" i="10" s="1"/>
  <c r="J520" i="10" s="1"/>
  <c r="J505" i="10"/>
  <c r="J504" i="10" s="1"/>
  <c r="J502" i="10"/>
  <c r="J501" i="10" s="1"/>
  <c r="J495" i="10"/>
  <c r="J494" i="10" s="1"/>
  <c r="J486" i="10"/>
  <c r="J479" i="10"/>
  <c r="J478" i="10" s="1"/>
  <c r="J477" i="10" s="1"/>
  <c r="J476" i="10" s="1"/>
  <c r="J475" i="10" s="1"/>
  <c r="J474" i="10" s="1"/>
  <c r="J472" i="10"/>
  <c r="J470" i="10"/>
  <c r="J468" i="10"/>
  <c r="J465" i="10"/>
  <c r="J464" i="10" s="1"/>
  <c r="J457" i="10"/>
  <c r="J455" i="10"/>
  <c r="J453" i="10"/>
  <c r="J445" i="10"/>
  <c r="J444" i="10" s="1"/>
  <c r="J443" i="10" s="1"/>
  <c r="J442" i="10" s="1"/>
  <c r="J441" i="10" s="1"/>
  <c r="J440" i="10" s="1"/>
  <c r="J438" i="10"/>
  <c r="J437" i="10" s="1"/>
  <c r="J436" i="10" s="1"/>
  <c r="J431" i="10"/>
  <c r="J430" i="10" s="1"/>
  <c r="J429" i="10" s="1"/>
  <c r="J428" i="10" s="1"/>
  <c r="J427" i="10" s="1"/>
  <c r="J426" i="10" s="1"/>
  <c r="J423" i="10"/>
  <c r="J421" i="10"/>
  <c r="J419" i="10"/>
  <c r="J416" i="10"/>
  <c r="J414" i="10"/>
  <c r="J411" i="10"/>
  <c r="J410" i="10" s="1"/>
  <c r="J399" i="10"/>
  <c r="J398" i="10" s="1"/>
  <c r="J394" i="10"/>
  <c r="J393" i="10" s="1"/>
  <c r="J392" i="10" s="1"/>
  <c r="J391" i="10" s="1"/>
  <c r="J389" i="10"/>
  <c r="J388" i="10" s="1"/>
  <c r="J382" i="10"/>
  <c r="J381" i="10" s="1"/>
  <c r="J380" i="10" s="1"/>
  <c r="J379" i="10" s="1"/>
  <c r="J377" i="10"/>
  <c r="J372" i="10"/>
  <c r="J371" i="10" s="1"/>
  <c r="J370" i="10" s="1"/>
  <c r="J369" i="10" s="1"/>
  <c r="J367" i="10"/>
  <c r="J366" i="10" s="1"/>
  <c r="J362" i="10"/>
  <c r="J361" i="10" s="1"/>
  <c r="J359" i="10"/>
  <c r="J358" i="10" s="1"/>
  <c r="J356" i="10"/>
  <c r="J355" i="10" s="1"/>
  <c r="J349" i="10"/>
  <c r="J348" i="10" s="1"/>
  <c r="J344" i="10"/>
  <c r="J343" i="10" s="1"/>
  <c r="J342" i="10" s="1"/>
  <c r="J341" i="10" s="1"/>
  <c r="J339" i="10"/>
  <c r="J338" i="10" s="1"/>
  <c r="J334" i="10"/>
  <c r="J333" i="10" s="1"/>
  <c r="J332" i="10" s="1"/>
  <c r="J331" i="10" s="1"/>
  <c r="J329" i="10"/>
  <c r="J328" i="10" s="1"/>
  <c r="J326" i="10"/>
  <c r="J325" i="10" s="1"/>
  <c r="J318" i="10"/>
  <c r="J317" i="10" s="1"/>
  <c r="J310" i="10"/>
  <c r="J309" i="10" s="1"/>
  <c r="J308" i="10" s="1"/>
  <c r="J304" i="10"/>
  <c r="J303" i="10" s="1"/>
  <c r="J302" i="10" s="1"/>
  <c r="J301" i="10" s="1"/>
  <c r="J300" i="10" s="1"/>
  <c r="J298" i="10"/>
  <c r="J297" i="10" s="1"/>
  <c r="J291" i="10"/>
  <c r="J290" i="10" s="1"/>
  <c r="J289" i="10" s="1"/>
  <c r="J282" i="10"/>
  <c r="J281" i="10" s="1"/>
  <c r="J280" i="10" s="1"/>
  <c r="J274" i="10"/>
  <c r="J273" i="10" s="1"/>
  <c r="J272" i="10" s="1"/>
  <c r="J271" i="10" s="1"/>
  <c r="J270" i="10" s="1"/>
  <c r="J269" i="10" s="1"/>
  <c r="J268" i="10" s="1"/>
  <c r="J266" i="10"/>
  <c r="J264" i="10"/>
  <c r="J262" i="10"/>
  <c r="J257" i="10"/>
  <c r="J256" i="10" s="1"/>
  <c r="J250" i="10"/>
  <c r="J249" i="10" s="1"/>
  <c r="J248" i="10" s="1"/>
  <c r="J236" i="10"/>
  <c r="J235" i="10" s="1"/>
  <c r="J234" i="10" s="1"/>
  <c r="J232" i="10"/>
  <c r="J231" i="10" s="1"/>
  <c r="J229" i="10"/>
  <c r="J228" i="10" s="1"/>
  <c r="J221" i="10"/>
  <c r="J220" i="10" s="1"/>
  <c r="J219" i="10" s="1"/>
  <c r="J213" i="10"/>
  <c r="J212" i="10" s="1"/>
  <c r="J211" i="10" s="1"/>
  <c r="J210" i="10" s="1"/>
  <c r="J209" i="10" s="1"/>
  <c r="J206" i="10"/>
  <c r="J199" i="10"/>
  <c r="J198" i="10" s="1"/>
  <c r="J197" i="10" s="1"/>
  <c r="J196" i="10" s="1"/>
  <c r="J194" i="10"/>
  <c r="J193" i="10" s="1"/>
  <c r="J189" i="10"/>
  <c r="J187" i="10"/>
  <c r="J185" i="10"/>
  <c r="J177" i="10"/>
  <c r="J172" i="10"/>
  <c r="J169" i="10" s="1"/>
  <c r="J168" i="10" s="1"/>
  <c r="J167" i="10" s="1"/>
  <c r="J163" i="10"/>
  <c r="J162" i="10" s="1"/>
  <c r="J161" i="10" s="1"/>
  <c r="J160" i="10" s="1"/>
  <c r="J159" i="10" s="1"/>
  <c r="J158" i="10" s="1"/>
  <c r="J155" i="10"/>
  <c r="J154" i="10" s="1"/>
  <c r="J149" i="10"/>
  <c r="J148" i="10" s="1"/>
  <c r="J147" i="10" s="1"/>
  <c r="J146" i="10" s="1"/>
  <c r="J145" i="10" s="1"/>
  <c r="J144" i="10" s="1"/>
  <c r="J141" i="10"/>
  <c r="J140" i="10" s="1"/>
  <c r="J136" i="10"/>
  <c r="J135" i="10" s="1"/>
  <c r="J134" i="10" s="1"/>
  <c r="J133" i="10" s="1"/>
  <c r="J130" i="10"/>
  <c r="J129" i="10" s="1"/>
  <c r="J127" i="10"/>
  <c r="J126" i="10" s="1"/>
  <c r="J124" i="10"/>
  <c r="J123" i="10" s="1"/>
  <c r="J121" i="10"/>
  <c r="J120" i="10" s="1"/>
  <c r="J118" i="10"/>
  <c r="J117" i="10" s="1"/>
  <c r="J115" i="10"/>
  <c r="J114" i="10" s="1"/>
  <c r="J108" i="10"/>
  <c r="J107" i="10" s="1"/>
  <c r="J106" i="10" s="1"/>
  <c r="J105" i="10" s="1"/>
  <c r="J103" i="10"/>
  <c r="J102" i="10" s="1"/>
  <c r="J101" i="10" s="1"/>
  <c r="J100" i="10" s="1"/>
  <c r="J98" i="10"/>
  <c r="J91" i="10"/>
  <c r="J90" i="10" s="1"/>
  <c r="J89" i="10" s="1"/>
  <c r="J88" i="10" s="1"/>
  <c r="J86" i="10"/>
  <c r="J84" i="10"/>
  <c r="J82" i="10"/>
  <c r="J77" i="10"/>
  <c r="J76" i="10" s="1"/>
  <c r="J74" i="10"/>
  <c r="J73" i="10" s="1"/>
  <c r="J66" i="10"/>
  <c r="J65" i="10" s="1"/>
  <c r="J63" i="10"/>
  <c r="J59" i="10"/>
  <c r="J57" i="10"/>
  <c r="J52" i="10"/>
  <c r="J51" i="10" s="1"/>
  <c r="J50" i="10" s="1"/>
  <c r="J49" i="10" s="1"/>
  <c r="J45" i="10"/>
  <c r="J44" i="10" s="1"/>
  <c r="J40" i="10"/>
  <c r="J38" i="10"/>
  <c r="J31" i="10"/>
  <c r="J30" i="10" s="1"/>
  <c r="J29" i="10" s="1"/>
  <c r="J28" i="10" s="1"/>
  <c r="J26" i="10"/>
  <c r="J25" i="10" s="1"/>
  <c r="J20" i="10"/>
  <c r="J18" i="10"/>
  <c r="J16" i="10"/>
  <c r="J13" i="10"/>
  <c r="J12" i="10" s="1"/>
  <c r="F54" i="4"/>
  <c r="F45" i="4"/>
  <c r="F36" i="4"/>
  <c r="F29" i="4"/>
  <c r="F25" i="4"/>
  <c r="F20" i="4"/>
  <c r="F17" i="4"/>
  <c r="F12" i="4"/>
  <c r="F9" i="4"/>
  <c r="J585" i="10" l="1"/>
  <c r="J584" i="10" s="1"/>
  <c r="J583" i="10" s="1"/>
  <c r="J629" i="10"/>
  <c r="J56" i="10"/>
  <c r="J55" i="10" s="1"/>
  <c r="I384" i="8"/>
  <c r="K90" i="12"/>
  <c r="J37" i="10"/>
  <c r="J36" i="10" s="1"/>
  <c r="L384" i="10"/>
  <c r="L320" i="10" s="1"/>
  <c r="K8" i="12"/>
  <c r="K128" i="8"/>
  <c r="K396" i="8"/>
  <c r="K518" i="8"/>
  <c r="K8" i="8"/>
  <c r="L497" i="10"/>
  <c r="L447" i="10"/>
  <c r="L180" i="10"/>
  <c r="L645" i="10"/>
  <c r="L110" i="10"/>
  <c r="L8" i="10"/>
  <c r="L622" i="10"/>
  <c r="L582" i="10"/>
  <c r="L158" i="10"/>
  <c r="L143" i="10"/>
  <c r="L165" i="10"/>
  <c r="L252" i="10"/>
  <c r="I588" i="12"/>
  <c r="I587" i="12" s="1"/>
  <c r="I586" i="12" s="1"/>
  <c r="I581" i="12" s="1"/>
  <c r="I63" i="12"/>
  <c r="I62" i="12" s="1"/>
  <c r="I558" i="12"/>
  <c r="I557" i="12" s="1"/>
  <c r="I556" i="12" s="1"/>
  <c r="I550" i="12" s="1"/>
  <c r="I389" i="8"/>
  <c r="J500" i="10"/>
  <c r="J499" i="10" s="1"/>
  <c r="J498" i="10" s="1"/>
  <c r="J81" i="10"/>
  <c r="J184" i="10"/>
  <c r="J183" i="10" s="1"/>
  <c r="J182" i="10" s="1"/>
  <c r="J261" i="10"/>
  <c r="J255" i="10" s="1"/>
  <c r="J452" i="10"/>
  <c r="J451" i="10" s="1"/>
  <c r="J418" i="10"/>
  <c r="J467" i="10"/>
  <c r="J649" i="10"/>
  <c r="J648" i="10" s="1"/>
  <c r="J647" i="10" s="1"/>
  <c r="J646" i="10" s="1"/>
  <c r="J661" i="10"/>
  <c r="J657" i="10" s="1"/>
  <c r="J656" i="10" s="1"/>
  <c r="J655" i="10" s="1"/>
  <c r="I523" i="8"/>
  <c r="I522" i="8" s="1"/>
  <c r="J413" i="10"/>
  <c r="J409" i="10" s="1"/>
  <c r="J408" i="10" s="1"/>
  <c r="J407" i="10" s="1"/>
  <c r="J406" i="10" s="1"/>
  <c r="I412" i="12"/>
  <c r="I411" i="12" s="1"/>
  <c r="I410" i="12" s="1"/>
  <c r="I409" i="12" s="1"/>
  <c r="I352" i="12"/>
  <c r="I351" i="12" s="1"/>
  <c r="I573" i="12"/>
  <c r="I572" i="12" s="1"/>
  <c r="I602" i="12"/>
  <c r="I601" i="12" s="1"/>
  <c r="J176" i="10"/>
  <c r="J247" i="10"/>
  <c r="J324" i="10"/>
  <c r="J323" i="10" s="1"/>
  <c r="J347" i="10"/>
  <c r="J365" i="10"/>
  <c r="J387" i="10"/>
  <c r="J558" i="10"/>
  <c r="J571" i="10"/>
  <c r="J570" i="10" s="1"/>
  <c r="J569" i="10" s="1"/>
  <c r="J609" i="10"/>
  <c r="J625" i="10"/>
  <c r="J624" i="10" s="1"/>
  <c r="J623" i="10" s="1"/>
  <c r="J622" i="10" s="1"/>
  <c r="J671" i="10"/>
  <c r="J679" i="10"/>
  <c r="J153" i="10"/>
  <c r="J218" i="10"/>
  <c r="J288" i="10"/>
  <c r="J296" i="10"/>
  <c r="J307" i="10"/>
  <c r="J316" i="10"/>
  <c r="J337" i="10"/>
  <c r="J354" i="10"/>
  <c r="J353" i="10" s="1"/>
  <c r="J397" i="10"/>
  <c r="J435" i="10"/>
  <c r="J493" i="10"/>
  <c r="J519" i="10"/>
  <c r="J533" i="10"/>
  <c r="J617" i="10"/>
  <c r="J639" i="10"/>
  <c r="J15" i="10"/>
  <c r="J11" i="10" s="1"/>
  <c r="J24" i="10"/>
  <c r="J43" i="10"/>
  <c r="J62" i="10"/>
  <c r="J72" i="10"/>
  <c r="J80" i="10"/>
  <c r="J97" i="10"/>
  <c r="J139" i="10"/>
  <c r="J192" i="10"/>
  <c r="I71" i="8"/>
  <c r="I70" i="8" s="1"/>
  <c r="I83" i="8"/>
  <c r="I90" i="8"/>
  <c r="I89" i="8" s="1"/>
  <c r="I102" i="8"/>
  <c r="I101" i="8" s="1"/>
  <c r="I118" i="8"/>
  <c r="I158" i="8"/>
  <c r="I192" i="8"/>
  <c r="I209" i="8"/>
  <c r="I252" i="8"/>
  <c r="I251" i="8" s="1"/>
  <c r="I290" i="8"/>
  <c r="I289" i="8" s="1"/>
  <c r="I298" i="8"/>
  <c r="I297" i="8" s="1"/>
  <c r="I308" i="8"/>
  <c r="I307" i="8" s="1"/>
  <c r="I320" i="8"/>
  <c r="I326" i="8"/>
  <c r="I336" i="8"/>
  <c r="I335" i="8" s="1"/>
  <c r="I404" i="8"/>
  <c r="I400" i="8" s="1"/>
  <c r="I399" i="8" s="1"/>
  <c r="I422" i="8"/>
  <c r="I421" i="8" s="1"/>
  <c r="I429" i="8"/>
  <c r="I428" i="8" s="1"/>
  <c r="I453" i="8"/>
  <c r="I447" i="8" s="1"/>
  <c r="I566" i="8"/>
  <c r="I576" i="8"/>
  <c r="I582" i="8"/>
  <c r="I590" i="8"/>
  <c r="I18" i="12"/>
  <c r="I30" i="12"/>
  <c r="I93" i="12"/>
  <c r="I105" i="12"/>
  <c r="I115" i="12"/>
  <c r="I140" i="12"/>
  <c r="I150" i="12"/>
  <c r="I339" i="12"/>
  <c r="I372" i="12"/>
  <c r="I382" i="12"/>
  <c r="I394" i="12"/>
  <c r="I404" i="12"/>
  <c r="I448" i="12"/>
  <c r="I458" i="12"/>
  <c r="I488" i="12"/>
  <c r="I502" i="12"/>
  <c r="I516" i="12"/>
  <c r="I545" i="12"/>
  <c r="I539" i="12" s="1"/>
  <c r="I631" i="12"/>
  <c r="I667" i="12"/>
  <c r="I677" i="12"/>
  <c r="I718" i="12"/>
  <c r="I744" i="12"/>
  <c r="I754" i="12"/>
  <c r="I127" i="12"/>
  <c r="I121" i="12" s="1"/>
  <c r="I368" i="12"/>
  <c r="I363" i="12" s="1"/>
  <c r="I419" i="12"/>
  <c r="I647" i="12"/>
  <c r="I657" i="12"/>
  <c r="I663" i="12"/>
  <c r="I734" i="12"/>
  <c r="I164" i="12"/>
  <c r="I172" i="12"/>
  <c r="I171" i="12" s="1"/>
  <c r="I195" i="12"/>
  <c r="I194" i="12" s="1"/>
  <c r="I199" i="12"/>
  <c r="I205" i="12"/>
  <c r="I204" i="12" s="1"/>
  <c r="I219" i="12"/>
  <c r="I232" i="12"/>
  <c r="I244" i="12"/>
  <c r="I271" i="12"/>
  <c r="I281" i="12"/>
  <c r="I299" i="12"/>
  <c r="I311" i="12"/>
  <c r="I313" i="12"/>
  <c r="I326" i="12"/>
  <c r="I79" i="12"/>
  <c r="I177" i="12"/>
  <c r="I184" i="12"/>
  <c r="I290" i="12"/>
  <c r="I389" i="12"/>
  <c r="I467" i="12"/>
  <c r="I637" i="12"/>
  <c r="I726" i="12"/>
  <c r="I569" i="8"/>
  <c r="I37" i="8"/>
  <c r="I61" i="8"/>
  <c r="I142" i="8"/>
  <c r="I204" i="8"/>
  <c r="I24" i="8"/>
  <c r="I50" i="8"/>
  <c r="I46" i="8" s="1"/>
  <c r="I12" i="8"/>
  <c r="I34" i="8"/>
  <c r="I58" i="8"/>
  <c r="I82" i="8"/>
  <c r="I108" i="8"/>
  <c r="I133" i="8"/>
  <c r="I151" i="8"/>
  <c r="I163" i="8"/>
  <c r="I173" i="8"/>
  <c r="I185" i="8"/>
  <c r="I195" i="8"/>
  <c r="I201" i="8"/>
  <c r="I216" i="8"/>
  <c r="I226" i="8"/>
  <c r="I240" i="8"/>
  <c r="I259" i="8"/>
  <c r="I345" i="8"/>
  <c r="I358" i="8"/>
  <c r="I368" i="8"/>
  <c r="I471" i="8"/>
  <c r="I477" i="8"/>
  <c r="I496" i="8"/>
  <c r="I508" i="8"/>
  <c r="I537" i="8"/>
  <c r="I551" i="8"/>
  <c r="I561" i="8"/>
  <c r="J604" i="10"/>
  <c r="J597" i="10"/>
  <c r="J485" i="10"/>
  <c r="J376" i="10"/>
  <c r="J279" i="10"/>
  <c r="J205" i="10"/>
  <c r="J113" i="10"/>
  <c r="J463" i="10"/>
  <c r="J227" i="10"/>
  <c r="J226" i="10" s="1"/>
  <c r="F8" i="4"/>
  <c r="F35" i="4"/>
  <c r="H393" i="12"/>
  <c r="J393" i="12" s="1"/>
  <c r="L393" i="12" s="1"/>
  <c r="N393" i="12" s="1"/>
  <c r="P393" i="12" s="1"/>
  <c r="R393" i="12" s="1"/>
  <c r="T393" i="12" s="1"/>
  <c r="G392" i="12"/>
  <c r="H392" i="12" s="1"/>
  <c r="J392" i="12" s="1"/>
  <c r="L392" i="12" s="1"/>
  <c r="N392" i="12" s="1"/>
  <c r="P392" i="12" s="1"/>
  <c r="R392" i="12" s="1"/>
  <c r="T392" i="12" s="1"/>
  <c r="H208" i="8"/>
  <c r="J208" i="8" s="1"/>
  <c r="L208" i="8" s="1"/>
  <c r="N208" i="8" s="1"/>
  <c r="P208" i="8" s="1"/>
  <c r="R208" i="8" s="1"/>
  <c r="T208" i="8" s="1"/>
  <c r="G207" i="8"/>
  <c r="H207" i="8" s="1"/>
  <c r="J207" i="8" s="1"/>
  <c r="L207" i="8" s="1"/>
  <c r="N207" i="8" s="1"/>
  <c r="P207" i="8" s="1"/>
  <c r="R207" i="8" s="1"/>
  <c r="T207" i="8" s="1"/>
  <c r="H486" i="10"/>
  <c r="I486" i="10" s="1"/>
  <c r="K486" i="10" s="1"/>
  <c r="M486" i="10" s="1"/>
  <c r="O486" i="10" s="1"/>
  <c r="Q486" i="10" s="1"/>
  <c r="S486" i="10" s="1"/>
  <c r="U486" i="10" s="1"/>
  <c r="I487" i="10"/>
  <c r="K487" i="10" s="1"/>
  <c r="M487" i="10" s="1"/>
  <c r="O487" i="10" s="1"/>
  <c r="Q487" i="10" s="1"/>
  <c r="S487" i="10" s="1"/>
  <c r="U487" i="10" s="1"/>
  <c r="I380" i="8" l="1"/>
  <c r="I319" i="8"/>
  <c r="I565" i="8"/>
  <c r="K7" i="12"/>
  <c r="J557" i="10"/>
  <c r="J549" i="10" s="1"/>
  <c r="J645" i="10"/>
  <c r="K7" i="8"/>
  <c r="L644" i="10"/>
  <c r="L284" i="10"/>
  <c r="L179" i="10"/>
  <c r="L459" i="10"/>
  <c r="L223" i="10"/>
  <c r="L157" i="10"/>
  <c r="L621" i="10"/>
  <c r="H485" i="10"/>
  <c r="H484" i="10" s="1"/>
  <c r="H483" i="10" s="1"/>
  <c r="J10" i="10"/>
  <c r="J191" i="10"/>
  <c r="J96" i="10"/>
  <c r="J79" i="10"/>
  <c r="J71" i="10"/>
  <c r="J638" i="10"/>
  <c r="J616" i="10"/>
  <c r="J532" i="10"/>
  <c r="J507" i="10"/>
  <c r="J492" i="10"/>
  <c r="J450" i="10"/>
  <c r="J434" i="10"/>
  <c r="J396" i="10"/>
  <c r="J336" i="10"/>
  <c r="J322" i="10" s="1"/>
  <c r="J315" i="10"/>
  <c r="J306" i="10"/>
  <c r="J295" i="10"/>
  <c r="J287" i="10"/>
  <c r="J217" i="10"/>
  <c r="J152" i="10"/>
  <c r="J678" i="10"/>
  <c r="J670" i="10"/>
  <c r="J608" i="10"/>
  <c r="J386" i="10"/>
  <c r="J364" i="10"/>
  <c r="J346" i="10"/>
  <c r="J175" i="10"/>
  <c r="J138" i="10"/>
  <c r="J61" i="10"/>
  <c r="J54" i="10" s="1"/>
  <c r="J42" i="10"/>
  <c r="J35" i="10"/>
  <c r="J23" i="10"/>
  <c r="I589" i="8"/>
  <c r="I575" i="8"/>
  <c r="I157" i="8"/>
  <c r="I581" i="8"/>
  <c r="I274" i="8"/>
  <c r="I310" i="12"/>
  <c r="I298" i="12"/>
  <c r="I280" i="12"/>
  <c r="I270" i="12"/>
  <c r="I243" i="12"/>
  <c r="I218" i="12"/>
  <c r="I325" i="12"/>
  <c r="I231" i="12"/>
  <c r="I198" i="12"/>
  <c r="I163" i="12"/>
  <c r="I733" i="12"/>
  <c r="I662" i="12"/>
  <c r="I571" i="12"/>
  <c r="I418" i="12"/>
  <c r="I350" i="12"/>
  <c r="I753" i="12"/>
  <c r="I743" i="12"/>
  <c r="I717" i="12"/>
  <c r="I630" i="12"/>
  <c r="I600" i="12"/>
  <c r="I515" i="12"/>
  <c r="I501" i="12"/>
  <c r="I487" i="12"/>
  <c r="I446" i="12"/>
  <c r="I447" i="12"/>
  <c r="I403" i="12"/>
  <c r="I338" i="12"/>
  <c r="I149" i="12"/>
  <c r="I139" i="12"/>
  <c r="I61" i="12"/>
  <c r="I104" i="12"/>
  <c r="I92" i="12"/>
  <c r="I29" i="12"/>
  <c r="I28" i="12" s="1"/>
  <c r="I17" i="12"/>
  <c r="I78" i="12"/>
  <c r="I725" i="12"/>
  <c r="I538" i="12"/>
  <c r="I193" i="12"/>
  <c r="I120" i="12"/>
  <c r="I636" i="12"/>
  <c r="I466" i="12"/>
  <c r="I388" i="12"/>
  <c r="I289" i="12"/>
  <c r="I203" i="12"/>
  <c r="I170" i="12"/>
  <c r="I183" i="12"/>
  <c r="I176" i="12"/>
  <c r="I557" i="8"/>
  <c r="I536" i="8"/>
  <c r="I507" i="8"/>
  <c r="I475" i="8"/>
  <c r="I427" i="8"/>
  <c r="I367" i="8"/>
  <c r="I344" i="8"/>
  <c r="I318" i="8"/>
  <c r="I296" i="8"/>
  <c r="I258" i="8"/>
  <c r="I239" i="8"/>
  <c r="I215" i="8"/>
  <c r="I191" i="8"/>
  <c r="I172" i="8"/>
  <c r="I150" i="8"/>
  <c r="I107" i="8"/>
  <c r="I100" i="8" s="1"/>
  <c r="I88" i="8"/>
  <c r="I69" i="8"/>
  <c r="I11" i="8"/>
  <c r="I564" i="8"/>
  <c r="I550" i="8"/>
  <c r="I521" i="8"/>
  <c r="I495" i="8"/>
  <c r="I470" i="8"/>
  <c r="I420" i="8"/>
  <c r="I357" i="8"/>
  <c r="I334" i="8"/>
  <c r="I306" i="8"/>
  <c r="I288" i="8"/>
  <c r="I250" i="8"/>
  <c r="I225" i="8"/>
  <c r="I184" i="8"/>
  <c r="I162" i="8"/>
  <c r="I132" i="8"/>
  <c r="I81" i="8"/>
  <c r="I57" i="8"/>
  <c r="I33" i="8"/>
  <c r="I21" i="8"/>
  <c r="I446" i="8"/>
  <c r="I379" i="8"/>
  <c r="I141" i="8"/>
  <c r="J603" i="10"/>
  <c r="J593" i="10"/>
  <c r="J484" i="10"/>
  <c r="J375" i="10"/>
  <c r="J278" i="10"/>
  <c r="J204" i="10"/>
  <c r="J112" i="10"/>
  <c r="J254" i="10"/>
  <c r="J462" i="10"/>
  <c r="F34" i="4"/>
  <c r="G665" i="12"/>
  <c r="H665" i="12" s="1"/>
  <c r="J665" i="12" s="1"/>
  <c r="L665" i="12" s="1"/>
  <c r="N665" i="12" s="1"/>
  <c r="P665" i="12" s="1"/>
  <c r="R665" i="12" s="1"/>
  <c r="T665" i="12" s="1"/>
  <c r="H666" i="12"/>
  <c r="J666" i="12" s="1"/>
  <c r="L666" i="12" s="1"/>
  <c r="N666" i="12" s="1"/>
  <c r="P666" i="12" s="1"/>
  <c r="R666" i="12" s="1"/>
  <c r="T666" i="12" s="1"/>
  <c r="G695" i="12"/>
  <c r="H695" i="12" s="1"/>
  <c r="J695" i="12" s="1"/>
  <c r="L695" i="12" s="1"/>
  <c r="N695" i="12" s="1"/>
  <c r="P695" i="12" s="1"/>
  <c r="R695" i="12" s="1"/>
  <c r="T695" i="12" s="1"/>
  <c r="H696" i="12"/>
  <c r="J696" i="12" s="1"/>
  <c r="L696" i="12" s="1"/>
  <c r="N696" i="12" s="1"/>
  <c r="P696" i="12" s="1"/>
  <c r="R696" i="12" s="1"/>
  <c r="T696" i="12" s="1"/>
  <c r="H82" i="12"/>
  <c r="J82" i="12" s="1"/>
  <c r="L82" i="12" s="1"/>
  <c r="N82" i="12" s="1"/>
  <c r="P82" i="12" s="1"/>
  <c r="R82" i="12" s="1"/>
  <c r="T82" i="12" s="1"/>
  <c r="G567" i="8"/>
  <c r="H567" i="8" s="1"/>
  <c r="J567" i="8" s="1"/>
  <c r="L567" i="8" s="1"/>
  <c r="N567" i="8" s="1"/>
  <c r="P567" i="8" s="1"/>
  <c r="R567" i="8" s="1"/>
  <c r="T567" i="8" s="1"/>
  <c r="H568" i="8"/>
  <c r="J568" i="8" s="1"/>
  <c r="L568" i="8" s="1"/>
  <c r="N568" i="8" s="1"/>
  <c r="P568" i="8" s="1"/>
  <c r="R568" i="8" s="1"/>
  <c r="T568" i="8" s="1"/>
  <c r="G283" i="8"/>
  <c r="H283" i="8" s="1"/>
  <c r="J283" i="8" s="1"/>
  <c r="L283" i="8" s="1"/>
  <c r="N283" i="8" s="1"/>
  <c r="P283" i="8" s="1"/>
  <c r="R283" i="8" s="1"/>
  <c r="T283" i="8" s="1"/>
  <c r="H284" i="8"/>
  <c r="J284" i="8" s="1"/>
  <c r="L284" i="8" s="1"/>
  <c r="N284" i="8" s="1"/>
  <c r="P284" i="8" s="1"/>
  <c r="R284" i="8" s="1"/>
  <c r="T284" i="8" s="1"/>
  <c r="H206" i="10"/>
  <c r="H205" i="10" s="1"/>
  <c r="H204" i="10" s="1"/>
  <c r="H203" i="10" s="1"/>
  <c r="H202" i="10" s="1"/>
  <c r="I207" i="10"/>
  <c r="K207" i="10" s="1"/>
  <c r="M207" i="10" s="1"/>
  <c r="O207" i="10" s="1"/>
  <c r="Q207" i="10" s="1"/>
  <c r="S207" i="10" s="1"/>
  <c r="U207" i="10" s="1"/>
  <c r="H528" i="10"/>
  <c r="I528" i="10" s="1"/>
  <c r="K528" i="10" s="1"/>
  <c r="M528" i="10" s="1"/>
  <c r="O528" i="10" s="1"/>
  <c r="Q528" i="10" s="1"/>
  <c r="S528" i="10" s="1"/>
  <c r="U528" i="10" s="1"/>
  <c r="I529" i="10"/>
  <c r="K529" i="10" s="1"/>
  <c r="M529" i="10" s="1"/>
  <c r="O529" i="10" s="1"/>
  <c r="Q529" i="10" s="1"/>
  <c r="S529" i="10" s="1"/>
  <c r="U529" i="10" s="1"/>
  <c r="H599" i="10"/>
  <c r="H595" i="10"/>
  <c r="I595" i="10" s="1"/>
  <c r="K595" i="10" s="1"/>
  <c r="M595" i="10" s="1"/>
  <c r="O595" i="10" s="1"/>
  <c r="Q595" i="10" s="1"/>
  <c r="S595" i="10" s="1"/>
  <c r="U595" i="10" s="1"/>
  <c r="I596" i="10"/>
  <c r="K596" i="10" s="1"/>
  <c r="M596" i="10" s="1"/>
  <c r="O596" i="10" s="1"/>
  <c r="Q596" i="10" s="1"/>
  <c r="S596" i="10" s="1"/>
  <c r="U596" i="10" s="1"/>
  <c r="I484" i="10" l="1"/>
  <c r="K484" i="10" s="1"/>
  <c r="M484" i="10" s="1"/>
  <c r="O484" i="10" s="1"/>
  <c r="Q484" i="10" s="1"/>
  <c r="S484" i="10" s="1"/>
  <c r="U484" i="10" s="1"/>
  <c r="I485" i="10"/>
  <c r="K485" i="10" s="1"/>
  <c r="M485" i="10" s="1"/>
  <c r="O485" i="10" s="1"/>
  <c r="Q485" i="10" s="1"/>
  <c r="S485" i="10" s="1"/>
  <c r="U485" i="10" s="1"/>
  <c r="L208" i="10"/>
  <c r="L7" i="10"/>
  <c r="J321" i="10"/>
  <c r="H594" i="10"/>
  <c r="I594" i="10" s="1"/>
  <c r="K594" i="10" s="1"/>
  <c r="M594" i="10" s="1"/>
  <c r="O594" i="10" s="1"/>
  <c r="Q594" i="10" s="1"/>
  <c r="S594" i="10" s="1"/>
  <c r="U594" i="10" s="1"/>
  <c r="J22" i="10"/>
  <c r="J34" i="10"/>
  <c r="J33" i="10" s="1"/>
  <c r="J132" i="10"/>
  <c r="J174" i="10"/>
  <c r="J385" i="10"/>
  <c r="J607" i="10"/>
  <c r="J669" i="10"/>
  <c r="J677" i="10"/>
  <c r="J151" i="10"/>
  <c r="J216" i="10"/>
  <c r="J286" i="10"/>
  <c r="J294" i="10"/>
  <c r="J314" i="10"/>
  <c r="J313" i="10" s="1"/>
  <c r="J312" i="10" s="1"/>
  <c r="J433" i="10"/>
  <c r="J449" i="10"/>
  <c r="J491" i="10"/>
  <c r="J497" i="10"/>
  <c r="J531" i="10"/>
  <c r="J637" i="10"/>
  <c r="J636" i="10" s="1"/>
  <c r="J621" i="10" s="1"/>
  <c r="J70" i="10"/>
  <c r="J95" i="10"/>
  <c r="J94" i="10" s="1"/>
  <c r="J93" i="10" s="1"/>
  <c r="J181" i="10"/>
  <c r="J180" i="10" s="1"/>
  <c r="J9" i="10"/>
  <c r="H482" i="10"/>
  <c r="I482" i="10" s="1"/>
  <c r="I483" i="10"/>
  <c r="I262" i="8"/>
  <c r="I580" i="8"/>
  <c r="I156" i="8"/>
  <c r="I574" i="8"/>
  <c r="I588" i="8"/>
  <c r="I91" i="12"/>
  <c r="I103" i="12"/>
  <c r="I50" i="12"/>
  <c r="I49" i="12" s="1"/>
  <c r="I138" i="12"/>
  <c r="I332" i="12"/>
  <c r="I331" i="12" s="1"/>
  <c r="I402" i="12"/>
  <c r="G664" i="12"/>
  <c r="H664" i="12" s="1"/>
  <c r="J664" i="12" s="1"/>
  <c r="L664" i="12" s="1"/>
  <c r="N664" i="12" s="1"/>
  <c r="P664" i="12" s="1"/>
  <c r="R664" i="12" s="1"/>
  <c r="T664" i="12" s="1"/>
  <c r="I445" i="12"/>
  <c r="I486" i="12"/>
  <c r="I500" i="12"/>
  <c r="I514" i="12"/>
  <c r="I595" i="12"/>
  <c r="I748" i="12"/>
  <c r="I349" i="12"/>
  <c r="I417" i="12"/>
  <c r="I566" i="12"/>
  <c r="I565" i="12" s="1"/>
  <c r="I162" i="12"/>
  <c r="I230" i="12"/>
  <c r="I319" i="12"/>
  <c r="I318" i="12" s="1"/>
  <c r="I317" i="12" s="1"/>
  <c r="I217" i="12"/>
  <c r="I242" i="12"/>
  <c r="I269" i="12"/>
  <c r="I297" i="12"/>
  <c r="I77" i="12"/>
  <c r="I175" i="12"/>
  <c r="I182" i="12"/>
  <c r="I288" i="12"/>
  <c r="I387" i="12"/>
  <c r="I362" i="12" s="1"/>
  <c r="I465" i="12"/>
  <c r="I635" i="12"/>
  <c r="I624" i="12" s="1"/>
  <c r="I192" i="12"/>
  <c r="I724" i="12"/>
  <c r="I140" i="8"/>
  <c r="I378" i="8"/>
  <c r="I398" i="8"/>
  <c r="I445" i="8"/>
  <c r="I20" i="8"/>
  <c r="I32" i="8"/>
  <c r="I80" i="8"/>
  <c r="I131" i="8"/>
  <c r="I161" i="8"/>
  <c r="I183" i="8"/>
  <c r="I243" i="8"/>
  <c r="I287" i="8"/>
  <c r="I356" i="8"/>
  <c r="I469" i="8"/>
  <c r="I494" i="8"/>
  <c r="I549" i="8"/>
  <c r="I10" i="8"/>
  <c r="I68" i="8"/>
  <c r="I149" i="8"/>
  <c r="I171" i="8"/>
  <c r="I190" i="8"/>
  <c r="I214" i="8"/>
  <c r="I238" i="8"/>
  <c r="I317" i="8"/>
  <c r="I506" i="8"/>
  <c r="I535" i="8"/>
  <c r="I556" i="8"/>
  <c r="I45" i="8"/>
  <c r="J602" i="10"/>
  <c r="J592" i="10"/>
  <c r="J483" i="10"/>
  <c r="J374" i="10"/>
  <c r="J277" i="10"/>
  <c r="J203" i="10"/>
  <c r="J111" i="10"/>
  <c r="J225" i="10"/>
  <c r="J253" i="10"/>
  <c r="J461" i="10"/>
  <c r="F7" i="4"/>
  <c r="G694" i="12"/>
  <c r="G566" i="8"/>
  <c r="H566" i="8" s="1"/>
  <c r="J566" i="8" s="1"/>
  <c r="L566" i="8" s="1"/>
  <c r="N566" i="8" s="1"/>
  <c r="P566" i="8" s="1"/>
  <c r="R566" i="8" s="1"/>
  <c r="T566" i="8" s="1"/>
  <c r="G282" i="8"/>
  <c r="I206" i="10"/>
  <c r="K206" i="10" s="1"/>
  <c r="M206" i="10" s="1"/>
  <c r="O206" i="10" s="1"/>
  <c r="Q206" i="10" s="1"/>
  <c r="S206" i="10" s="1"/>
  <c r="U206" i="10" s="1"/>
  <c r="I205" i="10"/>
  <c r="K205" i="10" s="1"/>
  <c r="M205" i="10" s="1"/>
  <c r="O205" i="10" s="1"/>
  <c r="Q205" i="10" s="1"/>
  <c r="S205" i="10" s="1"/>
  <c r="U205" i="10" s="1"/>
  <c r="I204" i="10"/>
  <c r="K204" i="10" s="1"/>
  <c r="M204" i="10" s="1"/>
  <c r="O204" i="10" s="1"/>
  <c r="Q204" i="10" s="1"/>
  <c r="S204" i="10" s="1"/>
  <c r="U204" i="10" s="1"/>
  <c r="H201" i="10"/>
  <c r="I201" i="10" s="1"/>
  <c r="I202" i="10"/>
  <c r="I203" i="10"/>
  <c r="H527" i="10"/>
  <c r="L683" i="10" l="1"/>
  <c r="G663" i="12"/>
  <c r="I169" i="12"/>
  <c r="I168" i="12" s="1"/>
  <c r="J8" i="10"/>
  <c r="J69" i="10"/>
  <c r="J530" i="10"/>
  <c r="J448" i="10"/>
  <c r="J425" i="10"/>
  <c r="J293" i="10"/>
  <c r="J285" i="10"/>
  <c r="J215" i="10"/>
  <c r="J143" i="10"/>
  <c r="J676" i="10"/>
  <c r="J668" i="10" s="1"/>
  <c r="J384" i="10"/>
  <c r="J166" i="10"/>
  <c r="J165" i="10" s="1"/>
  <c r="J157" i="10" s="1"/>
  <c r="I573" i="8"/>
  <c r="I579" i="8"/>
  <c r="I268" i="12"/>
  <c r="I241" i="12"/>
  <c r="I216" i="12"/>
  <c r="I224" i="12"/>
  <c r="I223" i="12" s="1"/>
  <c r="I161" i="12"/>
  <c r="I416" i="12"/>
  <c r="I348" i="12"/>
  <c r="I580" i="12"/>
  <c r="I432" i="12"/>
  <c r="I401" i="12"/>
  <c r="I137" i="12"/>
  <c r="I16" i="12"/>
  <c r="I76" i="12"/>
  <c r="I723" i="12"/>
  <c r="I191" i="12"/>
  <c r="I464" i="12"/>
  <c r="I287" i="12"/>
  <c r="I44" i="8"/>
  <c r="I555" i="8"/>
  <c r="I189" i="8"/>
  <c r="I444" i="8"/>
  <c r="I397" i="8"/>
  <c r="I377" i="8"/>
  <c r="I316" i="8"/>
  <c r="I237" i="8"/>
  <c r="I9" i="8"/>
  <c r="I548" i="8"/>
  <c r="I493" i="8"/>
  <c r="I468" i="8" s="1"/>
  <c r="I349" i="8"/>
  <c r="I286" i="8"/>
  <c r="I177" i="8"/>
  <c r="I155" i="8"/>
  <c r="I130" i="8"/>
  <c r="I79" i="8"/>
  <c r="I31" i="8"/>
  <c r="I19" i="8"/>
  <c r="I520" i="8"/>
  <c r="J601" i="10"/>
  <c r="K483" i="10"/>
  <c r="M483" i="10" s="1"/>
  <c r="O483" i="10" s="1"/>
  <c r="Q483" i="10" s="1"/>
  <c r="S483" i="10" s="1"/>
  <c r="U483" i="10" s="1"/>
  <c r="J482" i="10"/>
  <c r="J352" i="10"/>
  <c r="J276" i="10"/>
  <c r="K203" i="10"/>
  <c r="M203" i="10" s="1"/>
  <c r="O203" i="10" s="1"/>
  <c r="Q203" i="10" s="1"/>
  <c r="S203" i="10" s="1"/>
  <c r="U203" i="10" s="1"/>
  <c r="J202" i="10"/>
  <c r="J110" i="10"/>
  <c r="J252" i="10"/>
  <c r="J224" i="10"/>
  <c r="J460" i="10"/>
  <c r="H663" i="12"/>
  <c r="J663" i="12" s="1"/>
  <c r="L663" i="12" s="1"/>
  <c r="N663" i="12" s="1"/>
  <c r="P663" i="12" s="1"/>
  <c r="R663" i="12" s="1"/>
  <c r="T663" i="12" s="1"/>
  <c r="G662" i="12"/>
  <c r="H662" i="12" s="1"/>
  <c r="J662" i="12" s="1"/>
  <c r="L662" i="12" s="1"/>
  <c r="N662" i="12" s="1"/>
  <c r="P662" i="12" s="1"/>
  <c r="R662" i="12" s="1"/>
  <c r="T662" i="12" s="1"/>
  <c r="H694" i="12"/>
  <c r="J694" i="12" s="1"/>
  <c r="L694" i="12" s="1"/>
  <c r="N694" i="12" s="1"/>
  <c r="P694" i="12" s="1"/>
  <c r="R694" i="12" s="1"/>
  <c r="T694" i="12" s="1"/>
  <c r="G693" i="12"/>
  <c r="H282" i="8"/>
  <c r="J282" i="8" s="1"/>
  <c r="L282" i="8" s="1"/>
  <c r="N282" i="8" s="1"/>
  <c r="P282" i="8" s="1"/>
  <c r="R282" i="8" s="1"/>
  <c r="T282" i="8" s="1"/>
  <c r="G275" i="8"/>
  <c r="I527" i="10"/>
  <c r="K527" i="10" s="1"/>
  <c r="M527" i="10" s="1"/>
  <c r="O527" i="10" s="1"/>
  <c r="Q527" i="10" s="1"/>
  <c r="S527" i="10" s="1"/>
  <c r="U527" i="10" s="1"/>
  <c r="H520" i="10"/>
  <c r="J644" i="10" l="1"/>
  <c r="J447" i="10"/>
  <c r="J68" i="10"/>
  <c r="I572" i="8"/>
  <c r="I554" i="8" s="1"/>
  <c r="I8" i="12"/>
  <c r="I330" i="12"/>
  <c r="I408" i="12"/>
  <c r="I215" i="12"/>
  <c r="I240" i="12"/>
  <c r="I222" i="12" s="1"/>
  <c r="I75" i="12"/>
  <c r="I90" i="12"/>
  <c r="I286" i="12"/>
  <c r="I361" i="12"/>
  <c r="I463" i="12"/>
  <c r="I623" i="12"/>
  <c r="I519" i="8"/>
  <c r="I396" i="8"/>
  <c r="I18" i="8"/>
  <c r="I8" i="8" s="1"/>
  <c r="I129" i="8"/>
  <c r="I154" i="8"/>
  <c r="I176" i="8"/>
  <c r="I285" i="8"/>
  <c r="I460" i="8"/>
  <c r="I547" i="8"/>
  <c r="I236" i="8"/>
  <c r="J600" i="10"/>
  <c r="K482" i="10"/>
  <c r="M482" i="10" s="1"/>
  <c r="O482" i="10" s="1"/>
  <c r="Q482" i="10" s="1"/>
  <c r="S482" i="10" s="1"/>
  <c r="U482" i="10" s="1"/>
  <c r="J481" i="10"/>
  <c r="J351" i="10"/>
  <c r="K202" i="10"/>
  <c r="M202" i="10" s="1"/>
  <c r="O202" i="10" s="1"/>
  <c r="Q202" i="10" s="1"/>
  <c r="S202" i="10" s="1"/>
  <c r="U202" i="10" s="1"/>
  <c r="J201" i="10"/>
  <c r="J223" i="10"/>
  <c r="H693" i="12"/>
  <c r="J693" i="12" s="1"/>
  <c r="L693" i="12" s="1"/>
  <c r="N693" i="12" s="1"/>
  <c r="P693" i="12" s="1"/>
  <c r="R693" i="12" s="1"/>
  <c r="T693" i="12" s="1"/>
  <c r="G692" i="12"/>
  <c r="H692" i="12" s="1"/>
  <c r="J692" i="12" s="1"/>
  <c r="L692" i="12" s="1"/>
  <c r="N692" i="12" s="1"/>
  <c r="P692" i="12" s="1"/>
  <c r="R692" i="12" s="1"/>
  <c r="T692" i="12" s="1"/>
  <c r="H275" i="8"/>
  <c r="J275" i="8" s="1"/>
  <c r="L275" i="8" s="1"/>
  <c r="N275" i="8" s="1"/>
  <c r="P275" i="8" s="1"/>
  <c r="R275" i="8" s="1"/>
  <c r="T275" i="8" s="1"/>
  <c r="G274" i="8"/>
  <c r="I520" i="10"/>
  <c r="K520" i="10" s="1"/>
  <c r="M520" i="10" s="1"/>
  <c r="O520" i="10" s="1"/>
  <c r="Q520" i="10" s="1"/>
  <c r="S520" i="10" s="1"/>
  <c r="U520" i="10" s="1"/>
  <c r="H519" i="10"/>
  <c r="I285" i="12" l="1"/>
  <c r="I7" i="12" s="1"/>
  <c r="I235" i="8"/>
  <c r="I128" i="8"/>
  <c r="I518" i="8"/>
  <c r="J582" i="10"/>
  <c r="J320" i="10"/>
  <c r="K201" i="10"/>
  <c r="M201" i="10" s="1"/>
  <c r="O201" i="10" s="1"/>
  <c r="Q201" i="10" s="1"/>
  <c r="S201" i="10" s="1"/>
  <c r="U201" i="10" s="1"/>
  <c r="J179" i="10"/>
  <c r="J208" i="10"/>
  <c r="H274" i="8"/>
  <c r="J274" i="8" s="1"/>
  <c r="L274" i="8" s="1"/>
  <c r="N274" i="8" s="1"/>
  <c r="P274" i="8" s="1"/>
  <c r="R274" i="8" s="1"/>
  <c r="T274" i="8" s="1"/>
  <c r="G262" i="8"/>
  <c r="I519" i="10"/>
  <c r="K519" i="10" s="1"/>
  <c r="M519" i="10" s="1"/>
  <c r="O519" i="10" s="1"/>
  <c r="Q519" i="10" s="1"/>
  <c r="S519" i="10" s="1"/>
  <c r="U519" i="10" s="1"/>
  <c r="H507" i="10"/>
  <c r="I507" i="10" s="1"/>
  <c r="K507" i="10" s="1"/>
  <c r="M507" i="10" s="1"/>
  <c r="O507" i="10" s="1"/>
  <c r="Q507" i="10" s="1"/>
  <c r="S507" i="10" s="1"/>
  <c r="U507" i="10" s="1"/>
  <c r="I7" i="8" l="1"/>
  <c r="J459" i="10"/>
  <c r="J284" i="10"/>
  <c r="J7" i="10"/>
  <c r="H262" i="8"/>
  <c r="J262" i="8" s="1"/>
  <c r="L262" i="8" s="1"/>
  <c r="N262" i="8" s="1"/>
  <c r="P262" i="8" s="1"/>
  <c r="R262" i="8" s="1"/>
  <c r="T262" i="8" s="1"/>
  <c r="J683" i="10" l="1"/>
  <c r="H15" i="12" l="1"/>
  <c r="J15" i="12" s="1"/>
  <c r="L15" i="12" s="1"/>
  <c r="N15" i="12" s="1"/>
  <c r="P15" i="12" s="1"/>
  <c r="R15" i="12" s="1"/>
  <c r="T15" i="12" s="1"/>
  <c r="H22" i="12"/>
  <c r="J22" i="12" s="1"/>
  <c r="L22" i="12" s="1"/>
  <c r="N22" i="12" s="1"/>
  <c r="P22" i="12" s="1"/>
  <c r="R22" i="12" s="1"/>
  <c r="T22" i="12" s="1"/>
  <c r="H27" i="12"/>
  <c r="J27" i="12" s="1"/>
  <c r="L27" i="12" s="1"/>
  <c r="N27" i="12" s="1"/>
  <c r="P27" i="12" s="1"/>
  <c r="R27" i="12" s="1"/>
  <c r="T27" i="12" s="1"/>
  <c r="H33" i="12"/>
  <c r="J33" i="12" s="1"/>
  <c r="L33" i="12" s="1"/>
  <c r="N33" i="12" s="1"/>
  <c r="P33" i="12" s="1"/>
  <c r="R33" i="12" s="1"/>
  <c r="T33" i="12" s="1"/>
  <c r="H55" i="12"/>
  <c r="J55" i="12" s="1"/>
  <c r="L55" i="12" s="1"/>
  <c r="N55" i="12" s="1"/>
  <c r="P55" i="12" s="1"/>
  <c r="R55" i="12" s="1"/>
  <c r="T55" i="12" s="1"/>
  <c r="H65" i="12"/>
  <c r="J65" i="12" s="1"/>
  <c r="L65" i="12" s="1"/>
  <c r="N65" i="12" s="1"/>
  <c r="P65" i="12" s="1"/>
  <c r="R65" i="12" s="1"/>
  <c r="T65" i="12" s="1"/>
  <c r="H67" i="12"/>
  <c r="J67" i="12" s="1"/>
  <c r="L67" i="12" s="1"/>
  <c r="N67" i="12" s="1"/>
  <c r="P67" i="12" s="1"/>
  <c r="R67" i="12" s="1"/>
  <c r="T67" i="12" s="1"/>
  <c r="H69" i="12"/>
  <c r="J69" i="12" s="1"/>
  <c r="L69" i="12" s="1"/>
  <c r="N69" i="12" s="1"/>
  <c r="P69" i="12" s="1"/>
  <c r="R69" i="12" s="1"/>
  <c r="T69" i="12" s="1"/>
  <c r="H74" i="12"/>
  <c r="J74" i="12" s="1"/>
  <c r="L74" i="12" s="1"/>
  <c r="N74" i="12" s="1"/>
  <c r="P74" i="12" s="1"/>
  <c r="R74" i="12" s="1"/>
  <c r="T74" i="12" s="1"/>
  <c r="H89" i="12"/>
  <c r="J89" i="12" s="1"/>
  <c r="L89" i="12" s="1"/>
  <c r="N89" i="12" s="1"/>
  <c r="P89" i="12" s="1"/>
  <c r="R89" i="12" s="1"/>
  <c r="T89" i="12" s="1"/>
  <c r="H97" i="12"/>
  <c r="J97" i="12" s="1"/>
  <c r="L97" i="12" s="1"/>
  <c r="N97" i="12" s="1"/>
  <c r="P97" i="12" s="1"/>
  <c r="R97" i="12" s="1"/>
  <c r="T97" i="12" s="1"/>
  <c r="H102" i="12"/>
  <c r="J102" i="12" s="1"/>
  <c r="L102" i="12" s="1"/>
  <c r="N102" i="12" s="1"/>
  <c r="P102" i="12" s="1"/>
  <c r="R102" i="12" s="1"/>
  <c r="T102" i="12" s="1"/>
  <c r="H109" i="12"/>
  <c r="J109" i="12" s="1"/>
  <c r="L109" i="12" s="1"/>
  <c r="N109" i="12" s="1"/>
  <c r="P109" i="12" s="1"/>
  <c r="R109" i="12" s="1"/>
  <c r="T109" i="12" s="1"/>
  <c r="H114" i="12"/>
  <c r="J114" i="12" s="1"/>
  <c r="L114" i="12" s="1"/>
  <c r="N114" i="12" s="1"/>
  <c r="P114" i="12" s="1"/>
  <c r="R114" i="12" s="1"/>
  <c r="T114" i="12" s="1"/>
  <c r="H119" i="12"/>
  <c r="J119" i="12" s="1"/>
  <c r="L119" i="12" s="1"/>
  <c r="N119" i="12" s="1"/>
  <c r="P119" i="12" s="1"/>
  <c r="R119" i="12" s="1"/>
  <c r="T119" i="12" s="1"/>
  <c r="H126" i="12"/>
  <c r="J126" i="12" s="1"/>
  <c r="L126" i="12" s="1"/>
  <c r="N126" i="12" s="1"/>
  <c r="P126" i="12" s="1"/>
  <c r="R126" i="12" s="1"/>
  <c r="T126" i="12" s="1"/>
  <c r="H130" i="12"/>
  <c r="J130" i="12" s="1"/>
  <c r="L130" i="12" s="1"/>
  <c r="H136" i="12"/>
  <c r="J136" i="12" s="1"/>
  <c r="L136" i="12" s="1"/>
  <c r="N136" i="12" s="1"/>
  <c r="P136" i="12" s="1"/>
  <c r="R136" i="12" s="1"/>
  <c r="T136" i="12" s="1"/>
  <c r="H143" i="12"/>
  <c r="J143" i="12" s="1"/>
  <c r="L143" i="12" s="1"/>
  <c r="N143" i="12" s="1"/>
  <c r="P143" i="12" s="1"/>
  <c r="R143" i="12" s="1"/>
  <c r="T143" i="12" s="1"/>
  <c r="H148" i="12"/>
  <c r="J148" i="12" s="1"/>
  <c r="L148" i="12" s="1"/>
  <c r="N148" i="12" s="1"/>
  <c r="P148" i="12" s="1"/>
  <c r="R148" i="12" s="1"/>
  <c r="T148" i="12" s="1"/>
  <c r="H153" i="12"/>
  <c r="J153" i="12" s="1"/>
  <c r="L153" i="12" s="1"/>
  <c r="N153" i="12" s="1"/>
  <c r="P153" i="12" s="1"/>
  <c r="R153" i="12" s="1"/>
  <c r="T153" i="12" s="1"/>
  <c r="H160" i="12"/>
  <c r="J160" i="12" s="1"/>
  <c r="L160" i="12" s="1"/>
  <c r="N160" i="12" s="1"/>
  <c r="P160" i="12" s="1"/>
  <c r="R160" i="12" s="1"/>
  <c r="T160" i="12" s="1"/>
  <c r="H167" i="12"/>
  <c r="J167" i="12" s="1"/>
  <c r="L167" i="12" s="1"/>
  <c r="N167" i="12" s="1"/>
  <c r="P167" i="12" s="1"/>
  <c r="R167" i="12" s="1"/>
  <c r="T167" i="12" s="1"/>
  <c r="H174" i="12"/>
  <c r="J174" i="12" s="1"/>
  <c r="L174" i="12" s="1"/>
  <c r="N174" i="12" s="1"/>
  <c r="P174" i="12" s="1"/>
  <c r="R174" i="12" s="1"/>
  <c r="T174" i="12" s="1"/>
  <c r="H179" i="12"/>
  <c r="J179" i="12" s="1"/>
  <c r="L179" i="12" s="1"/>
  <c r="N179" i="12" s="1"/>
  <c r="P179" i="12" s="1"/>
  <c r="R179" i="12" s="1"/>
  <c r="T179" i="12" s="1"/>
  <c r="H181" i="12"/>
  <c r="J181" i="12" s="1"/>
  <c r="L181" i="12" s="1"/>
  <c r="N181" i="12" s="1"/>
  <c r="P181" i="12" s="1"/>
  <c r="R181" i="12" s="1"/>
  <c r="T181" i="12" s="1"/>
  <c r="H186" i="12"/>
  <c r="J186" i="12" s="1"/>
  <c r="L186" i="12" s="1"/>
  <c r="N186" i="12" s="1"/>
  <c r="P186" i="12" s="1"/>
  <c r="R186" i="12" s="1"/>
  <c r="T186" i="12" s="1"/>
  <c r="H188" i="12"/>
  <c r="J188" i="12" s="1"/>
  <c r="L188" i="12" s="1"/>
  <c r="N188" i="12" s="1"/>
  <c r="P188" i="12" s="1"/>
  <c r="R188" i="12" s="1"/>
  <c r="T188" i="12" s="1"/>
  <c r="H190" i="12"/>
  <c r="J190" i="12" s="1"/>
  <c r="L190" i="12" s="1"/>
  <c r="N190" i="12" s="1"/>
  <c r="P190" i="12" s="1"/>
  <c r="R190" i="12" s="1"/>
  <c r="T190" i="12" s="1"/>
  <c r="H197" i="12"/>
  <c r="J197" i="12" s="1"/>
  <c r="L197" i="12" s="1"/>
  <c r="N197" i="12" s="1"/>
  <c r="P197" i="12" s="1"/>
  <c r="R197" i="12" s="1"/>
  <c r="T197" i="12" s="1"/>
  <c r="H202" i="12"/>
  <c r="J202" i="12" s="1"/>
  <c r="L202" i="12" s="1"/>
  <c r="N202" i="12" s="1"/>
  <c r="P202" i="12" s="1"/>
  <c r="R202" i="12" s="1"/>
  <c r="T202" i="12" s="1"/>
  <c r="H207" i="12"/>
  <c r="J207" i="12" s="1"/>
  <c r="L207" i="12" s="1"/>
  <c r="N207" i="12" s="1"/>
  <c r="P207" i="12" s="1"/>
  <c r="R207" i="12" s="1"/>
  <c r="T207" i="12" s="1"/>
  <c r="H214" i="12"/>
  <c r="J214" i="12" s="1"/>
  <c r="L214" i="12" s="1"/>
  <c r="N214" i="12" s="1"/>
  <c r="P214" i="12" s="1"/>
  <c r="R214" i="12" s="1"/>
  <c r="T214" i="12" s="1"/>
  <c r="H221" i="12"/>
  <c r="J221" i="12" s="1"/>
  <c r="L221" i="12" s="1"/>
  <c r="N221" i="12" s="1"/>
  <c r="P221" i="12" s="1"/>
  <c r="R221" i="12" s="1"/>
  <c r="T221" i="12" s="1"/>
  <c r="H229" i="12"/>
  <c r="J229" i="12" s="1"/>
  <c r="L229" i="12" s="1"/>
  <c r="N229" i="12" s="1"/>
  <c r="P229" i="12" s="1"/>
  <c r="R229" i="12" s="1"/>
  <c r="T229" i="12" s="1"/>
  <c r="H234" i="12"/>
  <c r="J234" i="12" s="1"/>
  <c r="L234" i="12" s="1"/>
  <c r="N234" i="12" s="1"/>
  <c r="P234" i="12" s="1"/>
  <c r="R234" i="12" s="1"/>
  <c r="T234" i="12" s="1"/>
  <c r="H239" i="12"/>
  <c r="J239" i="12" s="1"/>
  <c r="L239" i="12" s="1"/>
  <c r="N239" i="12" s="1"/>
  <c r="P239" i="12" s="1"/>
  <c r="R239" i="12" s="1"/>
  <c r="T239" i="12" s="1"/>
  <c r="H246" i="12"/>
  <c r="J246" i="12" s="1"/>
  <c r="L246" i="12" s="1"/>
  <c r="N246" i="12" s="1"/>
  <c r="P246" i="12" s="1"/>
  <c r="R246" i="12" s="1"/>
  <c r="T246" i="12" s="1"/>
  <c r="H248" i="12"/>
  <c r="J248" i="12" s="1"/>
  <c r="L248" i="12" s="1"/>
  <c r="N248" i="12" s="1"/>
  <c r="P248" i="12" s="1"/>
  <c r="R248" i="12" s="1"/>
  <c r="T248" i="12" s="1"/>
  <c r="H250" i="12"/>
  <c r="J250" i="12" s="1"/>
  <c r="L250" i="12" s="1"/>
  <c r="N250" i="12" s="1"/>
  <c r="P250" i="12" s="1"/>
  <c r="R250" i="12" s="1"/>
  <c r="T250" i="12" s="1"/>
  <c r="H267" i="12"/>
  <c r="J267" i="12" s="1"/>
  <c r="L267" i="12" s="1"/>
  <c r="N267" i="12" s="1"/>
  <c r="P267" i="12" s="1"/>
  <c r="R267" i="12" s="1"/>
  <c r="T267" i="12" s="1"/>
  <c r="H274" i="12"/>
  <c r="J274" i="12" s="1"/>
  <c r="L274" i="12" s="1"/>
  <c r="N274" i="12" s="1"/>
  <c r="P274" i="12" s="1"/>
  <c r="R274" i="12" s="1"/>
  <c r="T274" i="12" s="1"/>
  <c r="H279" i="12"/>
  <c r="J279" i="12" s="1"/>
  <c r="L279" i="12" s="1"/>
  <c r="N279" i="12" s="1"/>
  <c r="P279" i="12" s="1"/>
  <c r="R279" i="12" s="1"/>
  <c r="T279" i="12" s="1"/>
  <c r="H284" i="12"/>
  <c r="J284" i="12" s="1"/>
  <c r="L284" i="12" s="1"/>
  <c r="N284" i="12" s="1"/>
  <c r="P284" i="12" s="1"/>
  <c r="R284" i="12" s="1"/>
  <c r="T284" i="12" s="1"/>
  <c r="H292" i="12"/>
  <c r="J292" i="12" s="1"/>
  <c r="L292" i="12" s="1"/>
  <c r="N292" i="12" s="1"/>
  <c r="P292" i="12" s="1"/>
  <c r="R292" i="12" s="1"/>
  <c r="T292" i="12" s="1"/>
  <c r="H294" i="12"/>
  <c r="J294" i="12" s="1"/>
  <c r="L294" i="12" s="1"/>
  <c r="N294" i="12" s="1"/>
  <c r="P294" i="12" s="1"/>
  <c r="R294" i="12" s="1"/>
  <c r="T294" i="12" s="1"/>
  <c r="H296" i="12"/>
  <c r="J296" i="12" s="1"/>
  <c r="L296" i="12" s="1"/>
  <c r="N296" i="12" s="1"/>
  <c r="P296" i="12" s="1"/>
  <c r="R296" i="12" s="1"/>
  <c r="T296" i="12" s="1"/>
  <c r="H302" i="12"/>
  <c r="J302" i="12" s="1"/>
  <c r="L302" i="12" s="1"/>
  <c r="N302" i="12" s="1"/>
  <c r="P302" i="12" s="1"/>
  <c r="R302" i="12" s="1"/>
  <c r="T302" i="12" s="1"/>
  <c r="H309" i="12"/>
  <c r="J309" i="12" s="1"/>
  <c r="L309" i="12" s="1"/>
  <c r="N309" i="12" s="1"/>
  <c r="P309" i="12" s="1"/>
  <c r="R309" i="12" s="1"/>
  <c r="T309" i="12" s="1"/>
  <c r="H316" i="12"/>
  <c r="J316" i="12" s="1"/>
  <c r="L316" i="12" s="1"/>
  <c r="N316" i="12" s="1"/>
  <c r="P316" i="12" s="1"/>
  <c r="R316" i="12" s="1"/>
  <c r="T316" i="12" s="1"/>
  <c r="H324" i="12"/>
  <c r="J324" i="12" s="1"/>
  <c r="L324" i="12" s="1"/>
  <c r="N324" i="12" s="1"/>
  <c r="P324" i="12" s="1"/>
  <c r="R324" i="12" s="1"/>
  <c r="T324" i="12" s="1"/>
  <c r="H329" i="12"/>
  <c r="J329" i="12" s="1"/>
  <c r="L329" i="12" s="1"/>
  <c r="N329" i="12" s="1"/>
  <c r="P329" i="12" s="1"/>
  <c r="R329" i="12" s="1"/>
  <c r="T329" i="12" s="1"/>
  <c r="H337" i="12"/>
  <c r="J337" i="12" s="1"/>
  <c r="L337" i="12" s="1"/>
  <c r="N337" i="12" s="1"/>
  <c r="P337" i="12" s="1"/>
  <c r="R337" i="12" s="1"/>
  <c r="T337" i="12" s="1"/>
  <c r="H342" i="12"/>
  <c r="J342" i="12" s="1"/>
  <c r="L342" i="12" s="1"/>
  <c r="N342" i="12" s="1"/>
  <c r="P342" i="12" s="1"/>
  <c r="R342" i="12" s="1"/>
  <c r="T342" i="12" s="1"/>
  <c r="H347" i="12"/>
  <c r="J347" i="12" s="1"/>
  <c r="L347" i="12" s="1"/>
  <c r="N347" i="12" s="1"/>
  <c r="P347" i="12" s="1"/>
  <c r="R347" i="12" s="1"/>
  <c r="T347" i="12" s="1"/>
  <c r="H354" i="12"/>
  <c r="J354" i="12" s="1"/>
  <c r="L354" i="12" s="1"/>
  <c r="N354" i="12" s="1"/>
  <c r="P354" i="12" s="1"/>
  <c r="R354" i="12" s="1"/>
  <c r="T354" i="12" s="1"/>
  <c r="H356" i="12"/>
  <c r="J356" i="12" s="1"/>
  <c r="L356" i="12" s="1"/>
  <c r="N356" i="12" s="1"/>
  <c r="P356" i="12" s="1"/>
  <c r="R356" i="12" s="1"/>
  <c r="T356" i="12" s="1"/>
  <c r="H360" i="12"/>
  <c r="J360" i="12" s="1"/>
  <c r="L360" i="12" s="1"/>
  <c r="N360" i="12" s="1"/>
  <c r="P360" i="12" s="1"/>
  <c r="R360" i="12" s="1"/>
  <c r="T360" i="12" s="1"/>
  <c r="H367" i="12"/>
  <c r="J367" i="12" s="1"/>
  <c r="L367" i="12" s="1"/>
  <c r="N367" i="12" s="1"/>
  <c r="P367" i="12" s="1"/>
  <c r="R367" i="12" s="1"/>
  <c r="T367" i="12" s="1"/>
  <c r="H371" i="12"/>
  <c r="J371" i="12" s="1"/>
  <c r="L371" i="12" s="1"/>
  <c r="N371" i="12" s="1"/>
  <c r="P371" i="12" s="1"/>
  <c r="R371" i="12" s="1"/>
  <c r="T371" i="12" s="1"/>
  <c r="H376" i="12"/>
  <c r="J376" i="12" s="1"/>
  <c r="L376" i="12" s="1"/>
  <c r="N376" i="12" s="1"/>
  <c r="P376" i="12" s="1"/>
  <c r="R376" i="12" s="1"/>
  <c r="T376" i="12" s="1"/>
  <c r="H381" i="12"/>
  <c r="J381" i="12" s="1"/>
  <c r="L381" i="12" s="1"/>
  <c r="N381" i="12" s="1"/>
  <c r="P381" i="12" s="1"/>
  <c r="R381" i="12" s="1"/>
  <c r="T381" i="12" s="1"/>
  <c r="H386" i="12"/>
  <c r="J386" i="12" s="1"/>
  <c r="L386" i="12" s="1"/>
  <c r="N386" i="12" s="1"/>
  <c r="P386" i="12" s="1"/>
  <c r="R386" i="12" s="1"/>
  <c r="T386" i="12" s="1"/>
  <c r="H391" i="12"/>
  <c r="J391" i="12" s="1"/>
  <c r="L391" i="12" s="1"/>
  <c r="N391" i="12" s="1"/>
  <c r="P391" i="12" s="1"/>
  <c r="R391" i="12" s="1"/>
  <c r="T391" i="12" s="1"/>
  <c r="H398" i="12"/>
  <c r="J398" i="12" s="1"/>
  <c r="L398" i="12" s="1"/>
  <c r="N398" i="12" s="1"/>
  <c r="P398" i="12" s="1"/>
  <c r="R398" i="12" s="1"/>
  <c r="T398" i="12" s="1"/>
  <c r="H407" i="12"/>
  <c r="J407" i="12" s="1"/>
  <c r="L407" i="12" s="1"/>
  <c r="N407" i="12" s="1"/>
  <c r="P407" i="12" s="1"/>
  <c r="R407" i="12" s="1"/>
  <c r="T407" i="12" s="1"/>
  <c r="H415" i="12"/>
  <c r="J415" i="12" s="1"/>
  <c r="L415" i="12" s="1"/>
  <c r="N415" i="12" s="1"/>
  <c r="P415" i="12" s="1"/>
  <c r="R415" i="12" s="1"/>
  <c r="T415" i="12" s="1"/>
  <c r="H424" i="12"/>
  <c r="J424" i="12" s="1"/>
  <c r="L424" i="12" s="1"/>
  <c r="N424" i="12" s="1"/>
  <c r="P424" i="12" s="1"/>
  <c r="R424" i="12" s="1"/>
  <c r="T424" i="12" s="1"/>
  <c r="H431" i="12"/>
  <c r="J431" i="12" s="1"/>
  <c r="L431" i="12" s="1"/>
  <c r="N431" i="12" s="1"/>
  <c r="P431" i="12" s="1"/>
  <c r="R431" i="12" s="1"/>
  <c r="T431" i="12" s="1"/>
  <c r="H444" i="12"/>
  <c r="J444" i="12" s="1"/>
  <c r="L444" i="12" s="1"/>
  <c r="N444" i="12" s="1"/>
  <c r="P444" i="12" s="1"/>
  <c r="R444" i="12" s="1"/>
  <c r="T444" i="12" s="1"/>
  <c r="H452" i="12"/>
  <c r="J452" i="12" s="1"/>
  <c r="L452" i="12" s="1"/>
  <c r="N452" i="12" s="1"/>
  <c r="P452" i="12" s="1"/>
  <c r="R452" i="12" s="1"/>
  <c r="T452" i="12" s="1"/>
  <c r="H457" i="12"/>
  <c r="J457" i="12" s="1"/>
  <c r="L457" i="12" s="1"/>
  <c r="N457" i="12" s="1"/>
  <c r="P457" i="12" s="1"/>
  <c r="R457" i="12" s="1"/>
  <c r="T457" i="12" s="1"/>
  <c r="H462" i="12"/>
  <c r="J462" i="12" s="1"/>
  <c r="L462" i="12" s="1"/>
  <c r="N462" i="12" s="1"/>
  <c r="P462" i="12" s="1"/>
  <c r="R462" i="12" s="1"/>
  <c r="T462" i="12" s="1"/>
  <c r="H470" i="12"/>
  <c r="J470" i="12" s="1"/>
  <c r="L470" i="12" s="1"/>
  <c r="N470" i="12" s="1"/>
  <c r="P470" i="12" s="1"/>
  <c r="R470" i="12" s="1"/>
  <c r="T470" i="12" s="1"/>
  <c r="H473" i="12"/>
  <c r="J473" i="12" s="1"/>
  <c r="L473" i="12" s="1"/>
  <c r="N473" i="12" s="1"/>
  <c r="P473" i="12" s="1"/>
  <c r="R473" i="12" s="1"/>
  <c r="T473" i="12" s="1"/>
  <c r="H483" i="12"/>
  <c r="J483" i="12" s="1"/>
  <c r="L483" i="12" s="1"/>
  <c r="N483" i="12" s="1"/>
  <c r="P483" i="12" s="1"/>
  <c r="R483" i="12" s="1"/>
  <c r="T483" i="12" s="1"/>
  <c r="H492" i="12"/>
  <c r="J492" i="12" s="1"/>
  <c r="L492" i="12" s="1"/>
  <c r="N492" i="12" s="1"/>
  <c r="P492" i="12" s="1"/>
  <c r="R492" i="12" s="1"/>
  <c r="T492" i="12" s="1"/>
  <c r="H499" i="12"/>
  <c r="J499" i="12" s="1"/>
  <c r="L499" i="12" s="1"/>
  <c r="N499" i="12" s="1"/>
  <c r="P499" i="12" s="1"/>
  <c r="R499" i="12" s="1"/>
  <c r="T499" i="12" s="1"/>
  <c r="H506" i="12"/>
  <c r="J506" i="12" s="1"/>
  <c r="L506" i="12" s="1"/>
  <c r="N506" i="12" s="1"/>
  <c r="P506" i="12" s="1"/>
  <c r="R506" i="12" s="1"/>
  <c r="T506" i="12" s="1"/>
  <c r="H513" i="12"/>
  <c r="J513" i="12" s="1"/>
  <c r="L513" i="12" s="1"/>
  <c r="N513" i="12" s="1"/>
  <c r="P513" i="12" s="1"/>
  <c r="R513" i="12" s="1"/>
  <c r="T513" i="12" s="1"/>
  <c r="H520" i="12"/>
  <c r="J520" i="12" s="1"/>
  <c r="L520" i="12" s="1"/>
  <c r="N520" i="12" s="1"/>
  <c r="P520" i="12" s="1"/>
  <c r="R520" i="12" s="1"/>
  <c r="T520" i="12" s="1"/>
  <c r="H544" i="12"/>
  <c r="J544" i="12" s="1"/>
  <c r="L544" i="12" s="1"/>
  <c r="N544" i="12" s="1"/>
  <c r="P544" i="12" s="1"/>
  <c r="R544" i="12" s="1"/>
  <c r="T544" i="12" s="1"/>
  <c r="H549" i="12"/>
  <c r="J549" i="12" s="1"/>
  <c r="L549" i="12" s="1"/>
  <c r="N549" i="12" s="1"/>
  <c r="P549" i="12" s="1"/>
  <c r="R549" i="12" s="1"/>
  <c r="T549" i="12" s="1"/>
  <c r="H555" i="12"/>
  <c r="J555" i="12" s="1"/>
  <c r="L555" i="12" s="1"/>
  <c r="N555" i="12" s="1"/>
  <c r="P555" i="12" s="1"/>
  <c r="R555" i="12" s="1"/>
  <c r="T555" i="12" s="1"/>
  <c r="H560" i="12"/>
  <c r="J560" i="12" s="1"/>
  <c r="L560" i="12" s="1"/>
  <c r="N560" i="12" s="1"/>
  <c r="P560" i="12" s="1"/>
  <c r="R560" i="12" s="1"/>
  <c r="T560" i="12" s="1"/>
  <c r="H562" i="12"/>
  <c r="J562" i="12" s="1"/>
  <c r="L562" i="12" s="1"/>
  <c r="N562" i="12" s="1"/>
  <c r="P562" i="12" s="1"/>
  <c r="R562" i="12" s="1"/>
  <c r="T562" i="12" s="1"/>
  <c r="H564" i="12"/>
  <c r="J564" i="12" s="1"/>
  <c r="L564" i="12" s="1"/>
  <c r="N564" i="12" s="1"/>
  <c r="P564" i="12" s="1"/>
  <c r="R564" i="12" s="1"/>
  <c r="T564" i="12" s="1"/>
  <c r="H570" i="12"/>
  <c r="J570" i="12" s="1"/>
  <c r="L570" i="12" s="1"/>
  <c r="N570" i="12" s="1"/>
  <c r="P570" i="12" s="1"/>
  <c r="R570" i="12" s="1"/>
  <c r="T570" i="12" s="1"/>
  <c r="H575" i="12"/>
  <c r="J575" i="12" s="1"/>
  <c r="L575" i="12" s="1"/>
  <c r="N575" i="12" s="1"/>
  <c r="P575" i="12" s="1"/>
  <c r="R575" i="12" s="1"/>
  <c r="T575" i="12" s="1"/>
  <c r="H577" i="12"/>
  <c r="J577" i="12" s="1"/>
  <c r="L577" i="12" s="1"/>
  <c r="N577" i="12" s="1"/>
  <c r="P577" i="12" s="1"/>
  <c r="R577" i="12" s="1"/>
  <c r="T577" i="12" s="1"/>
  <c r="H579" i="12"/>
  <c r="J579" i="12" s="1"/>
  <c r="L579" i="12" s="1"/>
  <c r="N579" i="12" s="1"/>
  <c r="P579" i="12" s="1"/>
  <c r="R579" i="12" s="1"/>
  <c r="T579" i="12" s="1"/>
  <c r="H585" i="12"/>
  <c r="J585" i="12" s="1"/>
  <c r="L585" i="12" s="1"/>
  <c r="N585" i="12" s="1"/>
  <c r="P585" i="12" s="1"/>
  <c r="R585" i="12" s="1"/>
  <c r="T585" i="12" s="1"/>
  <c r="H590" i="12"/>
  <c r="J590" i="12" s="1"/>
  <c r="L590" i="12" s="1"/>
  <c r="N590" i="12" s="1"/>
  <c r="P590" i="12" s="1"/>
  <c r="R590" i="12" s="1"/>
  <c r="T590" i="12" s="1"/>
  <c r="H592" i="12"/>
  <c r="J592" i="12" s="1"/>
  <c r="L592" i="12" s="1"/>
  <c r="N592" i="12" s="1"/>
  <c r="P592" i="12" s="1"/>
  <c r="R592" i="12" s="1"/>
  <c r="T592" i="12" s="1"/>
  <c r="H594" i="12"/>
  <c r="J594" i="12" s="1"/>
  <c r="L594" i="12" s="1"/>
  <c r="N594" i="12" s="1"/>
  <c r="P594" i="12" s="1"/>
  <c r="R594" i="12" s="1"/>
  <c r="T594" i="12" s="1"/>
  <c r="H599" i="12"/>
  <c r="J599" i="12" s="1"/>
  <c r="L599" i="12" s="1"/>
  <c r="N599" i="12" s="1"/>
  <c r="P599" i="12" s="1"/>
  <c r="R599" i="12" s="1"/>
  <c r="T599" i="12" s="1"/>
  <c r="H604" i="12"/>
  <c r="J604" i="12" s="1"/>
  <c r="L604" i="12" s="1"/>
  <c r="N604" i="12" s="1"/>
  <c r="P604" i="12" s="1"/>
  <c r="R604" i="12" s="1"/>
  <c r="T604" i="12" s="1"/>
  <c r="H606" i="12"/>
  <c r="J606" i="12" s="1"/>
  <c r="L606" i="12" s="1"/>
  <c r="N606" i="12" s="1"/>
  <c r="P606" i="12" s="1"/>
  <c r="R606" i="12" s="1"/>
  <c r="T606" i="12" s="1"/>
  <c r="H608" i="12"/>
  <c r="J608" i="12" s="1"/>
  <c r="L608" i="12" s="1"/>
  <c r="N608" i="12" s="1"/>
  <c r="P608" i="12" s="1"/>
  <c r="R608" i="12" s="1"/>
  <c r="T608" i="12" s="1"/>
  <c r="H629" i="12"/>
  <c r="J629" i="12" s="1"/>
  <c r="L629" i="12" s="1"/>
  <c r="N629" i="12" s="1"/>
  <c r="P629" i="12" s="1"/>
  <c r="R629" i="12" s="1"/>
  <c r="T629" i="12" s="1"/>
  <c r="H634" i="12"/>
  <c r="J634" i="12" s="1"/>
  <c r="L634" i="12" s="1"/>
  <c r="N634" i="12" s="1"/>
  <c r="P634" i="12" s="1"/>
  <c r="R634" i="12" s="1"/>
  <c r="T634" i="12" s="1"/>
  <c r="H639" i="12"/>
  <c r="J639" i="12" s="1"/>
  <c r="L639" i="12" s="1"/>
  <c r="N639" i="12" s="1"/>
  <c r="P639" i="12" s="1"/>
  <c r="R639" i="12" s="1"/>
  <c r="T639" i="12" s="1"/>
  <c r="H641" i="12"/>
  <c r="J641" i="12" s="1"/>
  <c r="L641" i="12" s="1"/>
  <c r="N641" i="12" s="1"/>
  <c r="P641" i="12" s="1"/>
  <c r="R641" i="12" s="1"/>
  <c r="T641" i="12" s="1"/>
  <c r="H646" i="12"/>
  <c r="J646" i="12" s="1"/>
  <c r="L646" i="12" s="1"/>
  <c r="N646" i="12" s="1"/>
  <c r="P646" i="12" s="1"/>
  <c r="R646" i="12" s="1"/>
  <c r="T646" i="12" s="1"/>
  <c r="H651" i="12"/>
  <c r="J651" i="12" s="1"/>
  <c r="L651" i="12" s="1"/>
  <c r="N651" i="12" s="1"/>
  <c r="P651" i="12" s="1"/>
  <c r="R651" i="12" s="1"/>
  <c r="T651" i="12" s="1"/>
  <c r="H656" i="12"/>
  <c r="J656" i="12" s="1"/>
  <c r="L656" i="12" s="1"/>
  <c r="N656" i="12" s="1"/>
  <c r="P656" i="12" s="1"/>
  <c r="R656" i="12" s="1"/>
  <c r="T656" i="12" s="1"/>
  <c r="H661" i="12"/>
  <c r="J661" i="12" s="1"/>
  <c r="L661" i="12" s="1"/>
  <c r="N661" i="12" s="1"/>
  <c r="P661" i="12" s="1"/>
  <c r="R661" i="12" s="1"/>
  <c r="T661" i="12" s="1"/>
  <c r="H671" i="12"/>
  <c r="J671" i="12" s="1"/>
  <c r="L671" i="12" s="1"/>
  <c r="N671" i="12" s="1"/>
  <c r="P671" i="12" s="1"/>
  <c r="R671" i="12" s="1"/>
  <c r="T671" i="12" s="1"/>
  <c r="H676" i="12"/>
  <c r="J676" i="12" s="1"/>
  <c r="L676" i="12" s="1"/>
  <c r="N676" i="12" s="1"/>
  <c r="P676" i="12" s="1"/>
  <c r="R676" i="12" s="1"/>
  <c r="T676" i="12" s="1"/>
  <c r="H681" i="12"/>
  <c r="J681" i="12" s="1"/>
  <c r="L681" i="12" s="1"/>
  <c r="N681" i="12" s="1"/>
  <c r="P681" i="12" s="1"/>
  <c r="R681" i="12" s="1"/>
  <c r="T681" i="12" s="1"/>
  <c r="H722" i="12"/>
  <c r="J722" i="12" s="1"/>
  <c r="L722" i="12" s="1"/>
  <c r="N722" i="12" s="1"/>
  <c r="P722" i="12" s="1"/>
  <c r="R722" i="12" s="1"/>
  <c r="T722" i="12" s="1"/>
  <c r="H728" i="12"/>
  <c r="J728" i="12" s="1"/>
  <c r="L728" i="12" s="1"/>
  <c r="N728" i="12" s="1"/>
  <c r="P728" i="12" s="1"/>
  <c r="R728" i="12" s="1"/>
  <c r="T728" i="12" s="1"/>
  <c r="H730" i="12"/>
  <c r="J730" i="12" s="1"/>
  <c r="L730" i="12" s="1"/>
  <c r="N730" i="12" s="1"/>
  <c r="P730" i="12" s="1"/>
  <c r="R730" i="12" s="1"/>
  <c r="T730" i="12" s="1"/>
  <c r="H732" i="12"/>
  <c r="J732" i="12" s="1"/>
  <c r="L732" i="12" s="1"/>
  <c r="N732" i="12" s="1"/>
  <c r="P732" i="12" s="1"/>
  <c r="R732" i="12" s="1"/>
  <c r="T732" i="12" s="1"/>
  <c r="H737" i="12"/>
  <c r="J737" i="12" s="1"/>
  <c r="L737" i="12" s="1"/>
  <c r="N737" i="12" s="1"/>
  <c r="P737" i="12" s="1"/>
  <c r="R737" i="12" s="1"/>
  <c r="T737" i="12" s="1"/>
  <c r="H742" i="12"/>
  <c r="J742" i="12" s="1"/>
  <c r="L742" i="12" s="1"/>
  <c r="N742" i="12" s="1"/>
  <c r="P742" i="12" s="1"/>
  <c r="R742" i="12" s="1"/>
  <c r="T742" i="12" s="1"/>
  <c r="H747" i="12"/>
  <c r="J747" i="12" s="1"/>
  <c r="L747" i="12" s="1"/>
  <c r="N747" i="12" s="1"/>
  <c r="P747" i="12" s="1"/>
  <c r="R747" i="12" s="1"/>
  <c r="T747" i="12" s="1"/>
  <c r="H752" i="12"/>
  <c r="J752" i="12" s="1"/>
  <c r="L752" i="12" s="1"/>
  <c r="N752" i="12" s="1"/>
  <c r="P752" i="12" s="1"/>
  <c r="R752" i="12" s="1"/>
  <c r="T752" i="12" s="1"/>
  <c r="H757" i="12"/>
  <c r="J757" i="12" s="1"/>
  <c r="L757" i="12" s="1"/>
  <c r="N757" i="12" s="1"/>
  <c r="P757" i="12" s="1"/>
  <c r="R757" i="12" s="1"/>
  <c r="T757" i="12" s="1"/>
  <c r="H762" i="12"/>
  <c r="J762" i="12" s="1"/>
  <c r="L762" i="12" s="1"/>
  <c r="N762" i="12" s="1"/>
  <c r="P762" i="12" s="1"/>
  <c r="R762" i="12" s="1"/>
  <c r="T762" i="12" s="1"/>
  <c r="G761" i="12"/>
  <c r="G760" i="12" s="1"/>
  <c r="G759" i="12" s="1"/>
  <c r="G758" i="12" s="1"/>
  <c r="G756" i="12"/>
  <c r="G755" i="12" s="1"/>
  <c r="G754" i="12" s="1"/>
  <c r="G753" i="12" s="1"/>
  <c r="G751" i="12"/>
  <c r="G750" i="12" s="1"/>
  <c r="G749" i="12" s="1"/>
  <c r="G746" i="12"/>
  <c r="G745" i="12" s="1"/>
  <c r="G744" i="12" s="1"/>
  <c r="G743" i="12" s="1"/>
  <c r="G741" i="12"/>
  <c r="G740" i="12" s="1"/>
  <c r="G739" i="12" s="1"/>
  <c r="G738" i="12" s="1"/>
  <c r="G736" i="12"/>
  <c r="G735" i="12" s="1"/>
  <c r="G734" i="12" s="1"/>
  <c r="G733" i="12" s="1"/>
  <c r="G731" i="12"/>
  <c r="G729" i="12"/>
  <c r="G727" i="12"/>
  <c r="G721" i="12"/>
  <c r="G720" i="12" s="1"/>
  <c r="G719" i="12" s="1"/>
  <c r="G718" i="12" s="1"/>
  <c r="G717" i="12" s="1"/>
  <c r="G680" i="12"/>
  <c r="G679" i="12" s="1"/>
  <c r="G678" i="12" s="1"/>
  <c r="G677" i="12" s="1"/>
  <c r="G675" i="12"/>
  <c r="G674" i="12" s="1"/>
  <c r="G673" i="12" s="1"/>
  <c r="G672" i="12" s="1"/>
  <c r="G670" i="12"/>
  <c r="G669" i="12" s="1"/>
  <c r="G668" i="12" s="1"/>
  <c r="G667" i="12" s="1"/>
  <c r="G660" i="12"/>
  <c r="G659" i="12" s="1"/>
  <c r="G658" i="12" s="1"/>
  <c r="G657" i="12" s="1"/>
  <c r="G655" i="12"/>
  <c r="G654" i="12" s="1"/>
  <c r="G653" i="12" s="1"/>
  <c r="G652" i="12" s="1"/>
  <c r="G650" i="12"/>
  <c r="G649" i="12" s="1"/>
  <c r="G648" i="12" s="1"/>
  <c r="G647" i="12" s="1"/>
  <c r="G645" i="12"/>
  <c r="G644" i="12" s="1"/>
  <c r="G643" i="12" s="1"/>
  <c r="G642" i="12" s="1"/>
  <c r="G640" i="12"/>
  <c r="G638" i="12"/>
  <c r="G633" i="12"/>
  <c r="G632" i="12" s="1"/>
  <c r="G631" i="12" s="1"/>
  <c r="G630" i="12" s="1"/>
  <c r="G628" i="12"/>
  <c r="G627" i="12" s="1"/>
  <c r="G626" i="12" s="1"/>
  <c r="G625" i="12" s="1"/>
  <c r="G607" i="12"/>
  <c r="G605" i="12"/>
  <c r="G603" i="12"/>
  <c r="G598" i="12"/>
  <c r="G597" i="12" s="1"/>
  <c r="G596" i="12" s="1"/>
  <c r="G593" i="12"/>
  <c r="G591" i="12"/>
  <c r="G589" i="12"/>
  <c r="G584" i="12"/>
  <c r="G583" i="12" s="1"/>
  <c r="G582" i="12" s="1"/>
  <c r="G578" i="12"/>
  <c r="G576" i="12"/>
  <c r="G574" i="12"/>
  <c r="G569" i="12"/>
  <c r="G568" i="12" s="1"/>
  <c r="G567" i="12" s="1"/>
  <c r="G563" i="12"/>
  <c r="G561" i="12"/>
  <c r="G559" i="12"/>
  <c r="G554" i="12"/>
  <c r="G553" i="12" s="1"/>
  <c r="G552" i="12" s="1"/>
  <c r="G551" i="12" s="1"/>
  <c r="G548" i="12"/>
  <c r="G547" i="12" s="1"/>
  <c r="G546" i="12" s="1"/>
  <c r="G545" i="12" s="1"/>
  <c r="G543" i="12"/>
  <c r="G542" i="12" s="1"/>
  <c r="G541" i="12" s="1"/>
  <c r="G540" i="12" s="1"/>
  <c r="G519" i="12"/>
  <c r="G518" i="12" s="1"/>
  <c r="G517" i="12" s="1"/>
  <c r="G516" i="12" s="1"/>
  <c r="G515" i="12" s="1"/>
  <c r="G514" i="12" s="1"/>
  <c r="G512" i="12"/>
  <c r="G511" i="12" s="1"/>
  <c r="G510" i="12" s="1"/>
  <c r="G509" i="12" s="1"/>
  <c r="G508" i="12" s="1"/>
  <c r="G507" i="12" s="1"/>
  <c r="G505" i="12"/>
  <c r="G504" i="12" s="1"/>
  <c r="G503" i="12" s="1"/>
  <c r="G502" i="12" s="1"/>
  <c r="G501" i="12" s="1"/>
  <c r="G500" i="12" s="1"/>
  <c r="G498" i="12"/>
  <c r="G497" i="12" s="1"/>
  <c r="G496" i="12" s="1"/>
  <c r="G495" i="12" s="1"/>
  <c r="G494" i="12" s="1"/>
  <c r="G493" i="12" s="1"/>
  <c r="G491" i="12"/>
  <c r="G490" i="12" s="1"/>
  <c r="G489" i="12" s="1"/>
  <c r="G488" i="12" s="1"/>
  <c r="G487" i="12" s="1"/>
  <c r="G486" i="12" s="1"/>
  <c r="G482" i="12"/>
  <c r="G481" i="12" s="1"/>
  <c r="G480" i="12" s="1"/>
  <c r="G479" i="12" s="1"/>
  <c r="G478" i="12" s="1"/>
  <c r="G477" i="12" s="1"/>
  <c r="G472" i="12"/>
  <c r="G471" i="12" s="1"/>
  <c r="G469" i="12"/>
  <c r="G468" i="12" s="1"/>
  <c r="G461" i="12"/>
  <c r="G460" i="12" s="1"/>
  <c r="G459" i="12" s="1"/>
  <c r="G458" i="12" s="1"/>
  <c r="G456" i="12"/>
  <c r="G455" i="12" s="1"/>
  <c r="G454" i="12" s="1"/>
  <c r="G453" i="12" s="1"/>
  <c r="G451" i="12"/>
  <c r="G450" i="12" s="1"/>
  <c r="G449" i="12" s="1"/>
  <c r="G448" i="12" s="1"/>
  <c r="G443" i="12"/>
  <c r="G442" i="12" s="1"/>
  <c r="G441" i="12" s="1"/>
  <c r="G440" i="12" s="1"/>
  <c r="G439" i="12" s="1"/>
  <c r="G430" i="12"/>
  <c r="G429" i="12" s="1"/>
  <c r="G428" i="12" s="1"/>
  <c r="G427" i="12" s="1"/>
  <c r="G426" i="12" s="1"/>
  <c r="G425" i="12" s="1"/>
  <c r="G423" i="12"/>
  <c r="G420" i="12" s="1"/>
  <c r="G419" i="12" s="1"/>
  <c r="G418" i="12" s="1"/>
  <c r="G417" i="12" s="1"/>
  <c r="G416" i="12" s="1"/>
  <c r="G414" i="12"/>
  <c r="G413" i="12" s="1"/>
  <c r="G406" i="12"/>
  <c r="G405" i="12" s="1"/>
  <c r="G404" i="12" s="1"/>
  <c r="G403" i="12" s="1"/>
  <c r="G402" i="12" s="1"/>
  <c r="G401" i="12" s="1"/>
  <c r="G397" i="12"/>
  <c r="G396" i="12" s="1"/>
  <c r="G395" i="12" s="1"/>
  <c r="G394" i="12" s="1"/>
  <c r="G390" i="12"/>
  <c r="G385" i="12"/>
  <c r="G384" i="12" s="1"/>
  <c r="G383" i="12" s="1"/>
  <c r="G382" i="12" s="1"/>
  <c r="G380" i="12"/>
  <c r="G379" i="12" s="1"/>
  <c r="G378" i="12" s="1"/>
  <c r="G377" i="12" s="1"/>
  <c r="G375" i="12"/>
  <c r="G374" i="12" s="1"/>
  <c r="G373" i="12" s="1"/>
  <c r="G372" i="12" s="1"/>
  <c r="G370" i="12"/>
  <c r="G369" i="12" s="1"/>
  <c r="G368" i="12" s="1"/>
  <c r="G366" i="12"/>
  <c r="G365" i="12" s="1"/>
  <c r="G364" i="12" s="1"/>
  <c r="G359" i="12"/>
  <c r="G358" i="12" s="1"/>
  <c r="G357" i="12" s="1"/>
  <c r="G355" i="12"/>
  <c r="G353" i="12"/>
  <c r="G346" i="12"/>
  <c r="G345" i="12" s="1"/>
  <c r="G344" i="12" s="1"/>
  <c r="G343" i="12" s="1"/>
  <c r="G341" i="12"/>
  <c r="G340" i="12" s="1"/>
  <c r="G339" i="12" s="1"/>
  <c r="G338" i="12" s="1"/>
  <c r="G336" i="12"/>
  <c r="G335" i="12" s="1"/>
  <c r="G334" i="12" s="1"/>
  <c r="G333" i="12" s="1"/>
  <c r="G328" i="12"/>
  <c r="G327" i="12" s="1"/>
  <c r="G326" i="12" s="1"/>
  <c r="G325" i="12" s="1"/>
  <c r="G323" i="12"/>
  <c r="G322" i="12" s="1"/>
  <c r="G321" i="12" s="1"/>
  <c r="G320" i="12" s="1"/>
  <c r="G315" i="12"/>
  <c r="G314" i="12" s="1"/>
  <c r="G312" i="12" s="1"/>
  <c r="G311" i="12" s="1"/>
  <c r="G310" i="12" s="1"/>
  <c r="G308" i="12"/>
  <c r="G307" i="12" s="1"/>
  <c r="G306" i="12" s="1"/>
  <c r="G305" i="12" s="1"/>
  <c r="G304" i="12" s="1"/>
  <c r="G303" i="12" s="1"/>
  <c r="G301" i="12"/>
  <c r="G300" i="12" s="1"/>
  <c r="G299" i="12" s="1"/>
  <c r="G298" i="12" s="1"/>
  <c r="G297" i="12" s="1"/>
  <c r="G295" i="12"/>
  <c r="G293" i="12"/>
  <c r="G291" i="12"/>
  <c r="G283" i="12"/>
  <c r="G282" i="12" s="1"/>
  <c r="G281" i="12" s="1"/>
  <c r="G280" i="12" s="1"/>
  <c r="G278" i="12"/>
  <c r="G277" i="12" s="1"/>
  <c r="G276" i="12" s="1"/>
  <c r="G275" i="12" s="1"/>
  <c r="G273" i="12"/>
  <c r="G272" i="12" s="1"/>
  <c r="G271" i="12" s="1"/>
  <c r="G270" i="12" s="1"/>
  <c r="G266" i="12"/>
  <c r="G265" i="12" s="1"/>
  <c r="G264" i="12" s="1"/>
  <c r="G263" i="12" s="1"/>
  <c r="G252" i="12" s="1"/>
  <c r="G251" i="12" s="1"/>
  <c r="G249" i="12"/>
  <c r="G247" i="12"/>
  <c r="G245" i="12"/>
  <c r="G238" i="12"/>
  <c r="G237" i="12" s="1"/>
  <c r="G236" i="12" s="1"/>
  <c r="G235" i="12" s="1"/>
  <c r="G233" i="12"/>
  <c r="G232" i="12" s="1"/>
  <c r="G231" i="12" s="1"/>
  <c r="G230" i="12" s="1"/>
  <c r="G228" i="12"/>
  <c r="G227" i="12" s="1"/>
  <c r="G226" i="12" s="1"/>
  <c r="G225" i="12" s="1"/>
  <c r="G220" i="12"/>
  <c r="G219" i="12" s="1"/>
  <c r="G218" i="12" s="1"/>
  <c r="G217" i="12" s="1"/>
  <c r="G216" i="12" s="1"/>
  <c r="G215" i="12" s="1"/>
  <c r="G213" i="12"/>
  <c r="G212" i="12" s="1"/>
  <c r="G211" i="12" s="1"/>
  <c r="G210" i="12" s="1"/>
  <c r="G209" i="12" s="1"/>
  <c r="G208" i="12" s="1"/>
  <c r="G206" i="12"/>
  <c r="G205" i="12" s="1"/>
  <c r="G204" i="12" s="1"/>
  <c r="G203" i="12" s="1"/>
  <c r="G201" i="12"/>
  <c r="G200" i="12" s="1"/>
  <c r="G199" i="12" s="1"/>
  <c r="G198" i="12" s="1"/>
  <c r="G196" i="12"/>
  <c r="G195" i="12" s="1"/>
  <c r="G194" i="12" s="1"/>
  <c r="G193" i="12" s="1"/>
  <c r="G189" i="12"/>
  <c r="G187" i="12"/>
  <c r="G185" i="12"/>
  <c r="G180" i="12"/>
  <c r="G178" i="12"/>
  <c r="G173" i="12"/>
  <c r="G172" i="12" s="1"/>
  <c r="G171" i="12" s="1"/>
  <c r="G170" i="12" s="1"/>
  <c r="G166" i="12"/>
  <c r="G165" i="12" s="1"/>
  <c r="G164" i="12" s="1"/>
  <c r="G163" i="12" s="1"/>
  <c r="G162" i="12" s="1"/>
  <c r="G161" i="12" s="1"/>
  <c r="G159" i="12"/>
  <c r="G158" i="12" s="1"/>
  <c r="G157" i="12" s="1"/>
  <c r="G156" i="12" s="1"/>
  <c r="G155" i="12" s="1"/>
  <c r="G154" i="12" s="1"/>
  <c r="G152" i="12"/>
  <c r="G151" i="12" s="1"/>
  <c r="G150" i="12" s="1"/>
  <c r="G149" i="12" s="1"/>
  <c r="G147" i="12"/>
  <c r="G146" i="12" s="1"/>
  <c r="G145" i="12" s="1"/>
  <c r="G144" i="12" s="1"/>
  <c r="G142" i="12"/>
  <c r="G141" i="12" s="1"/>
  <c r="G140" i="12" s="1"/>
  <c r="G139" i="12" s="1"/>
  <c r="G135" i="12"/>
  <c r="G134" i="12" s="1"/>
  <c r="G133" i="12" s="1"/>
  <c r="G132" i="12" s="1"/>
  <c r="G131" i="12"/>
  <c r="G129" i="12"/>
  <c r="G128" i="12" s="1"/>
  <c r="G127" i="12" s="1"/>
  <c r="G125" i="12"/>
  <c r="G124" i="12" s="1"/>
  <c r="G123" i="12" s="1"/>
  <c r="G118" i="12"/>
  <c r="G117" i="12" s="1"/>
  <c r="G116" i="12" s="1"/>
  <c r="G115" i="12" s="1"/>
  <c r="G113" i="12"/>
  <c r="G112" i="12" s="1"/>
  <c r="G111" i="12" s="1"/>
  <c r="G110" i="12" s="1"/>
  <c r="G108" i="12"/>
  <c r="G107" i="12" s="1"/>
  <c r="G106" i="12" s="1"/>
  <c r="G105" i="12" s="1"/>
  <c r="G101" i="12"/>
  <c r="G100" i="12" s="1"/>
  <c r="G99" i="12" s="1"/>
  <c r="G98" i="12" s="1"/>
  <c r="G96" i="12"/>
  <c r="G95" i="12" s="1"/>
  <c r="G94" i="12" s="1"/>
  <c r="G93" i="12" s="1"/>
  <c r="G88" i="12"/>
  <c r="G87" i="12" s="1"/>
  <c r="G86" i="12" s="1"/>
  <c r="G85" i="12" s="1"/>
  <c r="G84" i="12" s="1"/>
  <c r="G83" i="12" s="1"/>
  <c r="G81" i="12"/>
  <c r="G80" i="12" s="1"/>
  <c r="G79" i="12" s="1"/>
  <c r="G78" i="12" s="1"/>
  <c r="G77" i="12" s="1"/>
  <c r="G76" i="12" s="1"/>
  <c r="G73" i="12"/>
  <c r="G72" i="12" s="1"/>
  <c r="G68" i="12"/>
  <c r="G66" i="12"/>
  <c r="G64" i="12"/>
  <c r="G54" i="12"/>
  <c r="G53" i="12" s="1"/>
  <c r="G32" i="12"/>
  <c r="G31" i="12" s="1"/>
  <c r="G30" i="12" s="1"/>
  <c r="G29" i="12" s="1"/>
  <c r="G28" i="12" s="1"/>
  <c r="G26" i="12"/>
  <c r="G21" i="12"/>
  <c r="G14" i="12"/>
  <c r="G13" i="12" s="1"/>
  <c r="G12" i="12" s="1"/>
  <c r="H605" i="10"/>
  <c r="H604" i="10" s="1"/>
  <c r="H603" i="10" s="1"/>
  <c r="H602" i="10" s="1"/>
  <c r="H601" i="10" s="1"/>
  <c r="G605" i="10"/>
  <c r="G577" i="8"/>
  <c r="G576" i="8" s="1"/>
  <c r="G575" i="8" s="1"/>
  <c r="G574" i="8" s="1"/>
  <c r="G573" i="8" s="1"/>
  <c r="F577" i="8"/>
  <c r="H476" i="8"/>
  <c r="F509" i="8"/>
  <c r="F508" i="8" s="1"/>
  <c r="F507" i="8" s="1"/>
  <c r="G509" i="8"/>
  <c r="G508" i="8" s="1"/>
  <c r="H510" i="8"/>
  <c r="J510" i="8" s="1"/>
  <c r="L510" i="8" s="1"/>
  <c r="N510" i="8" s="1"/>
  <c r="P510" i="8" s="1"/>
  <c r="R510" i="8" s="1"/>
  <c r="T510" i="8" s="1"/>
  <c r="H14" i="8"/>
  <c r="J14" i="8" s="1"/>
  <c r="L14" i="8" s="1"/>
  <c r="N14" i="8" s="1"/>
  <c r="P14" i="8" s="1"/>
  <c r="R14" i="8" s="1"/>
  <c r="T14" i="8" s="1"/>
  <c r="H17" i="8"/>
  <c r="J17" i="8" s="1"/>
  <c r="L17" i="8" s="1"/>
  <c r="N17" i="8" s="1"/>
  <c r="P17" i="8" s="1"/>
  <c r="R17" i="8" s="1"/>
  <c r="T17" i="8" s="1"/>
  <c r="H23" i="8"/>
  <c r="J23" i="8" s="1"/>
  <c r="L23" i="8" s="1"/>
  <c r="N23" i="8" s="1"/>
  <c r="P23" i="8" s="1"/>
  <c r="R23" i="8" s="1"/>
  <c r="T23" i="8" s="1"/>
  <c r="H26" i="8"/>
  <c r="J26" i="8" s="1"/>
  <c r="L26" i="8" s="1"/>
  <c r="N26" i="8" s="1"/>
  <c r="P26" i="8" s="1"/>
  <c r="R26" i="8" s="1"/>
  <c r="T26" i="8" s="1"/>
  <c r="H28" i="8"/>
  <c r="J28" i="8" s="1"/>
  <c r="L28" i="8" s="1"/>
  <c r="N28" i="8" s="1"/>
  <c r="P28" i="8" s="1"/>
  <c r="R28" i="8" s="1"/>
  <c r="T28" i="8" s="1"/>
  <c r="H30" i="8"/>
  <c r="J30" i="8" s="1"/>
  <c r="L30" i="8" s="1"/>
  <c r="N30" i="8" s="1"/>
  <c r="P30" i="8" s="1"/>
  <c r="R30" i="8" s="1"/>
  <c r="T30" i="8" s="1"/>
  <c r="H36" i="8"/>
  <c r="J36" i="8" s="1"/>
  <c r="L36" i="8" s="1"/>
  <c r="N36" i="8" s="1"/>
  <c r="P36" i="8" s="1"/>
  <c r="R36" i="8" s="1"/>
  <c r="T36" i="8" s="1"/>
  <c r="H39" i="8"/>
  <c r="J39" i="8" s="1"/>
  <c r="L39" i="8" s="1"/>
  <c r="N39" i="8" s="1"/>
  <c r="P39" i="8" s="1"/>
  <c r="R39" i="8" s="1"/>
  <c r="T39" i="8" s="1"/>
  <c r="H41" i="8"/>
  <c r="J41" i="8" s="1"/>
  <c r="L41" i="8" s="1"/>
  <c r="N41" i="8" s="1"/>
  <c r="P41" i="8" s="1"/>
  <c r="R41" i="8" s="1"/>
  <c r="T41" i="8" s="1"/>
  <c r="H43" i="8"/>
  <c r="J43" i="8" s="1"/>
  <c r="L43" i="8" s="1"/>
  <c r="N43" i="8" s="1"/>
  <c r="P43" i="8" s="1"/>
  <c r="R43" i="8" s="1"/>
  <c r="T43" i="8" s="1"/>
  <c r="H49" i="8"/>
  <c r="J49" i="8" s="1"/>
  <c r="L49" i="8" s="1"/>
  <c r="N49" i="8" s="1"/>
  <c r="P49" i="8" s="1"/>
  <c r="R49" i="8" s="1"/>
  <c r="T49" i="8" s="1"/>
  <c r="H52" i="8"/>
  <c r="J52" i="8" s="1"/>
  <c r="L52" i="8" s="1"/>
  <c r="N52" i="8" s="1"/>
  <c r="P52" i="8" s="1"/>
  <c r="R52" i="8" s="1"/>
  <c r="T52" i="8" s="1"/>
  <c r="H54" i="8"/>
  <c r="J54" i="8" s="1"/>
  <c r="L54" i="8" s="1"/>
  <c r="N54" i="8" s="1"/>
  <c r="P54" i="8" s="1"/>
  <c r="R54" i="8" s="1"/>
  <c r="T54" i="8" s="1"/>
  <c r="H56" i="8"/>
  <c r="J56" i="8" s="1"/>
  <c r="L56" i="8" s="1"/>
  <c r="N56" i="8" s="1"/>
  <c r="P56" i="8" s="1"/>
  <c r="R56" i="8" s="1"/>
  <c r="T56" i="8" s="1"/>
  <c r="H60" i="8"/>
  <c r="J60" i="8" s="1"/>
  <c r="L60" i="8" s="1"/>
  <c r="N60" i="8" s="1"/>
  <c r="P60" i="8" s="1"/>
  <c r="R60" i="8" s="1"/>
  <c r="T60" i="8" s="1"/>
  <c r="H63" i="8"/>
  <c r="J63" i="8" s="1"/>
  <c r="L63" i="8" s="1"/>
  <c r="N63" i="8" s="1"/>
  <c r="P63" i="8" s="1"/>
  <c r="R63" i="8" s="1"/>
  <c r="T63" i="8" s="1"/>
  <c r="H65" i="8"/>
  <c r="J65" i="8" s="1"/>
  <c r="L65" i="8" s="1"/>
  <c r="N65" i="8" s="1"/>
  <c r="P65" i="8" s="1"/>
  <c r="R65" i="8" s="1"/>
  <c r="T65" i="8" s="1"/>
  <c r="H67" i="8"/>
  <c r="J67" i="8" s="1"/>
  <c r="L67" i="8" s="1"/>
  <c r="N67" i="8" s="1"/>
  <c r="P67" i="8" s="1"/>
  <c r="R67" i="8" s="1"/>
  <c r="T67" i="8" s="1"/>
  <c r="H73" i="8"/>
  <c r="J73" i="8" s="1"/>
  <c r="L73" i="8" s="1"/>
  <c r="N73" i="8" s="1"/>
  <c r="P73" i="8" s="1"/>
  <c r="R73" i="8" s="1"/>
  <c r="T73" i="8" s="1"/>
  <c r="H78" i="8"/>
  <c r="J78" i="8" s="1"/>
  <c r="L78" i="8" s="1"/>
  <c r="N78" i="8" s="1"/>
  <c r="P78" i="8" s="1"/>
  <c r="R78" i="8" s="1"/>
  <c r="T78" i="8" s="1"/>
  <c r="H85" i="8"/>
  <c r="J85" i="8" s="1"/>
  <c r="L85" i="8" s="1"/>
  <c r="N85" i="8" s="1"/>
  <c r="P85" i="8" s="1"/>
  <c r="R85" i="8" s="1"/>
  <c r="T85" i="8" s="1"/>
  <c r="H87" i="8"/>
  <c r="J87" i="8" s="1"/>
  <c r="L87" i="8" s="1"/>
  <c r="N87" i="8" s="1"/>
  <c r="P87" i="8" s="1"/>
  <c r="R87" i="8" s="1"/>
  <c r="T87" i="8" s="1"/>
  <c r="H92" i="8"/>
  <c r="J92" i="8" s="1"/>
  <c r="L92" i="8" s="1"/>
  <c r="N92" i="8" s="1"/>
  <c r="P92" i="8" s="1"/>
  <c r="R92" i="8" s="1"/>
  <c r="T92" i="8" s="1"/>
  <c r="H99" i="8"/>
  <c r="J99" i="8" s="1"/>
  <c r="L99" i="8" s="1"/>
  <c r="N99" i="8" s="1"/>
  <c r="P99" i="8" s="1"/>
  <c r="R99" i="8" s="1"/>
  <c r="T99" i="8" s="1"/>
  <c r="H104" i="8"/>
  <c r="J104" i="8" s="1"/>
  <c r="L104" i="8" s="1"/>
  <c r="N104" i="8" s="1"/>
  <c r="P104" i="8" s="1"/>
  <c r="R104" i="8" s="1"/>
  <c r="T104" i="8" s="1"/>
  <c r="H106" i="8"/>
  <c r="J106" i="8" s="1"/>
  <c r="L106" i="8" s="1"/>
  <c r="N106" i="8" s="1"/>
  <c r="P106" i="8" s="1"/>
  <c r="R106" i="8" s="1"/>
  <c r="T106" i="8" s="1"/>
  <c r="H110" i="8"/>
  <c r="J110" i="8" s="1"/>
  <c r="L110" i="8" s="1"/>
  <c r="N110" i="8" s="1"/>
  <c r="P110" i="8" s="1"/>
  <c r="R110" i="8" s="1"/>
  <c r="T110" i="8" s="1"/>
  <c r="H112" i="8"/>
  <c r="J112" i="8" s="1"/>
  <c r="L112" i="8" s="1"/>
  <c r="N112" i="8" s="1"/>
  <c r="P112" i="8" s="1"/>
  <c r="R112" i="8" s="1"/>
  <c r="T112" i="8" s="1"/>
  <c r="H114" i="8"/>
  <c r="J114" i="8" s="1"/>
  <c r="L114" i="8" s="1"/>
  <c r="N114" i="8" s="1"/>
  <c r="P114" i="8" s="1"/>
  <c r="R114" i="8" s="1"/>
  <c r="T114" i="8" s="1"/>
  <c r="H117" i="8"/>
  <c r="J117" i="8" s="1"/>
  <c r="L117" i="8" s="1"/>
  <c r="N117" i="8" s="1"/>
  <c r="P117" i="8" s="1"/>
  <c r="R117" i="8" s="1"/>
  <c r="T117" i="8" s="1"/>
  <c r="H120" i="8"/>
  <c r="J120" i="8" s="1"/>
  <c r="L120" i="8" s="1"/>
  <c r="N120" i="8" s="1"/>
  <c r="P120" i="8" s="1"/>
  <c r="R120" i="8" s="1"/>
  <c r="T120" i="8" s="1"/>
  <c r="H127" i="8"/>
  <c r="J127" i="8" s="1"/>
  <c r="L127" i="8" s="1"/>
  <c r="N127" i="8" s="1"/>
  <c r="P127" i="8" s="1"/>
  <c r="R127" i="8" s="1"/>
  <c r="T127" i="8" s="1"/>
  <c r="H135" i="8"/>
  <c r="J135" i="8" s="1"/>
  <c r="L135" i="8" s="1"/>
  <c r="N135" i="8" s="1"/>
  <c r="P135" i="8" s="1"/>
  <c r="R135" i="8" s="1"/>
  <c r="T135" i="8" s="1"/>
  <c r="H138" i="8"/>
  <c r="J138" i="8" s="1"/>
  <c r="L138" i="8" s="1"/>
  <c r="N138" i="8" s="1"/>
  <c r="P138" i="8" s="1"/>
  <c r="R138" i="8" s="1"/>
  <c r="T138" i="8" s="1"/>
  <c r="H139" i="8"/>
  <c r="J139" i="8" s="1"/>
  <c r="L139" i="8" s="1"/>
  <c r="N139" i="8" s="1"/>
  <c r="P139" i="8" s="1"/>
  <c r="R139" i="8" s="1"/>
  <c r="T139" i="8" s="1"/>
  <c r="H144" i="8"/>
  <c r="J144" i="8" s="1"/>
  <c r="L144" i="8" s="1"/>
  <c r="N144" i="8" s="1"/>
  <c r="P144" i="8" s="1"/>
  <c r="R144" i="8" s="1"/>
  <c r="T144" i="8" s="1"/>
  <c r="H146" i="8"/>
  <c r="J146" i="8" s="1"/>
  <c r="L146" i="8" s="1"/>
  <c r="N146" i="8" s="1"/>
  <c r="P146" i="8" s="1"/>
  <c r="R146" i="8" s="1"/>
  <c r="T146" i="8" s="1"/>
  <c r="H148" i="8"/>
  <c r="J148" i="8" s="1"/>
  <c r="L148" i="8" s="1"/>
  <c r="N148" i="8" s="1"/>
  <c r="P148" i="8" s="1"/>
  <c r="R148" i="8" s="1"/>
  <c r="T148" i="8" s="1"/>
  <c r="H153" i="8"/>
  <c r="J153" i="8" s="1"/>
  <c r="L153" i="8" s="1"/>
  <c r="N153" i="8" s="1"/>
  <c r="P153" i="8" s="1"/>
  <c r="R153" i="8" s="1"/>
  <c r="T153" i="8" s="1"/>
  <c r="H160" i="8"/>
  <c r="J160" i="8" s="1"/>
  <c r="L160" i="8" s="1"/>
  <c r="N160" i="8" s="1"/>
  <c r="P160" i="8" s="1"/>
  <c r="R160" i="8" s="1"/>
  <c r="T160" i="8" s="1"/>
  <c r="H165" i="8"/>
  <c r="J165" i="8" s="1"/>
  <c r="L165" i="8" s="1"/>
  <c r="N165" i="8" s="1"/>
  <c r="P165" i="8" s="1"/>
  <c r="R165" i="8" s="1"/>
  <c r="T165" i="8" s="1"/>
  <c r="H170" i="8"/>
  <c r="J170" i="8" s="1"/>
  <c r="L170" i="8" s="1"/>
  <c r="N170" i="8" s="1"/>
  <c r="P170" i="8" s="1"/>
  <c r="R170" i="8" s="1"/>
  <c r="T170" i="8" s="1"/>
  <c r="H175" i="8"/>
  <c r="J175" i="8" s="1"/>
  <c r="L175" i="8" s="1"/>
  <c r="N175" i="8" s="1"/>
  <c r="P175" i="8" s="1"/>
  <c r="R175" i="8" s="1"/>
  <c r="T175" i="8" s="1"/>
  <c r="H182" i="8"/>
  <c r="J182" i="8" s="1"/>
  <c r="L182" i="8" s="1"/>
  <c r="N182" i="8" s="1"/>
  <c r="P182" i="8" s="1"/>
  <c r="R182" i="8" s="1"/>
  <c r="T182" i="8" s="1"/>
  <c r="H188" i="8"/>
  <c r="J188" i="8" s="1"/>
  <c r="L188" i="8" s="1"/>
  <c r="N188" i="8" s="1"/>
  <c r="P188" i="8" s="1"/>
  <c r="R188" i="8" s="1"/>
  <c r="T188" i="8" s="1"/>
  <c r="H194" i="8"/>
  <c r="J194" i="8" s="1"/>
  <c r="L194" i="8" s="1"/>
  <c r="N194" i="8" s="1"/>
  <c r="P194" i="8" s="1"/>
  <c r="R194" i="8" s="1"/>
  <c r="T194" i="8" s="1"/>
  <c r="H197" i="8"/>
  <c r="J197" i="8" s="1"/>
  <c r="L197" i="8" s="1"/>
  <c r="N197" i="8" s="1"/>
  <c r="P197" i="8" s="1"/>
  <c r="R197" i="8" s="1"/>
  <c r="T197" i="8" s="1"/>
  <c r="H200" i="8"/>
  <c r="J200" i="8" s="1"/>
  <c r="L200" i="8" s="1"/>
  <c r="N200" i="8" s="1"/>
  <c r="P200" i="8" s="1"/>
  <c r="R200" i="8" s="1"/>
  <c r="T200" i="8" s="1"/>
  <c r="H203" i="8"/>
  <c r="J203" i="8" s="1"/>
  <c r="L203" i="8" s="1"/>
  <c r="N203" i="8" s="1"/>
  <c r="P203" i="8" s="1"/>
  <c r="R203" i="8" s="1"/>
  <c r="T203" i="8" s="1"/>
  <c r="H206" i="8"/>
  <c r="J206" i="8" s="1"/>
  <c r="L206" i="8" s="1"/>
  <c r="N206" i="8" s="1"/>
  <c r="P206" i="8" s="1"/>
  <c r="R206" i="8" s="1"/>
  <c r="T206" i="8" s="1"/>
  <c r="H211" i="8"/>
  <c r="J211" i="8" s="1"/>
  <c r="L211" i="8" s="1"/>
  <c r="N211" i="8" s="1"/>
  <c r="P211" i="8" s="1"/>
  <c r="R211" i="8" s="1"/>
  <c r="T211" i="8" s="1"/>
  <c r="H219" i="8"/>
  <c r="J219" i="8" s="1"/>
  <c r="L219" i="8" s="1"/>
  <c r="N219" i="8" s="1"/>
  <c r="P219" i="8" s="1"/>
  <c r="R219" i="8" s="1"/>
  <c r="T219" i="8" s="1"/>
  <c r="H224" i="8"/>
  <c r="J224" i="8" s="1"/>
  <c r="L224" i="8" s="1"/>
  <c r="N224" i="8" s="1"/>
  <c r="P224" i="8" s="1"/>
  <c r="R224" i="8" s="1"/>
  <c r="T224" i="8" s="1"/>
  <c r="H229" i="8"/>
  <c r="J229" i="8" s="1"/>
  <c r="L229" i="8" s="1"/>
  <c r="N229" i="8" s="1"/>
  <c r="P229" i="8" s="1"/>
  <c r="R229" i="8" s="1"/>
  <c r="T229" i="8" s="1"/>
  <c r="H234" i="8"/>
  <c r="J234" i="8" s="1"/>
  <c r="L234" i="8" s="1"/>
  <c r="N234" i="8" s="1"/>
  <c r="P234" i="8" s="1"/>
  <c r="R234" i="8" s="1"/>
  <c r="T234" i="8" s="1"/>
  <c r="H242" i="8"/>
  <c r="J242" i="8" s="1"/>
  <c r="L242" i="8" s="1"/>
  <c r="N242" i="8" s="1"/>
  <c r="P242" i="8" s="1"/>
  <c r="R242" i="8" s="1"/>
  <c r="T242" i="8" s="1"/>
  <c r="H249" i="8"/>
  <c r="J249" i="8" s="1"/>
  <c r="L249" i="8" s="1"/>
  <c r="N249" i="8" s="1"/>
  <c r="P249" i="8" s="1"/>
  <c r="R249" i="8" s="1"/>
  <c r="T249" i="8" s="1"/>
  <c r="H254" i="8"/>
  <c r="J254" i="8" s="1"/>
  <c r="L254" i="8" s="1"/>
  <c r="N254" i="8" s="1"/>
  <c r="P254" i="8" s="1"/>
  <c r="R254" i="8" s="1"/>
  <c r="T254" i="8" s="1"/>
  <c r="H257" i="8"/>
  <c r="J257" i="8" s="1"/>
  <c r="L257" i="8" s="1"/>
  <c r="N257" i="8" s="1"/>
  <c r="P257" i="8" s="1"/>
  <c r="R257" i="8" s="1"/>
  <c r="T257" i="8" s="1"/>
  <c r="H261" i="8"/>
  <c r="J261" i="8" s="1"/>
  <c r="L261" i="8" s="1"/>
  <c r="N261" i="8" s="1"/>
  <c r="P261" i="8" s="1"/>
  <c r="R261" i="8" s="1"/>
  <c r="T261" i="8" s="1"/>
  <c r="H292" i="8"/>
  <c r="J292" i="8" s="1"/>
  <c r="L292" i="8" s="1"/>
  <c r="N292" i="8" s="1"/>
  <c r="P292" i="8" s="1"/>
  <c r="R292" i="8" s="1"/>
  <c r="T292" i="8" s="1"/>
  <c r="H295" i="8"/>
  <c r="J295" i="8" s="1"/>
  <c r="L295" i="8" s="1"/>
  <c r="N295" i="8" s="1"/>
  <c r="P295" i="8" s="1"/>
  <c r="R295" i="8" s="1"/>
  <c r="T295" i="8" s="1"/>
  <c r="H300" i="8"/>
  <c r="J300" i="8" s="1"/>
  <c r="L300" i="8" s="1"/>
  <c r="N300" i="8" s="1"/>
  <c r="P300" i="8" s="1"/>
  <c r="R300" i="8" s="1"/>
  <c r="T300" i="8" s="1"/>
  <c r="H305" i="8"/>
  <c r="J305" i="8" s="1"/>
  <c r="L305" i="8" s="1"/>
  <c r="N305" i="8" s="1"/>
  <c r="P305" i="8" s="1"/>
  <c r="R305" i="8" s="1"/>
  <c r="T305" i="8" s="1"/>
  <c r="H310" i="8"/>
  <c r="J310" i="8" s="1"/>
  <c r="L310" i="8" s="1"/>
  <c r="N310" i="8" s="1"/>
  <c r="P310" i="8" s="1"/>
  <c r="R310" i="8" s="1"/>
  <c r="T310" i="8" s="1"/>
  <c r="H315" i="8"/>
  <c r="J315" i="8" s="1"/>
  <c r="L315" i="8" s="1"/>
  <c r="N315" i="8" s="1"/>
  <c r="P315" i="8" s="1"/>
  <c r="R315" i="8" s="1"/>
  <c r="T315" i="8" s="1"/>
  <c r="H322" i="8"/>
  <c r="J322" i="8" s="1"/>
  <c r="L322" i="8" s="1"/>
  <c r="N322" i="8" s="1"/>
  <c r="P322" i="8" s="1"/>
  <c r="R322" i="8" s="1"/>
  <c r="T322" i="8" s="1"/>
  <c r="H325" i="8"/>
  <c r="J325" i="8" s="1"/>
  <c r="L325" i="8" s="1"/>
  <c r="N325" i="8" s="1"/>
  <c r="P325" i="8" s="1"/>
  <c r="R325" i="8" s="1"/>
  <c r="T325" i="8" s="1"/>
  <c r="H328" i="8"/>
  <c r="J328" i="8" s="1"/>
  <c r="L328" i="8" s="1"/>
  <c r="N328" i="8" s="1"/>
  <c r="P328" i="8" s="1"/>
  <c r="R328" i="8" s="1"/>
  <c r="T328" i="8" s="1"/>
  <c r="H333" i="8"/>
  <c r="J333" i="8" s="1"/>
  <c r="L333" i="8" s="1"/>
  <c r="N333" i="8" s="1"/>
  <c r="P333" i="8" s="1"/>
  <c r="R333" i="8" s="1"/>
  <c r="T333" i="8" s="1"/>
  <c r="H338" i="8"/>
  <c r="J338" i="8" s="1"/>
  <c r="L338" i="8" s="1"/>
  <c r="N338" i="8" s="1"/>
  <c r="P338" i="8" s="1"/>
  <c r="R338" i="8" s="1"/>
  <c r="T338" i="8" s="1"/>
  <c r="H343" i="8"/>
  <c r="J343" i="8" s="1"/>
  <c r="L343" i="8" s="1"/>
  <c r="N343" i="8" s="1"/>
  <c r="P343" i="8" s="1"/>
  <c r="R343" i="8" s="1"/>
  <c r="T343" i="8" s="1"/>
  <c r="H348" i="8"/>
  <c r="J348" i="8" s="1"/>
  <c r="L348" i="8" s="1"/>
  <c r="N348" i="8" s="1"/>
  <c r="P348" i="8" s="1"/>
  <c r="R348" i="8" s="1"/>
  <c r="T348" i="8" s="1"/>
  <c r="H355" i="8"/>
  <c r="J355" i="8" s="1"/>
  <c r="L355" i="8" s="1"/>
  <c r="N355" i="8" s="1"/>
  <c r="P355" i="8" s="1"/>
  <c r="R355" i="8" s="1"/>
  <c r="T355" i="8" s="1"/>
  <c r="H361" i="8"/>
  <c r="J361" i="8" s="1"/>
  <c r="L361" i="8" s="1"/>
  <c r="N361" i="8" s="1"/>
  <c r="P361" i="8" s="1"/>
  <c r="R361" i="8" s="1"/>
  <c r="T361" i="8" s="1"/>
  <c r="H366" i="8"/>
  <c r="J366" i="8" s="1"/>
  <c r="L366" i="8" s="1"/>
  <c r="N366" i="8" s="1"/>
  <c r="P366" i="8" s="1"/>
  <c r="R366" i="8" s="1"/>
  <c r="T366" i="8" s="1"/>
  <c r="H371" i="8"/>
  <c r="J371" i="8" s="1"/>
  <c r="L371" i="8" s="1"/>
  <c r="N371" i="8" s="1"/>
  <c r="P371" i="8" s="1"/>
  <c r="R371" i="8" s="1"/>
  <c r="T371" i="8" s="1"/>
  <c r="H383" i="8"/>
  <c r="J383" i="8" s="1"/>
  <c r="L383" i="8" s="1"/>
  <c r="N383" i="8" s="1"/>
  <c r="P383" i="8" s="1"/>
  <c r="R383" i="8" s="1"/>
  <c r="T383" i="8" s="1"/>
  <c r="H386" i="8"/>
  <c r="J386" i="8" s="1"/>
  <c r="L386" i="8" s="1"/>
  <c r="N386" i="8" s="1"/>
  <c r="P386" i="8" s="1"/>
  <c r="R386" i="8" s="1"/>
  <c r="T386" i="8" s="1"/>
  <c r="H388" i="8"/>
  <c r="J388" i="8" s="1"/>
  <c r="L388" i="8" s="1"/>
  <c r="N388" i="8" s="1"/>
  <c r="P388" i="8" s="1"/>
  <c r="R388" i="8" s="1"/>
  <c r="T388" i="8" s="1"/>
  <c r="H391" i="8"/>
  <c r="J391" i="8" s="1"/>
  <c r="L391" i="8" s="1"/>
  <c r="N391" i="8" s="1"/>
  <c r="P391" i="8" s="1"/>
  <c r="R391" i="8" s="1"/>
  <c r="T391" i="8" s="1"/>
  <c r="H393" i="8"/>
  <c r="J393" i="8" s="1"/>
  <c r="L393" i="8" s="1"/>
  <c r="N393" i="8" s="1"/>
  <c r="P393" i="8" s="1"/>
  <c r="R393" i="8" s="1"/>
  <c r="T393" i="8" s="1"/>
  <c r="H395" i="8"/>
  <c r="J395" i="8" s="1"/>
  <c r="L395" i="8" s="1"/>
  <c r="N395" i="8" s="1"/>
  <c r="P395" i="8" s="1"/>
  <c r="R395" i="8" s="1"/>
  <c r="T395" i="8" s="1"/>
  <c r="H403" i="8"/>
  <c r="J403" i="8" s="1"/>
  <c r="L403" i="8" s="1"/>
  <c r="N403" i="8" s="1"/>
  <c r="P403" i="8" s="1"/>
  <c r="R403" i="8" s="1"/>
  <c r="T403" i="8" s="1"/>
  <c r="H406" i="8"/>
  <c r="J406" i="8" s="1"/>
  <c r="L406" i="8" s="1"/>
  <c r="N406" i="8" s="1"/>
  <c r="P406" i="8" s="1"/>
  <c r="R406" i="8" s="1"/>
  <c r="T406" i="8" s="1"/>
  <c r="H410" i="8"/>
  <c r="J410" i="8" s="1"/>
  <c r="L410" i="8" s="1"/>
  <c r="N410" i="8" s="1"/>
  <c r="P410" i="8" s="1"/>
  <c r="R410" i="8" s="1"/>
  <c r="T410" i="8" s="1"/>
  <c r="H424" i="8"/>
  <c r="J424" i="8" s="1"/>
  <c r="L424" i="8" s="1"/>
  <c r="N424" i="8" s="1"/>
  <c r="P424" i="8" s="1"/>
  <c r="R424" i="8" s="1"/>
  <c r="T424" i="8" s="1"/>
  <c r="H426" i="8"/>
  <c r="J426" i="8" s="1"/>
  <c r="L426" i="8" s="1"/>
  <c r="N426" i="8" s="1"/>
  <c r="P426" i="8" s="1"/>
  <c r="R426" i="8" s="1"/>
  <c r="T426" i="8" s="1"/>
  <c r="H431" i="8"/>
  <c r="J431" i="8" s="1"/>
  <c r="L431" i="8" s="1"/>
  <c r="N431" i="8" s="1"/>
  <c r="P431" i="8" s="1"/>
  <c r="R431" i="8" s="1"/>
  <c r="T431" i="8" s="1"/>
  <c r="H450" i="8"/>
  <c r="J450" i="8" s="1"/>
  <c r="L450" i="8" s="1"/>
  <c r="N450" i="8" s="1"/>
  <c r="P450" i="8" s="1"/>
  <c r="R450" i="8" s="1"/>
  <c r="T450" i="8" s="1"/>
  <c r="H455" i="8"/>
  <c r="J455" i="8" s="1"/>
  <c r="L455" i="8" s="1"/>
  <c r="N455" i="8" s="1"/>
  <c r="P455" i="8" s="1"/>
  <c r="R455" i="8" s="1"/>
  <c r="T455" i="8" s="1"/>
  <c r="H457" i="8"/>
  <c r="J457" i="8" s="1"/>
  <c r="L457" i="8" s="1"/>
  <c r="N457" i="8" s="1"/>
  <c r="P457" i="8" s="1"/>
  <c r="R457" i="8" s="1"/>
  <c r="T457" i="8" s="1"/>
  <c r="H459" i="8"/>
  <c r="J459" i="8" s="1"/>
  <c r="L459" i="8" s="1"/>
  <c r="N459" i="8" s="1"/>
  <c r="P459" i="8" s="1"/>
  <c r="R459" i="8" s="1"/>
  <c r="T459" i="8" s="1"/>
  <c r="H467" i="8"/>
  <c r="J467" i="8" s="1"/>
  <c r="L467" i="8" s="1"/>
  <c r="N467" i="8" s="1"/>
  <c r="P467" i="8" s="1"/>
  <c r="R467" i="8" s="1"/>
  <c r="T467" i="8" s="1"/>
  <c r="H474" i="8"/>
  <c r="J474" i="8" s="1"/>
  <c r="L474" i="8" s="1"/>
  <c r="N474" i="8" s="1"/>
  <c r="P474" i="8" s="1"/>
  <c r="R474" i="8" s="1"/>
  <c r="T474" i="8" s="1"/>
  <c r="H486" i="8"/>
  <c r="J486" i="8" s="1"/>
  <c r="L486" i="8" s="1"/>
  <c r="N486" i="8" s="1"/>
  <c r="P486" i="8" s="1"/>
  <c r="R486" i="8" s="1"/>
  <c r="T486" i="8" s="1"/>
  <c r="H492" i="8"/>
  <c r="J492" i="8" s="1"/>
  <c r="L492" i="8" s="1"/>
  <c r="N492" i="8" s="1"/>
  <c r="P492" i="8" s="1"/>
  <c r="R492" i="8" s="1"/>
  <c r="T492" i="8" s="1"/>
  <c r="H500" i="8"/>
  <c r="J500" i="8" s="1"/>
  <c r="L500" i="8" s="1"/>
  <c r="N500" i="8" s="1"/>
  <c r="P500" i="8" s="1"/>
  <c r="R500" i="8" s="1"/>
  <c r="T500" i="8" s="1"/>
  <c r="H505" i="8"/>
  <c r="J505" i="8" s="1"/>
  <c r="L505" i="8" s="1"/>
  <c r="N505" i="8" s="1"/>
  <c r="P505" i="8" s="1"/>
  <c r="R505" i="8" s="1"/>
  <c r="T505" i="8" s="1"/>
  <c r="H517" i="8"/>
  <c r="J517" i="8" s="1"/>
  <c r="L517" i="8" s="1"/>
  <c r="N517" i="8" s="1"/>
  <c r="P517" i="8" s="1"/>
  <c r="R517" i="8" s="1"/>
  <c r="T517" i="8" s="1"/>
  <c r="H525" i="8"/>
  <c r="J525" i="8" s="1"/>
  <c r="L525" i="8" s="1"/>
  <c r="N525" i="8" s="1"/>
  <c r="P525" i="8" s="1"/>
  <c r="R525" i="8" s="1"/>
  <c r="T525" i="8" s="1"/>
  <c r="H527" i="8"/>
  <c r="J527" i="8" s="1"/>
  <c r="L527" i="8" s="1"/>
  <c r="N527" i="8" s="1"/>
  <c r="P527" i="8" s="1"/>
  <c r="R527" i="8" s="1"/>
  <c r="T527" i="8" s="1"/>
  <c r="H529" i="8"/>
  <c r="J529" i="8" s="1"/>
  <c r="L529" i="8" s="1"/>
  <c r="N529" i="8" s="1"/>
  <c r="P529" i="8" s="1"/>
  <c r="R529" i="8" s="1"/>
  <c r="T529" i="8" s="1"/>
  <c r="H534" i="8"/>
  <c r="J534" i="8" s="1"/>
  <c r="L534" i="8" s="1"/>
  <c r="N534" i="8" s="1"/>
  <c r="P534" i="8" s="1"/>
  <c r="R534" i="8" s="1"/>
  <c r="T534" i="8" s="1"/>
  <c r="H539" i="8"/>
  <c r="J539" i="8" s="1"/>
  <c r="L539" i="8" s="1"/>
  <c r="N539" i="8" s="1"/>
  <c r="P539" i="8" s="1"/>
  <c r="R539" i="8" s="1"/>
  <c r="T539" i="8" s="1"/>
  <c r="H546" i="8"/>
  <c r="J546" i="8" s="1"/>
  <c r="L546" i="8" s="1"/>
  <c r="N546" i="8" s="1"/>
  <c r="P546" i="8" s="1"/>
  <c r="R546" i="8" s="1"/>
  <c r="T546" i="8" s="1"/>
  <c r="H553" i="8"/>
  <c r="J553" i="8" s="1"/>
  <c r="L553" i="8" s="1"/>
  <c r="N553" i="8" s="1"/>
  <c r="P553" i="8" s="1"/>
  <c r="R553" i="8" s="1"/>
  <c r="T553" i="8" s="1"/>
  <c r="H560" i="8"/>
  <c r="J560" i="8" s="1"/>
  <c r="L560" i="8" s="1"/>
  <c r="N560" i="8" s="1"/>
  <c r="P560" i="8" s="1"/>
  <c r="R560" i="8" s="1"/>
  <c r="T560" i="8" s="1"/>
  <c r="H563" i="8"/>
  <c r="J563" i="8" s="1"/>
  <c r="L563" i="8" s="1"/>
  <c r="N563" i="8" s="1"/>
  <c r="P563" i="8" s="1"/>
  <c r="R563" i="8" s="1"/>
  <c r="T563" i="8" s="1"/>
  <c r="H571" i="8"/>
  <c r="J571" i="8" s="1"/>
  <c r="L571" i="8" s="1"/>
  <c r="N571" i="8" s="1"/>
  <c r="P571" i="8" s="1"/>
  <c r="R571" i="8" s="1"/>
  <c r="T571" i="8" s="1"/>
  <c r="H578" i="8"/>
  <c r="J578" i="8" s="1"/>
  <c r="L578" i="8" s="1"/>
  <c r="N578" i="8" s="1"/>
  <c r="P578" i="8" s="1"/>
  <c r="R578" i="8" s="1"/>
  <c r="T578" i="8" s="1"/>
  <c r="H584" i="8"/>
  <c r="J584" i="8" s="1"/>
  <c r="L584" i="8" s="1"/>
  <c r="N584" i="8" s="1"/>
  <c r="P584" i="8" s="1"/>
  <c r="R584" i="8" s="1"/>
  <c r="T584" i="8" s="1"/>
  <c r="H587" i="8"/>
  <c r="J587" i="8" s="1"/>
  <c r="L587" i="8" s="1"/>
  <c r="N587" i="8" s="1"/>
  <c r="P587" i="8" s="1"/>
  <c r="R587" i="8" s="1"/>
  <c r="T587" i="8" s="1"/>
  <c r="H592" i="8"/>
  <c r="J592" i="8" s="1"/>
  <c r="L592" i="8" s="1"/>
  <c r="N592" i="8" s="1"/>
  <c r="P592" i="8" s="1"/>
  <c r="R592" i="8" s="1"/>
  <c r="T592" i="8" s="1"/>
  <c r="G591" i="8"/>
  <c r="G590" i="8" s="1"/>
  <c r="G589" i="8" s="1"/>
  <c r="G588" i="8" s="1"/>
  <c r="G586" i="8"/>
  <c r="G583" i="8"/>
  <c r="G570" i="8"/>
  <c r="G569" i="8" s="1"/>
  <c r="G562" i="8"/>
  <c r="G559" i="8"/>
  <c r="G558" i="8" s="1"/>
  <c r="G552" i="8"/>
  <c r="G551" i="8" s="1"/>
  <c r="G545" i="8"/>
  <c r="G544" i="8" s="1"/>
  <c r="G543" i="8" s="1"/>
  <c r="G542" i="8" s="1"/>
  <c r="G541" i="8" s="1"/>
  <c r="G540" i="8" s="1"/>
  <c r="G538" i="8"/>
  <c r="G537" i="8" s="1"/>
  <c r="G533" i="8"/>
  <c r="G528" i="8"/>
  <c r="G526" i="8"/>
  <c r="G524" i="8"/>
  <c r="G516" i="8"/>
  <c r="G515" i="8" s="1"/>
  <c r="G514" i="8" s="1"/>
  <c r="G513" i="8" s="1"/>
  <c r="G512" i="8" s="1"/>
  <c r="G511" i="8" s="1"/>
  <c r="G504" i="8"/>
  <c r="G503" i="8" s="1"/>
  <c r="G502" i="8" s="1"/>
  <c r="G501" i="8" s="1"/>
  <c r="G499" i="8"/>
  <c r="G496" i="8" s="1"/>
  <c r="G495" i="8" s="1"/>
  <c r="G494" i="8" s="1"/>
  <c r="G491" i="8"/>
  <c r="G490" i="8" s="1"/>
  <c r="G489" i="8" s="1"/>
  <c r="G488" i="8" s="1"/>
  <c r="G487" i="8" s="1"/>
  <c r="G485" i="8"/>
  <c r="G484" i="8" s="1"/>
  <c r="G477" i="8" s="1"/>
  <c r="G475" i="8" s="1"/>
  <c r="G473" i="8"/>
  <c r="G472" i="8" s="1"/>
  <c r="G471" i="8" s="1"/>
  <c r="G470" i="8" s="1"/>
  <c r="G469" i="8" s="1"/>
  <c r="G466" i="8"/>
  <c r="G465" i="8" s="1"/>
  <c r="G464" i="8" s="1"/>
  <c r="G463" i="8" s="1"/>
  <c r="G462" i="8" s="1"/>
  <c r="G461" i="8" s="1"/>
  <c r="G458" i="8"/>
  <c r="G456" i="8"/>
  <c r="G454" i="8"/>
  <c r="G449" i="8"/>
  <c r="G430" i="8"/>
  <c r="G425" i="8"/>
  <c r="G423" i="8"/>
  <c r="G409" i="8"/>
  <c r="G408" i="8" s="1"/>
  <c r="G407" i="8" s="1"/>
  <c r="G405" i="8"/>
  <c r="G402" i="8"/>
  <c r="G401" i="8" s="1"/>
  <c r="G394" i="8"/>
  <c r="G392" i="8"/>
  <c r="G390" i="8"/>
  <c r="G387" i="8"/>
  <c r="G385" i="8"/>
  <c r="G382" i="8"/>
  <c r="G370" i="8"/>
  <c r="G365" i="8"/>
  <c r="G360" i="8"/>
  <c r="G359" i="8" s="1"/>
  <c r="G358" i="8" s="1"/>
  <c r="G357" i="8" s="1"/>
  <c r="G354" i="8"/>
  <c r="G353" i="8" s="1"/>
  <c r="G352" i="8" s="1"/>
  <c r="G351" i="8" s="1"/>
  <c r="G350" i="8" s="1"/>
  <c r="G347" i="8"/>
  <c r="G346" i="8" s="1"/>
  <c r="G345" i="8" s="1"/>
  <c r="G344" i="8" s="1"/>
  <c r="G342" i="8"/>
  <c r="G341" i="8" s="1"/>
  <c r="G340" i="8" s="1"/>
  <c r="G339" i="8" s="1"/>
  <c r="G337" i="8"/>
  <c r="G336" i="8" s="1"/>
  <c r="G335" i="8" s="1"/>
  <c r="G334" i="8" s="1"/>
  <c r="G332" i="8"/>
  <c r="G331" i="8" s="1"/>
  <c r="G330" i="8" s="1"/>
  <c r="G329" i="8" s="1"/>
  <c r="G327" i="8"/>
  <c r="G326" i="8" s="1"/>
  <c r="G324" i="8"/>
  <c r="G323" i="8" s="1"/>
  <c r="G321" i="8"/>
  <c r="G320" i="8" s="1"/>
  <c r="G314" i="8"/>
  <c r="G313" i="8" s="1"/>
  <c r="G312" i="8" s="1"/>
  <c r="G311" i="8" s="1"/>
  <c r="G309" i="8"/>
  <c r="G308" i="8" s="1"/>
  <c r="G307" i="8" s="1"/>
  <c r="G306" i="8" s="1"/>
  <c r="G304" i="8"/>
  <c r="G303" i="8" s="1"/>
  <c r="G302" i="8" s="1"/>
  <c r="G301" i="8" s="1"/>
  <c r="G299" i="8"/>
  <c r="G298" i="8" s="1"/>
  <c r="G297" i="8" s="1"/>
  <c r="G296" i="8" s="1"/>
  <c r="G294" i="8"/>
  <c r="G293" i="8" s="1"/>
  <c r="G291" i="8"/>
  <c r="G290" i="8" s="1"/>
  <c r="G260" i="8"/>
  <c r="G259" i="8" s="1"/>
  <c r="G256" i="8"/>
  <c r="G255" i="8" s="1"/>
  <c r="G253" i="8"/>
  <c r="G252" i="8" s="1"/>
  <c r="G248" i="8"/>
  <c r="G247" i="8" s="1"/>
  <c r="G246" i="8" s="1"/>
  <c r="G245" i="8" s="1"/>
  <c r="G244" i="8" s="1"/>
  <c r="G241" i="8"/>
  <c r="G240" i="8" s="1"/>
  <c r="G239" i="8" s="1"/>
  <c r="G238" i="8" s="1"/>
  <c r="G237" i="8" s="1"/>
  <c r="G236" i="8" s="1"/>
  <c r="G233" i="8"/>
  <c r="G232" i="8" s="1"/>
  <c r="G231" i="8" s="1"/>
  <c r="G230" i="8" s="1"/>
  <c r="G228" i="8"/>
  <c r="G227" i="8" s="1"/>
  <c r="G226" i="8" s="1"/>
  <c r="G225" i="8" s="1"/>
  <c r="G223" i="8"/>
  <c r="G222" i="8" s="1"/>
  <c r="G221" i="8" s="1"/>
  <c r="G220" i="8" s="1"/>
  <c r="G218" i="8"/>
  <c r="G217" i="8" s="1"/>
  <c r="G216" i="8" s="1"/>
  <c r="G215" i="8" s="1"/>
  <c r="G210" i="8"/>
  <c r="G205" i="8"/>
  <c r="G204" i="8" s="1"/>
  <c r="G202" i="8"/>
  <c r="G199" i="8"/>
  <c r="G196" i="8"/>
  <c r="G193" i="8"/>
  <c r="G187" i="8"/>
  <c r="G186" i="8" s="1"/>
  <c r="G185" i="8" s="1"/>
  <c r="G184" i="8" s="1"/>
  <c r="G183" i="8" s="1"/>
  <c r="G181" i="8"/>
  <c r="G174" i="8"/>
  <c r="G173" i="8" s="1"/>
  <c r="G172" i="8" s="1"/>
  <c r="G171" i="8" s="1"/>
  <c r="G169" i="8"/>
  <c r="G168" i="8" s="1"/>
  <c r="G167" i="8" s="1"/>
  <c r="G166" i="8" s="1"/>
  <c r="G164" i="8"/>
  <c r="G163" i="8" s="1"/>
  <c r="G162" i="8" s="1"/>
  <c r="G161" i="8" s="1"/>
  <c r="G159" i="8"/>
  <c r="G158" i="8" s="1"/>
  <c r="G157" i="8" s="1"/>
  <c r="G156" i="8" s="1"/>
  <c r="G152" i="8"/>
  <c r="G151" i="8" s="1"/>
  <c r="G150" i="8" s="1"/>
  <c r="G149" i="8" s="1"/>
  <c r="G147" i="8"/>
  <c r="G145" i="8"/>
  <c r="G143" i="8"/>
  <c r="G137" i="8"/>
  <c r="G136" i="8" s="1"/>
  <c r="G134" i="8"/>
  <c r="G133" i="8" s="1"/>
  <c r="G126" i="8"/>
  <c r="G119" i="8"/>
  <c r="G116" i="8"/>
  <c r="G113" i="8"/>
  <c r="G111" i="8"/>
  <c r="G109" i="8"/>
  <c r="G105" i="8"/>
  <c r="G103" i="8"/>
  <c r="G98" i="8"/>
  <c r="G97" i="8" s="1"/>
  <c r="G96" i="8" s="1"/>
  <c r="G95" i="8" s="1"/>
  <c r="G91" i="8"/>
  <c r="G90" i="8" s="1"/>
  <c r="G89" i="8" s="1"/>
  <c r="G88" i="8" s="1"/>
  <c r="G86" i="8"/>
  <c r="G84" i="8"/>
  <c r="G77" i="8"/>
  <c r="G76" i="8" s="1"/>
  <c r="G75" i="8" s="1"/>
  <c r="G74" i="8" s="1"/>
  <c r="G72" i="8"/>
  <c r="G71" i="8" s="1"/>
  <c r="G70" i="8" s="1"/>
  <c r="G69" i="8" s="1"/>
  <c r="G68" i="8" s="1"/>
  <c r="G66" i="8"/>
  <c r="G64" i="8"/>
  <c r="G62" i="8"/>
  <c r="G59" i="8"/>
  <c r="G58" i="8" s="1"/>
  <c r="G55" i="8"/>
  <c r="G53" i="8"/>
  <c r="G51" i="8"/>
  <c r="G48" i="8"/>
  <c r="G47" i="8" s="1"/>
  <c r="G42" i="8"/>
  <c r="G40" i="8"/>
  <c r="G38" i="8"/>
  <c r="G35" i="8"/>
  <c r="G34" i="8" s="1"/>
  <c r="G29" i="8"/>
  <c r="G27" i="8"/>
  <c r="G25" i="8"/>
  <c r="G22" i="8"/>
  <c r="G16" i="8"/>
  <c r="G15" i="8" s="1"/>
  <c r="G13" i="8"/>
  <c r="G12" i="8" s="1"/>
  <c r="H681" i="10"/>
  <c r="H680" i="10" s="1"/>
  <c r="H679" i="10" s="1"/>
  <c r="H678" i="10" s="1"/>
  <c r="H677" i="10" s="1"/>
  <c r="H676" i="10" s="1"/>
  <c r="H674" i="10"/>
  <c r="H673" i="10" s="1"/>
  <c r="H672" i="10" s="1"/>
  <c r="H671" i="10" s="1"/>
  <c r="H670" i="10" s="1"/>
  <c r="H669" i="10" s="1"/>
  <c r="H666" i="10"/>
  <c r="H664" i="10"/>
  <c r="H662" i="10"/>
  <c r="H659" i="10"/>
  <c r="H658" i="10" s="1"/>
  <c r="H653" i="10"/>
  <c r="H652" i="10" s="1"/>
  <c r="H650" i="10"/>
  <c r="H642" i="10"/>
  <c r="H641" i="10" s="1"/>
  <c r="H640" i="10" s="1"/>
  <c r="H639" i="10" s="1"/>
  <c r="H638" i="10" s="1"/>
  <c r="H637" i="10" s="1"/>
  <c r="H636" i="10" s="1"/>
  <c r="H634" i="10"/>
  <c r="H632" i="10"/>
  <c r="H630" i="10"/>
  <c r="H627" i="10"/>
  <c r="H626" i="10" s="1"/>
  <c r="H619" i="10"/>
  <c r="H618" i="10" s="1"/>
  <c r="H617" i="10" s="1"/>
  <c r="H616" i="10" s="1"/>
  <c r="H614" i="10"/>
  <c r="H613" i="10" s="1"/>
  <c r="H611" i="10"/>
  <c r="H610" i="10" s="1"/>
  <c r="H598" i="10"/>
  <c r="H597" i="10" s="1"/>
  <c r="H590" i="10"/>
  <c r="H589" i="10" s="1"/>
  <c r="H587" i="10"/>
  <c r="H586" i="10" s="1"/>
  <c r="H580" i="10"/>
  <c r="H579" i="10" s="1"/>
  <c r="H578" i="10" s="1"/>
  <c r="H577" i="10" s="1"/>
  <c r="H576" i="10" s="1"/>
  <c r="H575" i="10" s="1"/>
  <c r="H573" i="10"/>
  <c r="H572" i="10" s="1"/>
  <c r="H571" i="10" s="1"/>
  <c r="H570" i="10" s="1"/>
  <c r="H569" i="10" s="1"/>
  <c r="H567" i="10"/>
  <c r="H566" i="10" s="1"/>
  <c r="H559" i="10" s="1"/>
  <c r="H558" i="10" s="1"/>
  <c r="H555" i="10"/>
  <c r="H554" i="10" s="1"/>
  <c r="H553" i="10" s="1"/>
  <c r="H552" i="10" s="1"/>
  <c r="H551" i="10" s="1"/>
  <c r="H550" i="10" s="1"/>
  <c r="H535" i="10"/>
  <c r="H534" i="10" s="1"/>
  <c r="H505" i="10"/>
  <c r="H504" i="10" s="1"/>
  <c r="H502" i="10"/>
  <c r="H501" i="10" s="1"/>
  <c r="H495" i="10"/>
  <c r="H494" i="10" s="1"/>
  <c r="H479" i="10"/>
  <c r="H478" i="10" s="1"/>
  <c r="H472" i="10"/>
  <c r="H470" i="10"/>
  <c r="H468" i="10"/>
  <c r="H465" i="10"/>
  <c r="H464" i="10" s="1"/>
  <c r="H457" i="10"/>
  <c r="H455" i="10"/>
  <c r="H453" i="10"/>
  <c r="H445" i="10"/>
  <c r="H444" i="10" s="1"/>
  <c r="H438" i="10"/>
  <c r="H437" i="10" s="1"/>
  <c r="H436" i="10" s="1"/>
  <c r="H435" i="10" s="1"/>
  <c r="H434" i="10" s="1"/>
  <c r="H433" i="10" s="1"/>
  <c r="H431" i="10"/>
  <c r="H430" i="10" s="1"/>
  <c r="H429" i="10" s="1"/>
  <c r="H428" i="10" s="1"/>
  <c r="H427" i="10" s="1"/>
  <c r="H426" i="10" s="1"/>
  <c r="H423" i="10"/>
  <c r="H421" i="10"/>
  <c r="H419" i="10"/>
  <c r="H416" i="10"/>
  <c r="H414" i="10"/>
  <c r="H411" i="10"/>
  <c r="H410" i="10" s="1"/>
  <c r="H399" i="10"/>
  <c r="H398" i="10" s="1"/>
  <c r="H397" i="10" s="1"/>
  <c r="H396" i="10" s="1"/>
  <c r="H394" i="10"/>
  <c r="H393" i="10" s="1"/>
  <c r="H392" i="10" s="1"/>
  <c r="H391" i="10" s="1"/>
  <c r="H389" i="10"/>
  <c r="H388" i="10" s="1"/>
  <c r="H382" i="10"/>
  <c r="H381" i="10" s="1"/>
  <c r="H377" i="10"/>
  <c r="H376" i="10" s="1"/>
  <c r="H375" i="10" s="1"/>
  <c r="H374" i="10" s="1"/>
  <c r="H372" i="10"/>
  <c r="H371" i="10" s="1"/>
  <c r="H370" i="10" s="1"/>
  <c r="H367" i="10"/>
  <c r="H366" i="10" s="1"/>
  <c r="H365" i="10" s="1"/>
  <c r="H364" i="10" s="1"/>
  <c r="H362" i="10"/>
  <c r="H361" i="10" s="1"/>
  <c r="H359" i="10"/>
  <c r="H358" i="10" s="1"/>
  <c r="H356" i="10"/>
  <c r="H355" i="10" s="1"/>
  <c r="H349" i="10"/>
  <c r="H348" i="10" s="1"/>
  <c r="H347" i="10" s="1"/>
  <c r="H346" i="10" s="1"/>
  <c r="H344" i="10"/>
  <c r="H343" i="10" s="1"/>
  <c r="H342" i="10" s="1"/>
  <c r="H339" i="10"/>
  <c r="H338" i="10" s="1"/>
  <c r="H337" i="10" s="1"/>
  <c r="H336" i="10" s="1"/>
  <c r="H334" i="10"/>
  <c r="H333" i="10" s="1"/>
  <c r="H332" i="10" s="1"/>
  <c r="H329" i="10"/>
  <c r="H328" i="10" s="1"/>
  <c r="H326" i="10"/>
  <c r="H325" i="10" s="1"/>
  <c r="H318" i="10"/>
  <c r="H317" i="10" s="1"/>
  <c r="H316" i="10" s="1"/>
  <c r="H310" i="10"/>
  <c r="H309" i="10" s="1"/>
  <c r="H304" i="10"/>
  <c r="H303" i="10" s="1"/>
  <c r="H302" i="10" s="1"/>
  <c r="H298" i="10"/>
  <c r="H297" i="10" s="1"/>
  <c r="H291" i="10"/>
  <c r="H290" i="10" s="1"/>
  <c r="H289" i="10" s="1"/>
  <c r="H288" i="10" s="1"/>
  <c r="H282" i="10"/>
  <c r="H281" i="10" s="1"/>
  <c r="H280" i="10" s="1"/>
  <c r="H274" i="10"/>
  <c r="H273" i="10" s="1"/>
  <c r="H266" i="10"/>
  <c r="H264" i="10"/>
  <c r="H262" i="10"/>
  <c r="H257" i="10"/>
  <c r="H256" i="10" s="1"/>
  <c r="H250" i="10"/>
  <c r="H249" i="10" s="1"/>
  <c r="H248" i="10" s="1"/>
  <c r="H236" i="10"/>
  <c r="H235" i="10" s="1"/>
  <c r="H234" i="10" s="1"/>
  <c r="H232" i="10"/>
  <c r="H231" i="10" s="1"/>
  <c r="H229" i="10"/>
  <c r="H228" i="10" s="1"/>
  <c r="H221" i="10"/>
  <c r="H220" i="10" s="1"/>
  <c r="H219" i="10" s="1"/>
  <c r="H213" i="10"/>
  <c r="H212" i="10" s="1"/>
  <c r="H199" i="10"/>
  <c r="H198" i="10" s="1"/>
  <c r="H194" i="10"/>
  <c r="H193" i="10" s="1"/>
  <c r="H189" i="10"/>
  <c r="H187" i="10"/>
  <c r="H185" i="10"/>
  <c r="H177" i="10"/>
  <c r="H176" i="10" s="1"/>
  <c r="H172" i="10"/>
  <c r="H169" i="10" s="1"/>
  <c r="H163" i="10"/>
  <c r="H162" i="10" s="1"/>
  <c r="H161" i="10" s="1"/>
  <c r="H155" i="10"/>
  <c r="H154" i="10" s="1"/>
  <c r="H149" i="10"/>
  <c r="H148" i="10" s="1"/>
  <c r="H141" i="10"/>
  <c r="H140" i="10" s="1"/>
  <c r="H136" i="10"/>
  <c r="H135" i="10" s="1"/>
  <c r="H130" i="10"/>
  <c r="H129" i="10" s="1"/>
  <c r="H127" i="10"/>
  <c r="H126" i="10" s="1"/>
  <c r="H124" i="10"/>
  <c r="H123" i="10" s="1"/>
  <c r="H121" i="10"/>
  <c r="H120" i="10" s="1"/>
  <c r="H118" i="10"/>
  <c r="H117" i="10" s="1"/>
  <c r="H115" i="10"/>
  <c r="H114" i="10" s="1"/>
  <c r="H108" i="10"/>
  <c r="H107" i="10" s="1"/>
  <c r="H106" i="10" s="1"/>
  <c r="H103" i="10"/>
  <c r="H102" i="10" s="1"/>
  <c r="H101" i="10" s="1"/>
  <c r="H98" i="10"/>
  <c r="H97" i="10" s="1"/>
  <c r="H96" i="10" s="1"/>
  <c r="H91" i="10"/>
  <c r="H90" i="10" s="1"/>
  <c r="H89" i="10" s="1"/>
  <c r="H86" i="10"/>
  <c r="H84" i="10"/>
  <c r="H82" i="10"/>
  <c r="H77" i="10"/>
  <c r="H76" i="10" s="1"/>
  <c r="H74" i="10"/>
  <c r="H73" i="10" s="1"/>
  <c r="H66" i="10"/>
  <c r="H65" i="10" s="1"/>
  <c r="H63" i="10"/>
  <c r="H62" i="10" s="1"/>
  <c r="H59" i="10"/>
  <c r="H57" i="10"/>
  <c r="H52" i="10"/>
  <c r="H51" i="10" s="1"/>
  <c r="H45" i="10"/>
  <c r="H44" i="10" s="1"/>
  <c r="H40" i="10"/>
  <c r="H38" i="10"/>
  <c r="H31" i="10"/>
  <c r="H30" i="10" s="1"/>
  <c r="H29" i="10" s="1"/>
  <c r="H26" i="10"/>
  <c r="H25" i="10" s="1"/>
  <c r="H24" i="10" s="1"/>
  <c r="H20" i="10"/>
  <c r="H18" i="10"/>
  <c r="H16" i="10"/>
  <c r="H13" i="10"/>
  <c r="H12" i="10" s="1"/>
  <c r="I14" i="10"/>
  <c r="K14" i="10" s="1"/>
  <c r="M14" i="10" s="1"/>
  <c r="O14" i="10" s="1"/>
  <c r="Q14" i="10" s="1"/>
  <c r="S14" i="10" s="1"/>
  <c r="U14" i="10" s="1"/>
  <c r="I17" i="10"/>
  <c r="K17" i="10" s="1"/>
  <c r="M17" i="10" s="1"/>
  <c r="O17" i="10" s="1"/>
  <c r="Q17" i="10" s="1"/>
  <c r="S17" i="10" s="1"/>
  <c r="U17" i="10" s="1"/>
  <c r="I19" i="10"/>
  <c r="K19" i="10" s="1"/>
  <c r="M19" i="10" s="1"/>
  <c r="O19" i="10" s="1"/>
  <c r="Q19" i="10" s="1"/>
  <c r="S19" i="10" s="1"/>
  <c r="U19" i="10" s="1"/>
  <c r="I21" i="10"/>
  <c r="K21" i="10" s="1"/>
  <c r="M21" i="10" s="1"/>
  <c r="O21" i="10" s="1"/>
  <c r="Q21" i="10" s="1"/>
  <c r="S21" i="10" s="1"/>
  <c r="U21" i="10" s="1"/>
  <c r="I27" i="10"/>
  <c r="K27" i="10" s="1"/>
  <c r="M27" i="10" s="1"/>
  <c r="O27" i="10" s="1"/>
  <c r="Q27" i="10" s="1"/>
  <c r="S27" i="10" s="1"/>
  <c r="U27" i="10" s="1"/>
  <c r="I32" i="10"/>
  <c r="K32" i="10" s="1"/>
  <c r="M32" i="10" s="1"/>
  <c r="O32" i="10" s="1"/>
  <c r="Q32" i="10" s="1"/>
  <c r="S32" i="10" s="1"/>
  <c r="U32" i="10" s="1"/>
  <c r="I39" i="10"/>
  <c r="K39" i="10" s="1"/>
  <c r="M39" i="10" s="1"/>
  <c r="O39" i="10" s="1"/>
  <c r="Q39" i="10" s="1"/>
  <c r="S39" i="10" s="1"/>
  <c r="U39" i="10" s="1"/>
  <c r="I41" i="10"/>
  <c r="K41" i="10" s="1"/>
  <c r="M41" i="10" s="1"/>
  <c r="O41" i="10" s="1"/>
  <c r="Q41" i="10" s="1"/>
  <c r="S41" i="10" s="1"/>
  <c r="U41" i="10" s="1"/>
  <c r="I46" i="10"/>
  <c r="K46" i="10" s="1"/>
  <c r="M46" i="10" s="1"/>
  <c r="O46" i="10" s="1"/>
  <c r="Q46" i="10" s="1"/>
  <c r="S46" i="10" s="1"/>
  <c r="U46" i="10" s="1"/>
  <c r="I53" i="10"/>
  <c r="K53" i="10" s="1"/>
  <c r="M53" i="10" s="1"/>
  <c r="O53" i="10" s="1"/>
  <c r="Q53" i="10" s="1"/>
  <c r="S53" i="10" s="1"/>
  <c r="U53" i="10" s="1"/>
  <c r="I58" i="10"/>
  <c r="K58" i="10" s="1"/>
  <c r="M58" i="10" s="1"/>
  <c r="O58" i="10" s="1"/>
  <c r="Q58" i="10" s="1"/>
  <c r="S58" i="10" s="1"/>
  <c r="U58" i="10" s="1"/>
  <c r="I60" i="10"/>
  <c r="K60" i="10" s="1"/>
  <c r="M60" i="10" s="1"/>
  <c r="O60" i="10" s="1"/>
  <c r="Q60" i="10" s="1"/>
  <c r="S60" i="10" s="1"/>
  <c r="U60" i="10" s="1"/>
  <c r="I64" i="10"/>
  <c r="K64" i="10" s="1"/>
  <c r="M64" i="10" s="1"/>
  <c r="O64" i="10" s="1"/>
  <c r="Q64" i="10" s="1"/>
  <c r="S64" i="10" s="1"/>
  <c r="U64" i="10" s="1"/>
  <c r="I67" i="10"/>
  <c r="K67" i="10" s="1"/>
  <c r="M67" i="10" s="1"/>
  <c r="O67" i="10" s="1"/>
  <c r="Q67" i="10" s="1"/>
  <c r="S67" i="10" s="1"/>
  <c r="U67" i="10" s="1"/>
  <c r="I75" i="10"/>
  <c r="K75" i="10" s="1"/>
  <c r="M75" i="10" s="1"/>
  <c r="O75" i="10" s="1"/>
  <c r="Q75" i="10" s="1"/>
  <c r="S75" i="10" s="1"/>
  <c r="U75" i="10" s="1"/>
  <c r="I78" i="10"/>
  <c r="K78" i="10" s="1"/>
  <c r="M78" i="10" s="1"/>
  <c r="O78" i="10" s="1"/>
  <c r="Q78" i="10" s="1"/>
  <c r="S78" i="10" s="1"/>
  <c r="U78" i="10" s="1"/>
  <c r="I83" i="10"/>
  <c r="K83" i="10" s="1"/>
  <c r="M83" i="10" s="1"/>
  <c r="O83" i="10" s="1"/>
  <c r="Q83" i="10" s="1"/>
  <c r="S83" i="10" s="1"/>
  <c r="U83" i="10" s="1"/>
  <c r="I85" i="10"/>
  <c r="K85" i="10" s="1"/>
  <c r="M85" i="10" s="1"/>
  <c r="O85" i="10" s="1"/>
  <c r="Q85" i="10" s="1"/>
  <c r="S85" i="10" s="1"/>
  <c r="U85" i="10" s="1"/>
  <c r="I87" i="10"/>
  <c r="K87" i="10" s="1"/>
  <c r="M87" i="10" s="1"/>
  <c r="O87" i="10" s="1"/>
  <c r="Q87" i="10" s="1"/>
  <c r="S87" i="10" s="1"/>
  <c r="U87" i="10" s="1"/>
  <c r="I92" i="10"/>
  <c r="K92" i="10" s="1"/>
  <c r="M92" i="10" s="1"/>
  <c r="O92" i="10" s="1"/>
  <c r="Q92" i="10" s="1"/>
  <c r="S92" i="10" s="1"/>
  <c r="U92" i="10" s="1"/>
  <c r="I99" i="10"/>
  <c r="K99" i="10" s="1"/>
  <c r="M99" i="10" s="1"/>
  <c r="O99" i="10" s="1"/>
  <c r="Q99" i="10" s="1"/>
  <c r="S99" i="10" s="1"/>
  <c r="U99" i="10" s="1"/>
  <c r="I104" i="10"/>
  <c r="K104" i="10" s="1"/>
  <c r="M104" i="10" s="1"/>
  <c r="O104" i="10" s="1"/>
  <c r="Q104" i="10" s="1"/>
  <c r="S104" i="10" s="1"/>
  <c r="U104" i="10" s="1"/>
  <c r="I109" i="10"/>
  <c r="K109" i="10" s="1"/>
  <c r="M109" i="10" s="1"/>
  <c r="O109" i="10" s="1"/>
  <c r="Q109" i="10" s="1"/>
  <c r="S109" i="10" s="1"/>
  <c r="U109" i="10" s="1"/>
  <c r="I116" i="10"/>
  <c r="K116" i="10" s="1"/>
  <c r="M116" i="10" s="1"/>
  <c r="O116" i="10" s="1"/>
  <c r="Q116" i="10" s="1"/>
  <c r="S116" i="10" s="1"/>
  <c r="U116" i="10" s="1"/>
  <c r="I119" i="10"/>
  <c r="K119" i="10" s="1"/>
  <c r="M119" i="10" s="1"/>
  <c r="O119" i="10" s="1"/>
  <c r="Q119" i="10" s="1"/>
  <c r="S119" i="10" s="1"/>
  <c r="U119" i="10" s="1"/>
  <c r="I122" i="10"/>
  <c r="K122" i="10" s="1"/>
  <c r="M122" i="10" s="1"/>
  <c r="O122" i="10" s="1"/>
  <c r="Q122" i="10" s="1"/>
  <c r="S122" i="10" s="1"/>
  <c r="U122" i="10" s="1"/>
  <c r="I125" i="10"/>
  <c r="K125" i="10" s="1"/>
  <c r="M125" i="10" s="1"/>
  <c r="O125" i="10" s="1"/>
  <c r="Q125" i="10" s="1"/>
  <c r="S125" i="10" s="1"/>
  <c r="U125" i="10" s="1"/>
  <c r="I128" i="10"/>
  <c r="K128" i="10" s="1"/>
  <c r="M128" i="10" s="1"/>
  <c r="O128" i="10" s="1"/>
  <c r="Q128" i="10" s="1"/>
  <c r="S128" i="10" s="1"/>
  <c r="U128" i="10" s="1"/>
  <c r="I131" i="10"/>
  <c r="K131" i="10" s="1"/>
  <c r="M131" i="10" s="1"/>
  <c r="O131" i="10" s="1"/>
  <c r="Q131" i="10" s="1"/>
  <c r="S131" i="10" s="1"/>
  <c r="U131" i="10" s="1"/>
  <c r="I137" i="10"/>
  <c r="K137" i="10" s="1"/>
  <c r="M137" i="10" s="1"/>
  <c r="O137" i="10" s="1"/>
  <c r="Q137" i="10" s="1"/>
  <c r="S137" i="10" s="1"/>
  <c r="U137" i="10" s="1"/>
  <c r="I142" i="10"/>
  <c r="K142" i="10" s="1"/>
  <c r="M142" i="10" s="1"/>
  <c r="O142" i="10" s="1"/>
  <c r="Q142" i="10" s="1"/>
  <c r="S142" i="10" s="1"/>
  <c r="U142" i="10" s="1"/>
  <c r="I150" i="10"/>
  <c r="K150" i="10" s="1"/>
  <c r="M150" i="10" s="1"/>
  <c r="O150" i="10" s="1"/>
  <c r="Q150" i="10" s="1"/>
  <c r="S150" i="10" s="1"/>
  <c r="U150" i="10" s="1"/>
  <c r="I156" i="10"/>
  <c r="K156" i="10" s="1"/>
  <c r="M156" i="10" s="1"/>
  <c r="O156" i="10" s="1"/>
  <c r="Q156" i="10" s="1"/>
  <c r="S156" i="10" s="1"/>
  <c r="U156" i="10" s="1"/>
  <c r="I164" i="10"/>
  <c r="K164" i="10" s="1"/>
  <c r="M164" i="10" s="1"/>
  <c r="O164" i="10" s="1"/>
  <c r="Q164" i="10" s="1"/>
  <c r="S164" i="10" s="1"/>
  <c r="U164" i="10" s="1"/>
  <c r="I173" i="10"/>
  <c r="K173" i="10" s="1"/>
  <c r="M173" i="10" s="1"/>
  <c r="O173" i="10" s="1"/>
  <c r="Q173" i="10" s="1"/>
  <c r="S173" i="10" s="1"/>
  <c r="U173" i="10" s="1"/>
  <c r="I178" i="10"/>
  <c r="K178" i="10" s="1"/>
  <c r="M178" i="10" s="1"/>
  <c r="O178" i="10" s="1"/>
  <c r="Q178" i="10" s="1"/>
  <c r="S178" i="10" s="1"/>
  <c r="U178" i="10" s="1"/>
  <c r="I186" i="10"/>
  <c r="K186" i="10" s="1"/>
  <c r="M186" i="10" s="1"/>
  <c r="O186" i="10" s="1"/>
  <c r="Q186" i="10" s="1"/>
  <c r="S186" i="10" s="1"/>
  <c r="U186" i="10" s="1"/>
  <c r="I188" i="10"/>
  <c r="K188" i="10" s="1"/>
  <c r="M188" i="10" s="1"/>
  <c r="O188" i="10" s="1"/>
  <c r="Q188" i="10" s="1"/>
  <c r="S188" i="10" s="1"/>
  <c r="U188" i="10" s="1"/>
  <c r="I190" i="10"/>
  <c r="K190" i="10" s="1"/>
  <c r="M190" i="10" s="1"/>
  <c r="O190" i="10" s="1"/>
  <c r="Q190" i="10" s="1"/>
  <c r="S190" i="10" s="1"/>
  <c r="U190" i="10" s="1"/>
  <c r="I195" i="10"/>
  <c r="K195" i="10" s="1"/>
  <c r="M195" i="10" s="1"/>
  <c r="O195" i="10" s="1"/>
  <c r="Q195" i="10" s="1"/>
  <c r="S195" i="10" s="1"/>
  <c r="U195" i="10" s="1"/>
  <c r="I200" i="10"/>
  <c r="K200" i="10" s="1"/>
  <c r="M200" i="10" s="1"/>
  <c r="O200" i="10" s="1"/>
  <c r="Q200" i="10" s="1"/>
  <c r="S200" i="10" s="1"/>
  <c r="U200" i="10" s="1"/>
  <c r="I214" i="10"/>
  <c r="K214" i="10" s="1"/>
  <c r="M214" i="10" s="1"/>
  <c r="O214" i="10" s="1"/>
  <c r="Q214" i="10" s="1"/>
  <c r="S214" i="10" s="1"/>
  <c r="U214" i="10" s="1"/>
  <c r="I222" i="10"/>
  <c r="K222" i="10" s="1"/>
  <c r="M222" i="10" s="1"/>
  <c r="O222" i="10" s="1"/>
  <c r="Q222" i="10" s="1"/>
  <c r="S222" i="10" s="1"/>
  <c r="U222" i="10" s="1"/>
  <c r="I230" i="10"/>
  <c r="K230" i="10" s="1"/>
  <c r="M230" i="10" s="1"/>
  <c r="O230" i="10" s="1"/>
  <c r="Q230" i="10" s="1"/>
  <c r="S230" i="10" s="1"/>
  <c r="U230" i="10" s="1"/>
  <c r="I233" i="10"/>
  <c r="K233" i="10" s="1"/>
  <c r="M233" i="10" s="1"/>
  <c r="O233" i="10" s="1"/>
  <c r="Q233" i="10" s="1"/>
  <c r="S233" i="10" s="1"/>
  <c r="U233" i="10" s="1"/>
  <c r="I237" i="10"/>
  <c r="K237" i="10" s="1"/>
  <c r="M237" i="10" s="1"/>
  <c r="O237" i="10" s="1"/>
  <c r="Q237" i="10" s="1"/>
  <c r="S237" i="10" s="1"/>
  <c r="U237" i="10" s="1"/>
  <c r="I251" i="10"/>
  <c r="K251" i="10" s="1"/>
  <c r="M251" i="10" s="1"/>
  <c r="O251" i="10" s="1"/>
  <c r="Q251" i="10" s="1"/>
  <c r="S251" i="10" s="1"/>
  <c r="U251" i="10" s="1"/>
  <c r="I258" i="10"/>
  <c r="K258" i="10" s="1"/>
  <c r="M258" i="10" s="1"/>
  <c r="O258" i="10" s="1"/>
  <c r="Q258" i="10" s="1"/>
  <c r="S258" i="10" s="1"/>
  <c r="U258" i="10" s="1"/>
  <c r="I263" i="10"/>
  <c r="K263" i="10" s="1"/>
  <c r="M263" i="10" s="1"/>
  <c r="O263" i="10" s="1"/>
  <c r="Q263" i="10" s="1"/>
  <c r="S263" i="10" s="1"/>
  <c r="U263" i="10" s="1"/>
  <c r="I265" i="10"/>
  <c r="K265" i="10" s="1"/>
  <c r="M265" i="10" s="1"/>
  <c r="O265" i="10" s="1"/>
  <c r="Q265" i="10" s="1"/>
  <c r="S265" i="10" s="1"/>
  <c r="U265" i="10" s="1"/>
  <c r="I267" i="10"/>
  <c r="K267" i="10" s="1"/>
  <c r="M267" i="10" s="1"/>
  <c r="O267" i="10" s="1"/>
  <c r="Q267" i="10" s="1"/>
  <c r="S267" i="10" s="1"/>
  <c r="U267" i="10" s="1"/>
  <c r="I275" i="10"/>
  <c r="K275" i="10" s="1"/>
  <c r="M275" i="10" s="1"/>
  <c r="O275" i="10" s="1"/>
  <c r="Q275" i="10" s="1"/>
  <c r="S275" i="10" s="1"/>
  <c r="U275" i="10" s="1"/>
  <c r="I283" i="10"/>
  <c r="K283" i="10" s="1"/>
  <c r="M283" i="10" s="1"/>
  <c r="O283" i="10" s="1"/>
  <c r="Q283" i="10" s="1"/>
  <c r="S283" i="10" s="1"/>
  <c r="U283" i="10" s="1"/>
  <c r="I292" i="10"/>
  <c r="K292" i="10" s="1"/>
  <c r="M292" i="10" s="1"/>
  <c r="O292" i="10" s="1"/>
  <c r="Q292" i="10" s="1"/>
  <c r="S292" i="10" s="1"/>
  <c r="U292" i="10" s="1"/>
  <c r="I299" i="10"/>
  <c r="K299" i="10" s="1"/>
  <c r="M299" i="10" s="1"/>
  <c r="O299" i="10" s="1"/>
  <c r="Q299" i="10" s="1"/>
  <c r="S299" i="10" s="1"/>
  <c r="U299" i="10" s="1"/>
  <c r="I305" i="10"/>
  <c r="K305" i="10" s="1"/>
  <c r="M305" i="10" s="1"/>
  <c r="O305" i="10" s="1"/>
  <c r="Q305" i="10" s="1"/>
  <c r="S305" i="10" s="1"/>
  <c r="U305" i="10" s="1"/>
  <c r="I311" i="10"/>
  <c r="K311" i="10" s="1"/>
  <c r="M311" i="10" s="1"/>
  <c r="O311" i="10" s="1"/>
  <c r="Q311" i="10" s="1"/>
  <c r="S311" i="10" s="1"/>
  <c r="U311" i="10" s="1"/>
  <c r="I319" i="10"/>
  <c r="K319" i="10" s="1"/>
  <c r="M319" i="10" s="1"/>
  <c r="O319" i="10" s="1"/>
  <c r="Q319" i="10" s="1"/>
  <c r="S319" i="10" s="1"/>
  <c r="U319" i="10" s="1"/>
  <c r="I327" i="10"/>
  <c r="K327" i="10" s="1"/>
  <c r="M327" i="10" s="1"/>
  <c r="O327" i="10" s="1"/>
  <c r="Q327" i="10" s="1"/>
  <c r="S327" i="10" s="1"/>
  <c r="U327" i="10" s="1"/>
  <c r="I330" i="10"/>
  <c r="K330" i="10" s="1"/>
  <c r="M330" i="10" s="1"/>
  <c r="O330" i="10" s="1"/>
  <c r="Q330" i="10" s="1"/>
  <c r="S330" i="10" s="1"/>
  <c r="U330" i="10" s="1"/>
  <c r="I335" i="10"/>
  <c r="K335" i="10" s="1"/>
  <c r="M335" i="10" s="1"/>
  <c r="O335" i="10" s="1"/>
  <c r="Q335" i="10" s="1"/>
  <c r="S335" i="10" s="1"/>
  <c r="U335" i="10" s="1"/>
  <c r="I340" i="10"/>
  <c r="K340" i="10" s="1"/>
  <c r="M340" i="10" s="1"/>
  <c r="O340" i="10" s="1"/>
  <c r="Q340" i="10" s="1"/>
  <c r="S340" i="10" s="1"/>
  <c r="U340" i="10" s="1"/>
  <c r="I345" i="10"/>
  <c r="K345" i="10" s="1"/>
  <c r="M345" i="10" s="1"/>
  <c r="O345" i="10" s="1"/>
  <c r="Q345" i="10" s="1"/>
  <c r="S345" i="10" s="1"/>
  <c r="U345" i="10" s="1"/>
  <c r="I350" i="10"/>
  <c r="K350" i="10" s="1"/>
  <c r="M350" i="10" s="1"/>
  <c r="O350" i="10" s="1"/>
  <c r="Q350" i="10" s="1"/>
  <c r="S350" i="10" s="1"/>
  <c r="U350" i="10" s="1"/>
  <c r="I357" i="10"/>
  <c r="K357" i="10" s="1"/>
  <c r="M357" i="10" s="1"/>
  <c r="O357" i="10" s="1"/>
  <c r="Q357" i="10" s="1"/>
  <c r="S357" i="10" s="1"/>
  <c r="U357" i="10" s="1"/>
  <c r="I360" i="10"/>
  <c r="K360" i="10" s="1"/>
  <c r="M360" i="10" s="1"/>
  <c r="O360" i="10" s="1"/>
  <c r="Q360" i="10" s="1"/>
  <c r="S360" i="10" s="1"/>
  <c r="U360" i="10" s="1"/>
  <c r="I363" i="10"/>
  <c r="K363" i="10" s="1"/>
  <c r="M363" i="10" s="1"/>
  <c r="O363" i="10" s="1"/>
  <c r="Q363" i="10" s="1"/>
  <c r="S363" i="10" s="1"/>
  <c r="U363" i="10" s="1"/>
  <c r="I368" i="10"/>
  <c r="K368" i="10" s="1"/>
  <c r="M368" i="10" s="1"/>
  <c r="O368" i="10" s="1"/>
  <c r="Q368" i="10" s="1"/>
  <c r="S368" i="10" s="1"/>
  <c r="U368" i="10" s="1"/>
  <c r="I373" i="10"/>
  <c r="K373" i="10" s="1"/>
  <c r="M373" i="10" s="1"/>
  <c r="O373" i="10" s="1"/>
  <c r="Q373" i="10" s="1"/>
  <c r="S373" i="10" s="1"/>
  <c r="U373" i="10" s="1"/>
  <c r="I378" i="10"/>
  <c r="K378" i="10" s="1"/>
  <c r="M378" i="10" s="1"/>
  <c r="O378" i="10" s="1"/>
  <c r="Q378" i="10" s="1"/>
  <c r="S378" i="10" s="1"/>
  <c r="U378" i="10" s="1"/>
  <c r="I383" i="10"/>
  <c r="K383" i="10" s="1"/>
  <c r="M383" i="10" s="1"/>
  <c r="O383" i="10" s="1"/>
  <c r="Q383" i="10" s="1"/>
  <c r="S383" i="10" s="1"/>
  <c r="U383" i="10" s="1"/>
  <c r="I390" i="10"/>
  <c r="K390" i="10" s="1"/>
  <c r="M390" i="10" s="1"/>
  <c r="O390" i="10" s="1"/>
  <c r="Q390" i="10" s="1"/>
  <c r="S390" i="10" s="1"/>
  <c r="U390" i="10" s="1"/>
  <c r="I395" i="10"/>
  <c r="K395" i="10" s="1"/>
  <c r="M395" i="10" s="1"/>
  <c r="O395" i="10" s="1"/>
  <c r="Q395" i="10" s="1"/>
  <c r="S395" i="10" s="1"/>
  <c r="U395" i="10" s="1"/>
  <c r="I400" i="10"/>
  <c r="K400" i="10" s="1"/>
  <c r="M400" i="10" s="1"/>
  <c r="O400" i="10" s="1"/>
  <c r="Q400" i="10" s="1"/>
  <c r="S400" i="10" s="1"/>
  <c r="U400" i="10" s="1"/>
  <c r="I412" i="10"/>
  <c r="K412" i="10" s="1"/>
  <c r="M412" i="10" s="1"/>
  <c r="O412" i="10" s="1"/>
  <c r="Q412" i="10" s="1"/>
  <c r="S412" i="10" s="1"/>
  <c r="U412" i="10" s="1"/>
  <c r="I415" i="10"/>
  <c r="K415" i="10" s="1"/>
  <c r="M415" i="10" s="1"/>
  <c r="O415" i="10" s="1"/>
  <c r="Q415" i="10" s="1"/>
  <c r="S415" i="10" s="1"/>
  <c r="U415" i="10" s="1"/>
  <c r="I417" i="10"/>
  <c r="K417" i="10" s="1"/>
  <c r="M417" i="10" s="1"/>
  <c r="O417" i="10" s="1"/>
  <c r="Q417" i="10" s="1"/>
  <c r="S417" i="10" s="1"/>
  <c r="U417" i="10" s="1"/>
  <c r="I420" i="10"/>
  <c r="K420" i="10" s="1"/>
  <c r="M420" i="10" s="1"/>
  <c r="O420" i="10" s="1"/>
  <c r="Q420" i="10" s="1"/>
  <c r="S420" i="10" s="1"/>
  <c r="U420" i="10" s="1"/>
  <c r="I422" i="10"/>
  <c r="K422" i="10" s="1"/>
  <c r="M422" i="10" s="1"/>
  <c r="O422" i="10" s="1"/>
  <c r="Q422" i="10" s="1"/>
  <c r="S422" i="10" s="1"/>
  <c r="U422" i="10" s="1"/>
  <c r="I424" i="10"/>
  <c r="K424" i="10" s="1"/>
  <c r="M424" i="10" s="1"/>
  <c r="O424" i="10" s="1"/>
  <c r="Q424" i="10" s="1"/>
  <c r="S424" i="10" s="1"/>
  <c r="U424" i="10" s="1"/>
  <c r="I432" i="10"/>
  <c r="K432" i="10" s="1"/>
  <c r="M432" i="10" s="1"/>
  <c r="O432" i="10" s="1"/>
  <c r="Q432" i="10" s="1"/>
  <c r="S432" i="10" s="1"/>
  <c r="U432" i="10" s="1"/>
  <c r="I439" i="10"/>
  <c r="K439" i="10" s="1"/>
  <c r="M439" i="10" s="1"/>
  <c r="O439" i="10" s="1"/>
  <c r="Q439" i="10" s="1"/>
  <c r="S439" i="10" s="1"/>
  <c r="U439" i="10" s="1"/>
  <c r="I446" i="10"/>
  <c r="K446" i="10" s="1"/>
  <c r="M446" i="10" s="1"/>
  <c r="O446" i="10" s="1"/>
  <c r="Q446" i="10" s="1"/>
  <c r="S446" i="10" s="1"/>
  <c r="U446" i="10" s="1"/>
  <c r="I454" i="10"/>
  <c r="K454" i="10" s="1"/>
  <c r="M454" i="10" s="1"/>
  <c r="O454" i="10" s="1"/>
  <c r="Q454" i="10" s="1"/>
  <c r="S454" i="10" s="1"/>
  <c r="U454" i="10" s="1"/>
  <c r="I456" i="10"/>
  <c r="K456" i="10" s="1"/>
  <c r="M456" i="10" s="1"/>
  <c r="O456" i="10" s="1"/>
  <c r="Q456" i="10" s="1"/>
  <c r="S456" i="10" s="1"/>
  <c r="U456" i="10" s="1"/>
  <c r="I458" i="10"/>
  <c r="K458" i="10" s="1"/>
  <c r="M458" i="10" s="1"/>
  <c r="O458" i="10" s="1"/>
  <c r="Q458" i="10" s="1"/>
  <c r="S458" i="10" s="1"/>
  <c r="U458" i="10" s="1"/>
  <c r="I466" i="10"/>
  <c r="K466" i="10" s="1"/>
  <c r="M466" i="10" s="1"/>
  <c r="O466" i="10" s="1"/>
  <c r="Q466" i="10" s="1"/>
  <c r="S466" i="10" s="1"/>
  <c r="U466" i="10" s="1"/>
  <c r="I469" i="10"/>
  <c r="K469" i="10" s="1"/>
  <c r="M469" i="10" s="1"/>
  <c r="O469" i="10" s="1"/>
  <c r="Q469" i="10" s="1"/>
  <c r="S469" i="10" s="1"/>
  <c r="U469" i="10" s="1"/>
  <c r="I471" i="10"/>
  <c r="K471" i="10" s="1"/>
  <c r="M471" i="10" s="1"/>
  <c r="O471" i="10" s="1"/>
  <c r="Q471" i="10" s="1"/>
  <c r="S471" i="10" s="1"/>
  <c r="U471" i="10" s="1"/>
  <c r="I473" i="10"/>
  <c r="K473" i="10" s="1"/>
  <c r="M473" i="10" s="1"/>
  <c r="O473" i="10" s="1"/>
  <c r="Q473" i="10" s="1"/>
  <c r="S473" i="10" s="1"/>
  <c r="U473" i="10" s="1"/>
  <c r="I480" i="10"/>
  <c r="K480" i="10" s="1"/>
  <c r="M480" i="10" s="1"/>
  <c r="O480" i="10" s="1"/>
  <c r="Q480" i="10" s="1"/>
  <c r="S480" i="10" s="1"/>
  <c r="U480" i="10" s="1"/>
  <c r="I496" i="10"/>
  <c r="K496" i="10" s="1"/>
  <c r="M496" i="10" s="1"/>
  <c r="O496" i="10" s="1"/>
  <c r="Q496" i="10" s="1"/>
  <c r="S496" i="10" s="1"/>
  <c r="U496" i="10" s="1"/>
  <c r="I503" i="10"/>
  <c r="K503" i="10" s="1"/>
  <c r="M503" i="10" s="1"/>
  <c r="O503" i="10" s="1"/>
  <c r="Q503" i="10" s="1"/>
  <c r="S503" i="10" s="1"/>
  <c r="U503" i="10" s="1"/>
  <c r="I506" i="10"/>
  <c r="K506" i="10" s="1"/>
  <c r="M506" i="10" s="1"/>
  <c r="O506" i="10" s="1"/>
  <c r="Q506" i="10" s="1"/>
  <c r="S506" i="10" s="1"/>
  <c r="U506" i="10" s="1"/>
  <c r="I536" i="10"/>
  <c r="K536" i="10" s="1"/>
  <c r="M536" i="10" s="1"/>
  <c r="O536" i="10" s="1"/>
  <c r="Q536" i="10" s="1"/>
  <c r="S536" i="10" s="1"/>
  <c r="U536" i="10" s="1"/>
  <c r="I556" i="10"/>
  <c r="K556" i="10" s="1"/>
  <c r="M556" i="10" s="1"/>
  <c r="O556" i="10" s="1"/>
  <c r="Q556" i="10" s="1"/>
  <c r="S556" i="10" s="1"/>
  <c r="U556" i="10" s="1"/>
  <c r="I568" i="10"/>
  <c r="K568" i="10" s="1"/>
  <c r="M568" i="10" s="1"/>
  <c r="O568" i="10" s="1"/>
  <c r="Q568" i="10" s="1"/>
  <c r="S568" i="10" s="1"/>
  <c r="U568" i="10" s="1"/>
  <c r="I574" i="10"/>
  <c r="K574" i="10" s="1"/>
  <c r="M574" i="10" s="1"/>
  <c r="O574" i="10" s="1"/>
  <c r="Q574" i="10" s="1"/>
  <c r="S574" i="10" s="1"/>
  <c r="U574" i="10" s="1"/>
  <c r="I581" i="10"/>
  <c r="K581" i="10" s="1"/>
  <c r="M581" i="10" s="1"/>
  <c r="O581" i="10" s="1"/>
  <c r="Q581" i="10" s="1"/>
  <c r="S581" i="10" s="1"/>
  <c r="U581" i="10" s="1"/>
  <c r="I588" i="10"/>
  <c r="K588" i="10" s="1"/>
  <c r="M588" i="10" s="1"/>
  <c r="O588" i="10" s="1"/>
  <c r="Q588" i="10" s="1"/>
  <c r="S588" i="10" s="1"/>
  <c r="U588" i="10" s="1"/>
  <c r="I591" i="10"/>
  <c r="K591" i="10" s="1"/>
  <c r="M591" i="10" s="1"/>
  <c r="O591" i="10" s="1"/>
  <c r="Q591" i="10" s="1"/>
  <c r="S591" i="10" s="1"/>
  <c r="U591" i="10" s="1"/>
  <c r="I599" i="10"/>
  <c r="K599" i="10" s="1"/>
  <c r="M599" i="10" s="1"/>
  <c r="O599" i="10" s="1"/>
  <c r="Q599" i="10" s="1"/>
  <c r="S599" i="10" s="1"/>
  <c r="U599" i="10" s="1"/>
  <c r="I606" i="10"/>
  <c r="K606" i="10" s="1"/>
  <c r="M606" i="10" s="1"/>
  <c r="O606" i="10" s="1"/>
  <c r="Q606" i="10" s="1"/>
  <c r="S606" i="10" s="1"/>
  <c r="U606" i="10" s="1"/>
  <c r="I612" i="10"/>
  <c r="K612" i="10" s="1"/>
  <c r="M612" i="10" s="1"/>
  <c r="O612" i="10" s="1"/>
  <c r="Q612" i="10" s="1"/>
  <c r="S612" i="10" s="1"/>
  <c r="U612" i="10" s="1"/>
  <c r="I615" i="10"/>
  <c r="K615" i="10" s="1"/>
  <c r="M615" i="10" s="1"/>
  <c r="O615" i="10" s="1"/>
  <c r="Q615" i="10" s="1"/>
  <c r="S615" i="10" s="1"/>
  <c r="U615" i="10" s="1"/>
  <c r="I620" i="10"/>
  <c r="K620" i="10" s="1"/>
  <c r="M620" i="10" s="1"/>
  <c r="O620" i="10" s="1"/>
  <c r="Q620" i="10" s="1"/>
  <c r="S620" i="10" s="1"/>
  <c r="U620" i="10" s="1"/>
  <c r="I628" i="10"/>
  <c r="K628" i="10" s="1"/>
  <c r="M628" i="10" s="1"/>
  <c r="O628" i="10" s="1"/>
  <c r="Q628" i="10" s="1"/>
  <c r="S628" i="10" s="1"/>
  <c r="U628" i="10" s="1"/>
  <c r="I631" i="10"/>
  <c r="K631" i="10" s="1"/>
  <c r="M631" i="10" s="1"/>
  <c r="O631" i="10" s="1"/>
  <c r="Q631" i="10" s="1"/>
  <c r="S631" i="10" s="1"/>
  <c r="U631" i="10" s="1"/>
  <c r="I633" i="10"/>
  <c r="K633" i="10" s="1"/>
  <c r="M633" i="10" s="1"/>
  <c r="O633" i="10" s="1"/>
  <c r="Q633" i="10" s="1"/>
  <c r="S633" i="10" s="1"/>
  <c r="U633" i="10" s="1"/>
  <c r="I635" i="10"/>
  <c r="K635" i="10" s="1"/>
  <c r="M635" i="10" s="1"/>
  <c r="O635" i="10" s="1"/>
  <c r="Q635" i="10" s="1"/>
  <c r="S635" i="10" s="1"/>
  <c r="U635" i="10" s="1"/>
  <c r="I643" i="10"/>
  <c r="K643" i="10" s="1"/>
  <c r="M643" i="10" s="1"/>
  <c r="O643" i="10" s="1"/>
  <c r="Q643" i="10" s="1"/>
  <c r="S643" i="10" s="1"/>
  <c r="U643" i="10" s="1"/>
  <c r="I651" i="10"/>
  <c r="K651" i="10" s="1"/>
  <c r="M651" i="10" s="1"/>
  <c r="O651" i="10" s="1"/>
  <c r="Q651" i="10" s="1"/>
  <c r="S651" i="10" s="1"/>
  <c r="U651" i="10" s="1"/>
  <c r="I654" i="10"/>
  <c r="K654" i="10" s="1"/>
  <c r="M654" i="10" s="1"/>
  <c r="O654" i="10" s="1"/>
  <c r="Q654" i="10" s="1"/>
  <c r="S654" i="10" s="1"/>
  <c r="U654" i="10" s="1"/>
  <c r="I660" i="10"/>
  <c r="K660" i="10" s="1"/>
  <c r="M660" i="10" s="1"/>
  <c r="O660" i="10" s="1"/>
  <c r="Q660" i="10" s="1"/>
  <c r="S660" i="10" s="1"/>
  <c r="U660" i="10" s="1"/>
  <c r="I663" i="10"/>
  <c r="K663" i="10" s="1"/>
  <c r="M663" i="10" s="1"/>
  <c r="O663" i="10" s="1"/>
  <c r="Q663" i="10" s="1"/>
  <c r="S663" i="10" s="1"/>
  <c r="U663" i="10" s="1"/>
  <c r="I665" i="10"/>
  <c r="K665" i="10" s="1"/>
  <c r="M665" i="10" s="1"/>
  <c r="O665" i="10" s="1"/>
  <c r="Q665" i="10" s="1"/>
  <c r="S665" i="10" s="1"/>
  <c r="U665" i="10" s="1"/>
  <c r="I667" i="10"/>
  <c r="K667" i="10" s="1"/>
  <c r="M667" i="10" s="1"/>
  <c r="O667" i="10" s="1"/>
  <c r="Q667" i="10" s="1"/>
  <c r="S667" i="10" s="1"/>
  <c r="U667" i="10" s="1"/>
  <c r="I675" i="10"/>
  <c r="K675" i="10" s="1"/>
  <c r="M675" i="10" s="1"/>
  <c r="O675" i="10" s="1"/>
  <c r="Q675" i="10" s="1"/>
  <c r="S675" i="10" s="1"/>
  <c r="U675" i="10" s="1"/>
  <c r="I682" i="10"/>
  <c r="K682" i="10" s="1"/>
  <c r="M682" i="10" s="1"/>
  <c r="O682" i="10" s="1"/>
  <c r="Q682" i="10" s="1"/>
  <c r="S682" i="10" s="1"/>
  <c r="U682" i="10" s="1"/>
  <c r="G389" i="12" l="1"/>
  <c r="G388" i="12" s="1"/>
  <c r="G387" i="12" s="1"/>
  <c r="G565" i="8"/>
  <c r="G564" i="8" s="1"/>
  <c r="H37" i="10"/>
  <c r="H36" i="10" s="1"/>
  <c r="H35" i="10" s="1"/>
  <c r="H56" i="10"/>
  <c r="H55" i="10" s="1"/>
  <c r="H413" i="10"/>
  <c r="H649" i="10"/>
  <c r="H648" i="10" s="1"/>
  <c r="H647" i="10" s="1"/>
  <c r="H646" i="10" s="1"/>
  <c r="H324" i="10"/>
  <c r="H323" i="10" s="1"/>
  <c r="H593" i="10"/>
  <c r="H592" i="10" s="1"/>
  <c r="H467" i="10"/>
  <c r="H463" i="10" s="1"/>
  <c r="H462" i="10" s="1"/>
  <c r="H461" i="10" s="1"/>
  <c r="H460" i="10" s="1"/>
  <c r="H81" i="10"/>
  <c r="H80" i="10" s="1"/>
  <c r="H79" i="10" s="1"/>
  <c r="H661" i="10"/>
  <c r="H657" i="10" s="1"/>
  <c r="H656" i="10" s="1"/>
  <c r="H72" i="10"/>
  <c r="H71" i="10" s="1"/>
  <c r="H609" i="10"/>
  <c r="H608" i="10" s="1"/>
  <c r="H607" i="10" s="1"/>
  <c r="H600" i="10" s="1"/>
  <c r="H184" i="10"/>
  <c r="H183" i="10" s="1"/>
  <c r="H585" i="10"/>
  <c r="H584" i="10" s="1"/>
  <c r="H583" i="10" s="1"/>
  <c r="G352" i="12"/>
  <c r="G351" i="12" s="1"/>
  <c r="G350" i="12" s="1"/>
  <c r="G349" i="12" s="1"/>
  <c r="G348" i="12" s="1"/>
  <c r="G588" i="12"/>
  <c r="G587" i="12" s="1"/>
  <c r="G586" i="12" s="1"/>
  <c r="G581" i="12" s="1"/>
  <c r="G602" i="12"/>
  <c r="G601" i="12" s="1"/>
  <c r="G600" i="12" s="1"/>
  <c r="G595" i="12" s="1"/>
  <c r="G558" i="12"/>
  <c r="G557" i="12" s="1"/>
  <c r="G556" i="12" s="1"/>
  <c r="G550" i="12" s="1"/>
  <c r="G467" i="12"/>
  <c r="G466" i="12" s="1"/>
  <c r="G465" i="12" s="1"/>
  <c r="G464" i="12" s="1"/>
  <c r="G463" i="12" s="1"/>
  <c r="G75" i="12"/>
  <c r="G269" i="12"/>
  <c r="G268" i="12" s="1"/>
  <c r="G637" i="12"/>
  <c r="G636" i="12" s="1"/>
  <c r="G635" i="12" s="1"/>
  <c r="G624" i="12" s="1"/>
  <c r="G290" i="12"/>
  <c r="G289" i="12" s="1"/>
  <c r="G288" i="12" s="1"/>
  <c r="G287" i="12" s="1"/>
  <c r="G286" i="12" s="1"/>
  <c r="G285" i="12" s="1"/>
  <c r="G224" i="12"/>
  <c r="G223" i="12" s="1"/>
  <c r="G184" i="12"/>
  <c r="G183" i="12" s="1"/>
  <c r="G182" i="12" s="1"/>
  <c r="G244" i="12"/>
  <c r="G243" i="12" s="1"/>
  <c r="G242" i="12" s="1"/>
  <c r="G241" i="12" s="1"/>
  <c r="G240" i="12" s="1"/>
  <c r="G432" i="12"/>
  <c r="G539" i="12"/>
  <c r="G726" i="12"/>
  <c r="G725" i="12" s="1"/>
  <c r="G724" i="12" s="1"/>
  <c r="G748" i="12"/>
  <c r="G71" i="12"/>
  <c r="G70" i="12" s="1"/>
  <c r="G138" i="12"/>
  <c r="G137" i="12" s="1"/>
  <c r="G104" i="12"/>
  <c r="G103" i="12" s="1"/>
  <c r="G63" i="12"/>
  <c r="G62" i="12" s="1"/>
  <c r="G61" i="12" s="1"/>
  <c r="G177" i="12"/>
  <c r="G176" i="12" s="1"/>
  <c r="G175" i="12" s="1"/>
  <c r="G573" i="12"/>
  <c r="G572" i="12" s="1"/>
  <c r="G571" i="12" s="1"/>
  <c r="G566" i="12" s="1"/>
  <c r="G565" i="12" s="1"/>
  <c r="G332" i="12"/>
  <c r="G331" i="12" s="1"/>
  <c r="G363" i="12"/>
  <c r="G52" i="12"/>
  <c r="G25" i="12"/>
  <c r="G20" i="12"/>
  <c r="G11" i="12"/>
  <c r="G446" i="12"/>
  <c r="G445" i="12" s="1"/>
  <c r="G447" i="12"/>
  <c r="G92" i="12"/>
  <c r="G91" i="12" s="1"/>
  <c r="G121" i="12"/>
  <c r="G120" i="12" s="1"/>
  <c r="G192" i="12"/>
  <c r="G191" i="12" s="1"/>
  <c r="G319" i="12"/>
  <c r="G318" i="12" s="1"/>
  <c r="G317" i="12" s="1"/>
  <c r="G122" i="12"/>
  <c r="G313" i="12"/>
  <c r="G412" i="12"/>
  <c r="G411" i="12" s="1"/>
  <c r="G410" i="12" s="1"/>
  <c r="G409" i="12" s="1"/>
  <c r="G408" i="12" s="1"/>
  <c r="H668" i="10"/>
  <c r="G507" i="8"/>
  <c r="G506" i="8" s="1"/>
  <c r="H508" i="8"/>
  <c r="J508" i="8" s="1"/>
  <c r="L508" i="8" s="1"/>
  <c r="N508" i="8" s="1"/>
  <c r="P508" i="8" s="1"/>
  <c r="R508" i="8" s="1"/>
  <c r="T508" i="8" s="1"/>
  <c r="F506" i="8"/>
  <c r="H509" i="8"/>
  <c r="J509" i="8" s="1"/>
  <c r="L509" i="8" s="1"/>
  <c r="N509" i="8" s="1"/>
  <c r="P509" i="8" s="1"/>
  <c r="R509" i="8" s="1"/>
  <c r="T509" i="8" s="1"/>
  <c r="G214" i="8"/>
  <c r="G102" i="8"/>
  <c r="G101" i="8" s="1"/>
  <c r="G11" i="8"/>
  <c r="G10" i="8" s="1"/>
  <c r="G9" i="8" s="1"/>
  <c r="G422" i="8"/>
  <c r="G421" i="8" s="1"/>
  <c r="G420" i="8" s="1"/>
  <c r="G132" i="8"/>
  <c r="G131" i="8" s="1"/>
  <c r="G37" i="8"/>
  <c r="G33" i="8" s="1"/>
  <c r="G32" i="8" s="1"/>
  <c r="G31" i="8" s="1"/>
  <c r="G108" i="8"/>
  <c r="G180" i="8"/>
  <c r="G179" i="8" s="1"/>
  <c r="G178" i="8" s="1"/>
  <c r="G195" i="8"/>
  <c r="G198" i="8"/>
  <c r="G201" i="8"/>
  <c r="G209" i="8"/>
  <c r="G532" i="8"/>
  <c r="G531" i="8" s="1"/>
  <c r="G530" i="8" s="1"/>
  <c r="G582" i="8"/>
  <c r="G585" i="8"/>
  <c r="G561" i="8"/>
  <c r="G550" i="8"/>
  <c r="G536" i="8"/>
  <c r="G523" i="8"/>
  <c r="G522" i="8" s="1"/>
  <c r="G521" i="8" s="1"/>
  <c r="G453" i="8"/>
  <c r="G448" i="8"/>
  <c r="G429" i="8"/>
  <c r="G404" i="8"/>
  <c r="G389" i="8"/>
  <c r="G384" i="8"/>
  <c r="G381" i="8"/>
  <c r="G369" i="8"/>
  <c r="G364" i="8"/>
  <c r="G258" i="8"/>
  <c r="G192" i="8"/>
  <c r="G142" i="8"/>
  <c r="G141" i="8" s="1"/>
  <c r="G140" i="8" s="1"/>
  <c r="G125" i="8"/>
  <c r="G118" i="8"/>
  <c r="G115" i="8"/>
  <c r="G83" i="8"/>
  <c r="G82" i="8" s="1"/>
  <c r="G81" i="8" s="1"/>
  <c r="G80" i="8" s="1"/>
  <c r="G61" i="8"/>
  <c r="G50" i="8"/>
  <c r="G46" i="8" s="1"/>
  <c r="G24" i="8"/>
  <c r="G155" i="8"/>
  <c r="G251" i="8"/>
  <c r="G289" i="8"/>
  <c r="G319" i="8"/>
  <c r="G493" i="8"/>
  <c r="H15" i="10"/>
  <c r="H113" i="10"/>
  <c r="H112" i="10" s="1"/>
  <c r="H147" i="10"/>
  <c r="H146" i="10" s="1"/>
  <c r="H168" i="10"/>
  <c r="H167" i="10" s="1"/>
  <c r="H175" i="10"/>
  <c r="H174" i="10" s="1"/>
  <c r="H261" i="10"/>
  <c r="H255" i="10" s="1"/>
  <c r="H254" i="10" s="1"/>
  <c r="H296" i="10"/>
  <c r="H295" i="10" s="1"/>
  <c r="H308" i="10"/>
  <c r="H307" i="10" s="1"/>
  <c r="H354" i="10"/>
  <c r="H353" i="10" s="1"/>
  <c r="H380" i="10"/>
  <c r="H379" i="10" s="1"/>
  <c r="H387" i="10"/>
  <c r="H418" i="10"/>
  <c r="H409" i="10" s="1"/>
  <c r="H443" i="10"/>
  <c r="H452" i="10"/>
  <c r="H477" i="10"/>
  <c r="H493" i="10"/>
  <c r="H500" i="10"/>
  <c r="H533" i="10"/>
  <c r="H629" i="10"/>
  <c r="H625" i="10" s="1"/>
  <c r="H11" i="10"/>
  <c r="H23" i="10"/>
  <c r="H28" i="10"/>
  <c r="H50" i="10"/>
  <c r="H61" i="10"/>
  <c r="H139" i="10"/>
  <c r="H160" i="10"/>
  <c r="H197" i="10"/>
  <c r="H218" i="10"/>
  <c r="H227" i="10"/>
  <c r="H247" i="10"/>
  <c r="H272" i="10"/>
  <c r="H315" i="10"/>
  <c r="H43" i="10"/>
  <c r="H88" i="10"/>
  <c r="H95" i="10"/>
  <c r="H100" i="10"/>
  <c r="H105" i="10"/>
  <c r="H134" i="10"/>
  <c r="H153" i="10"/>
  <c r="H192" i="10"/>
  <c r="H211" i="10"/>
  <c r="H279" i="10"/>
  <c r="H287" i="10"/>
  <c r="H301" i="10"/>
  <c r="H331" i="10"/>
  <c r="H341" i="10"/>
  <c r="H369" i="10"/>
  <c r="H557" i="10"/>
  <c r="E19" i="4"/>
  <c r="G19" i="4" s="1"/>
  <c r="I19" i="4" s="1"/>
  <c r="K19" i="4" s="1"/>
  <c r="M19" i="4" s="1"/>
  <c r="O19" i="4" s="1"/>
  <c r="Q19" i="4" s="1"/>
  <c r="E21" i="4"/>
  <c r="G21" i="4" s="1"/>
  <c r="I21" i="4" s="1"/>
  <c r="K21" i="4" s="1"/>
  <c r="M21" i="4" s="1"/>
  <c r="O21" i="4" s="1"/>
  <c r="Q21" i="4" s="1"/>
  <c r="E22" i="4"/>
  <c r="G22" i="4" s="1"/>
  <c r="I22" i="4" s="1"/>
  <c r="K22" i="4" s="1"/>
  <c r="M22" i="4" s="1"/>
  <c r="O22" i="4" s="1"/>
  <c r="Q22" i="4" s="1"/>
  <c r="E23" i="4"/>
  <c r="G23" i="4" s="1"/>
  <c r="I23" i="4" s="1"/>
  <c r="K23" i="4" s="1"/>
  <c r="M23" i="4" s="1"/>
  <c r="O23" i="4" s="1"/>
  <c r="Q23" i="4" s="1"/>
  <c r="E24" i="4"/>
  <c r="G24" i="4" s="1"/>
  <c r="I24" i="4" s="1"/>
  <c r="K24" i="4" s="1"/>
  <c r="M24" i="4" s="1"/>
  <c r="O24" i="4" s="1"/>
  <c r="Q24" i="4" s="1"/>
  <c r="E26" i="4"/>
  <c r="G26" i="4" s="1"/>
  <c r="I26" i="4" s="1"/>
  <c r="K26" i="4" s="1"/>
  <c r="M26" i="4" s="1"/>
  <c r="O26" i="4" s="1"/>
  <c r="Q26" i="4" s="1"/>
  <c r="E30" i="4"/>
  <c r="G30" i="4" s="1"/>
  <c r="I30" i="4" s="1"/>
  <c r="K30" i="4" s="1"/>
  <c r="M30" i="4" s="1"/>
  <c r="O30" i="4" s="1"/>
  <c r="Q30" i="4" s="1"/>
  <c r="E31" i="4"/>
  <c r="G31" i="4" s="1"/>
  <c r="I31" i="4" s="1"/>
  <c r="K31" i="4" s="1"/>
  <c r="M31" i="4" s="1"/>
  <c r="O31" i="4" s="1"/>
  <c r="Q31" i="4" s="1"/>
  <c r="E32" i="4"/>
  <c r="G32" i="4" s="1"/>
  <c r="I32" i="4" s="1"/>
  <c r="K32" i="4" s="1"/>
  <c r="M32" i="4" s="1"/>
  <c r="O32" i="4" s="1"/>
  <c r="Q32" i="4" s="1"/>
  <c r="E33" i="4"/>
  <c r="G33" i="4" s="1"/>
  <c r="I33" i="4" s="1"/>
  <c r="K33" i="4" s="1"/>
  <c r="M33" i="4" s="1"/>
  <c r="O33" i="4" s="1"/>
  <c r="Q33" i="4" s="1"/>
  <c r="E37" i="4"/>
  <c r="G37" i="4" s="1"/>
  <c r="I37" i="4" s="1"/>
  <c r="K37" i="4" s="1"/>
  <c r="M37" i="4" s="1"/>
  <c r="O37" i="4" s="1"/>
  <c r="Q37" i="4" s="1"/>
  <c r="E40" i="4"/>
  <c r="G40" i="4" s="1"/>
  <c r="I40" i="4" s="1"/>
  <c r="K40" i="4" s="1"/>
  <c r="M40" i="4" s="1"/>
  <c r="O40" i="4" s="1"/>
  <c r="Q40" i="4" s="1"/>
  <c r="E44" i="4"/>
  <c r="G44" i="4" s="1"/>
  <c r="I44" i="4" s="1"/>
  <c r="K44" i="4" s="1"/>
  <c r="M44" i="4" s="1"/>
  <c r="O44" i="4" s="1"/>
  <c r="Q44" i="4" s="1"/>
  <c r="E46" i="4"/>
  <c r="G46" i="4" s="1"/>
  <c r="I46" i="4" s="1"/>
  <c r="K46" i="4" s="1"/>
  <c r="M46" i="4" s="1"/>
  <c r="O46" i="4" s="1"/>
  <c r="Q46" i="4" s="1"/>
  <c r="E47" i="4"/>
  <c r="G47" i="4" s="1"/>
  <c r="I47" i="4" s="1"/>
  <c r="K47" i="4" s="1"/>
  <c r="M47" i="4" s="1"/>
  <c r="O47" i="4" s="1"/>
  <c r="Q47" i="4" s="1"/>
  <c r="E48" i="4"/>
  <c r="G48" i="4" s="1"/>
  <c r="I48" i="4" s="1"/>
  <c r="K48" i="4" s="1"/>
  <c r="M48" i="4" s="1"/>
  <c r="O48" i="4" s="1"/>
  <c r="Q48" i="4" s="1"/>
  <c r="E49" i="4"/>
  <c r="G49" i="4" s="1"/>
  <c r="I49" i="4" s="1"/>
  <c r="K49" i="4" s="1"/>
  <c r="M49" i="4" s="1"/>
  <c r="O49" i="4" s="1"/>
  <c r="Q49" i="4" s="1"/>
  <c r="E50" i="4"/>
  <c r="G50" i="4" s="1"/>
  <c r="I50" i="4" s="1"/>
  <c r="K50" i="4" s="1"/>
  <c r="M50" i="4" s="1"/>
  <c r="O50" i="4" s="1"/>
  <c r="Q50" i="4" s="1"/>
  <c r="E51" i="4"/>
  <c r="G51" i="4" s="1"/>
  <c r="I51" i="4" s="1"/>
  <c r="K51" i="4" s="1"/>
  <c r="M51" i="4" s="1"/>
  <c r="O51" i="4" s="1"/>
  <c r="Q51" i="4" s="1"/>
  <c r="E52" i="4"/>
  <c r="G52" i="4" s="1"/>
  <c r="I52" i="4" s="1"/>
  <c r="K52" i="4" s="1"/>
  <c r="M52" i="4" s="1"/>
  <c r="O52" i="4" s="1"/>
  <c r="Q52" i="4" s="1"/>
  <c r="E53" i="4"/>
  <c r="G53" i="4" s="1"/>
  <c r="I53" i="4" s="1"/>
  <c r="K53" i="4" s="1"/>
  <c r="M53" i="4" s="1"/>
  <c r="O53" i="4" s="1"/>
  <c r="Q53" i="4" s="1"/>
  <c r="E55" i="4"/>
  <c r="G55" i="4" s="1"/>
  <c r="I55" i="4" s="1"/>
  <c r="K55" i="4" s="1"/>
  <c r="M55" i="4" s="1"/>
  <c r="O55" i="4" s="1"/>
  <c r="Q55" i="4" s="1"/>
  <c r="E18" i="4"/>
  <c r="G18" i="4" s="1"/>
  <c r="I18" i="4" s="1"/>
  <c r="K18" i="4" s="1"/>
  <c r="M18" i="4" s="1"/>
  <c r="O18" i="4" s="1"/>
  <c r="Q18" i="4" s="1"/>
  <c r="E14" i="4"/>
  <c r="G14" i="4" s="1"/>
  <c r="I14" i="4" s="1"/>
  <c r="K14" i="4" s="1"/>
  <c r="M14" i="4" s="1"/>
  <c r="O14" i="4" s="1"/>
  <c r="Q14" i="4" s="1"/>
  <c r="E15" i="4"/>
  <c r="G15" i="4" s="1"/>
  <c r="I15" i="4" s="1"/>
  <c r="K15" i="4" s="1"/>
  <c r="M15" i="4" s="1"/>
  <c r="O15" i="4" s="1"/>
  <c r="Q15" i="4" s="1"/>
  <c r="E16" i="4"/>
  <c r="G16" i="4" s="1"/>
  <c r="I16" i="4" s="1"/>
  <c r="K16" i="4" s="1"/>
  <c r="M16" i="4" s="1"/>
  <c r="O16" i="4" s="1"/>
  <c r="Q16" i="4" s="1"/>
  <c r="E13" i="4"/>
  <c r="G13" i="4" s="1"/>
  <c r="I13" i="4" s="1"/>
  <c r="K13" i="4" s="1"/>
  <c r="M13" i="4" s="1"/>
  <c r="O13" i="4" s="1"/>
  <c r="Q13" i="4" s="1"/>
  <c r="E11" i="4"/>
  <c r="G11" i="4" s="1"/>
  <c r="I11" i="4" s="1"/>
  <c r="K11" i="4" s="1"/>
  <c r="M11" i="4" s="1"/>
  <c r="O11" i="4" s="1"/>
  <c r="Q11" i="4" s="1"/>
  <c r="E10" i="4"/>
  <c r="G10" i="4" s="1"/>
  <c r="I10" i="4" s="1"/>
  <c r="K10" i="4" s="1"/>
  <c r="M10" i="4" s="1"/>
  <c r="O10" i="4" s="1"/>
  <c r="Q10" i="4" s="1"/>
  <c r="D54" i="4"/>
  <c r="D45" i="4"/>
  <c r="D39" i="4"/>
  <c r="D36" i="4"/>
  <c r="D29" i="4"/>
  <c r="D25" i="4"/>
  <c r="D20" i="4"/>
  <c r="D17" i="4"/>
  <c r="D12" i="4"/>
  <c r="D9" i="4"/>
  <c r="G362" i="12" l="1"/>
  <c r="G361" i="12" s="1"/>
  <c r="G169" i="12"/>
  <c r="G168" i="12" s="1"/>
  <c r="G90" i="12" s="1"/>
  <c r="G191" i="8"/>
  <c r="D8" i="4"/>
  <c r="G468" i="8"/>
  <c r="G460" i="8" s="1"/>
  <c r="H507" i="8"/>
  <c r="J507" i="8" s="1"/>
  <c r="L507" i="8" s="1"/>
  <c r="N507" i="8" s="1"/>
  <c r="P507" i="8" s="1"/>
  <c r="R507" i="8" s="1"/>
  <c r="T507" i="8" s="1"/>
  <c r="H655" i="10"/>
  <c r="H645" i="10"/>
  <c r="H644" i="10" s="1"/>
  <c r="D35" i="4"/>
  <c r="D34" i="4" s="1"/>
  <c r="G330" i="12"/>
  <c r="G538" i="12"/>
  <c r="G580" i="12"/>
  <c r="G222" i="12"/>
  <c r="G723" i="12"/>
  <c r="G623" i="12" s="1"/>
  <c r="G51" i="12"/>
  <c r="G50" i="12" s="1"/>
  <c r="G24" i="12"/>
  <c r="G19" i="12"/>
  <c r="G10" i="12"/>
  <c r="H506" i="8"/>
  <c r="J506" i="8" s="1"/>
  <c r="L506" i="8" s="1"/>
  <c r="N506" i="8" s="1"/>
  <c r="P506" i="8" s="1"/>
  <c r="R506" i="8" s="1"/>
  <c r="T506" i="8" s="1"/>
  <c r="G447" i="8"/>
  <c r="G380" i="8"/>
  <c r="G379" i="8" s="1"/>
  <c r="G107" i="8"/>
  <c r="G130" i="8"/>
  <c r="G129" i="8" s="1"/>
  <c r="G581" i="8"/>
  <c r="G557" i="8"/>
  <c r="G549" i="8"/>
  <c r="G535" i="8"/>
  <c r="G520" i="8" s="1"/>
  <c r="G428" i="8"/>
  <c r="G400" i="8"/>
  <c r="G368" i="8"/>
  <c r="G363" i="8"/>
  <c r="G318" i="8"/>
  <c r="G288" i="8"/>
  <c r="G250" i="8"/>
  <c r="G243" i="8" s="1"/>
  <c r="G235" i="8" s="1"/>
  <c r="G154" i="8"/>
  <c r="G124" i="8"/>
  <c r="G57" i="8"/>
  <c r="G21" i="8"/>
  <c r="H386" i="10"/>
  <c r="H408" i="10"/>
  <c r="H442" i="10"/>
  <c r="H451" i="10"/>
  <c r="H476" i="10"/>
  <c r="H492" i="10"/>
  <c r="H499" i="10"/>
  <c r="H532" i="10"/>
  <c r="H582" i="10"/>
  <c r="H352" i="10"/>
  <c r="H322" i="10"/>
  <c r="H300" i="10"/>
  <c r="H294" i="10" s="1"/>
  <c r="H286" i="10"/>
  <c r="H278" i="10"/>
  <c r="H210" i="10"/>
  <c r="H191" i="10"/>
  <c r="H152" i="10"/>
  <c r="H145" i="10"/>
  <c r="H133" i="10"/>
  <c r="H111" i="10"/>
  <c r="H94" i="10"/>
  <c r="H70" i="10"/>
  <c r="H54" i="10"/>
  <c r="H42" i="10"/>
  <c r="H314" i="10"/>
  <c r="H306" i="10"/>
  <c r="H271" i="10"/>
  <c r="H253" i="10"/>
  <c r="H226" i="10"/>
  <c r="H217" i="10"/>
  <c r="H196" i="10"/>
  <c r="H182" i="10"/>
  <c r="H166" i="10"/>
  <c r="H159" i="10"/>
  <c r="H138" i="10"/>
  <c r="H49" i="10"/>
  <c r="H34" i="10"/>
  <c r="H22" i="10"/>
  <c r="H10" i="10"/>
  <c r="H624" i="10"/>
  <c r="H549" i="10"/>
  <c r="D7" i="4" l="1"/>
  <c r="G23" i="12"/>
  <c r="G18" i="12"/>
  <c r="G9" i="12"/>
  <c r="G128" i="8"/>
  <c r="G45" i="8"/>
  <c r="G44" i="8" s="1"/>
  <c r="G580" i="8"/>
  <c r="G556" i="8"/>
  <c r="G548" i="8"/>
  <c r="G519" i="8"/>
  <c r="G446" i="8"/>
  <c r="G427" i="8"/>
  <c r="G399" i="8"/>
  <c r="G378" i="8"/>
  <c r="G367" i="8"/>
  <c r="G362" i="8"/>
  <c r="G317" i="8"/>
  <c r="G287" i="8"/>
  <c r="G190" i="8"/>
  <c r="G189" i="8" s="1"/>
  <c r="G177" i="8"/>
  <c r="G123" i="8"/>
  <c r="G100" i="8"/>
  <c r="G20" i="8"/>
  <c r="H385" i="10"/>
  <c r="H407" i="10"/>
  <c r="H441" i="10"/>
  <c r="H450" i="10"/>
  <c r="H475" i="10"/>
  <c r="H491" i="10"/>
  <c r="H481" i="10" s="1"/>
  <c r="H498" i="10"/>
  <c r="H497" i="10" s="1"/>
  <c r="H531" i="10"/>
  <c r="H623" i="10"/>
  <c r="H158" i="10"/>
  <c r="H225" i="10"/>
  <c r="H252" i="10"/>
  <c r="H270" i="10"/>
  <c r="H313" i="10"/>
  <c r="H132" i="10"/>
  <c r="H144" i="10"/>
  <c r="H209" i="10"/>
  <c r="H285" i="10"/>
  <c r="H293" i="10"/>
  <c r="H321" i="10"/>
  <c r="H351" i="10"/>
  <c r="H9" i="10"/>
  <c r="H165" i="10"/>
  <c r="H181" i="10"/>
  <c r="H216" i="10"/>
  <c r="H33" i="10"/>
  <c r="H69" i="10"/>
  <c r="H93" i="10"/>
  <c r="H151" i="10"/>
  <c r="H277" i="10"/>
  <c r="G49" i="12" l="1"/>
  <c r="G17" i="12"/>
  <c r="G579" i="8"/>
  <c r="G555" i="8"/>
  <c r="G547" i="8"/>
  <c r="G518" i="8"/>
  <c r="G445" i="8"/>
  <c r="G398" i="8"/>
  <c r="G377" i="8"/>
  <c r="G356" i="8"/>
  <c r="G316" i="8"/>
  <c r="G286" i="8"/>
  <c r="G176" i="8"/>
  <c r="G122" i="8"/>
  <c r="G79" i="8"/>
  <c r="G19" i="8"/>
  <c r="H384" i="10"/>
  <c r="H406" i="10"/>
  <c r="H440" i="10"/>
  <c r="H449" i="10"/>
  <c r="H474" i="10"/>
  <c r="H530" i="10"/>
  <c r="H276" i="10"/>
  <c r="H143" i="10"/>
  <c r="H68" i="10"/>
  <c r="H215" i="10"/>
  <c r="H180" i="10"/>
  <c r="H179" i="10" s="1"/>
  <c r="H8" i="10"/>
  <c r="H110" i="10"/>
  <c r="H312" i="10"/>
  <c r="H269" i="10"/>
  <c r="H224" i="10"/>
  <c r="H157" i="10"/>
  <c r="H622" i="10"/>
  <c r="H320" i="10" l="1"/>
  <c r="G16" i="12"/>
  <c r="G572" i="8"/>
  <c r="G554" i="8" s="1"/>
  <c r="G444" i="8"/>
  <c r="G397" i="8"/>
  <c r="G349" i="8"/>
  <c r="G285" i="8" s="1"/>
  <c r="G121" i="8"/>
  <c r="G18" i="8"/>
  <c r="G8" i="8" s="1"/>
  <c r="H425" i="10"/>
  <c r="H284" i="10" s="1"/>
  <c r="H448" i="10"/>
  <c r="H459" i="10"/>
  <c r="H621" i="10"/>
  <c r="H223" i="10"/>
  <c r="H268" i="10"/>
  <c r="H208" i="10" l="1"/>
  <c r="G8" i="12"/>
  <c r="G7" i="12" s="1"/>
  <c r="G396" i="8"/>
  <c r="G7" i="8" s="1"/>
  <c r="H447" i="10"/>
  <c r="H7" i="10"/>
  <c r="H683" i="10" l="1"/>
  <c r="F397" i="12" l="1"/>
  <c r="F390" i="12"/>
  <c r="F210" i="8"/>
  <c r="F205" i="8"/>
  <c r="G130" i="10"/>
  <c r="G127" i="10"/>
  <c r="F396" i="12" l="1"/>
  <c r="H397" i="12"/>
  <c r="J397" i="12" s="1"/>
  <c r="L397" i="12" s="1"/>
  <c r="N397" i="12" s="1"/>
  <c r="P397" i="12" s="1"/>
  <c r="R397" i="12" s="1"/>
  <c r="T397" i="12" s="1"/>
  <c r="F389" i="12"/>
  <c r="H390" i="12"/>
  <c r="J390" i="12" s="1"/>
  <c r="L390" i="12" s="1"/>
  <c r="N390" i="12" s="1"/>
  <c r="P390" i="12" s="1"/>
  <c r="R390" i="12" s="1"/>
  <c r="T390" i="12" s="1"/>
  <c r="G126" i="10"/>
  <c r="I126" i="10" s="1"/>
  <c r="K126" i="10" s="1"/>
  <c r="M126" i="10" s="1"/>
  <c r="O126" i="10" s="1"/>
  <c r="Q126" i="10" s="1"/>
  <c r="S126" i="10" s="1"/>
  <c r="U126" i="10" s="1"/>
  <c r="I127" i="10"/>
  <c r="K127" i="10" s="1"/>
  <c r="M127" i="10" s="1"/>
  <c r="O127" i="10" s="1"/>
  <c r="Q127" i="10" s="1"/>
  <c r="S127" i="10" s="1"/>
  <c r="U127" i="10" s="1"/>
  <c r="G129" i="10"/>
  <c r="I129" i="10" s="1"/>
  <c r="K129" i="10" s="1"/>
  <c r="M129" i="10" s="1"/>
  <c r="O129" i="10" s="1"/>
  <c r="Q129" i="10" s="1"/>
  <c r="S129" i="10" s="1"/>
  <c r="U129" i="10" s="1"/>
  <c r="I130" i="10"/>
  <c r="K130" i="10" s="1"/>
  <c r="M130" i="10" s="1"/>
  <c r="O130" i="10" s="1"/>
  <c r="Q130" i="10" s="1"/>
  <c r="S130" i="10" s="1"/>
  <c r="U130" i="10" s="1"/>
  <c r="F209" i="8"/>
  <c r="H209" i="8" s="1"/>
  <c r="J209" i="8" s="1"/>
  <c r="L209" i="8" s="1"/>
  <c r="N209" i="8" s="1"/>
  <c r="P209" i="8" s="1"/>
  <c r="R209" i="8" s="1"/>
  <c r="T209" i="8" s="1"/>
  <c r="H210" i="8"/>
  <c r="J210" i="8" s="1"/>
  <c r="L210" i="8" s="1"/>
  <c r="N210" i="8" s="1"/>
  <c r="P210" i="8" s="1"/>
  <c r="R210" i="8" s="1"/>
  <c r="T210" i="8" s="1"/>
  <c r="F204" i="8"/>
  <c r="H204" i="8" s="1"/>
  <c r="J204" i="8" s="1"/>
  <c r="L204" i="8" s="1"/>
  <c r="N204" i="8" s="1"/>
  <c r="P204" i="8" s="1"/>
  <c r="R204" i="8" s="1"/>
  <c r="T204" i="8" s="1"/>
  <c r="H205" i="8"/>
  <c r="J205" i="8" s="1"/>
  <c r="L205" i="8" s="1"/>
  <c r="N205" i="8" s="1"/>
  <c r="P205" i="8" s="1"/>
  <c r="R205" i="8" s="1"/>
  <c r="T205" i="8" s="1"/>
  <c r="C39" i="4"/>
  <c r="E39" i="4" s="1"/>
  <c r="G39" i="4" s="1"/>
  <c r="I39" i="4" s="1"/>
  <c r="K39" i="4" s="1"/>
  <c r="M39" i="4" s="1"/>
  <c r="O39" i="4" s="1"/>
  <c r="Q39" i="4" s="1"/>
  <c r="F388" i="12" l="1"/>
  <c r="H389" i="12"/>
  <c r="J389" i="12" s="1"/>
  <c r="L389" i="12" s="1"/>
  <c r="N389" i="12" s="1"/>
  <c r="P389" i="12" s="1"/>
  <c r="R389" i="12" s="1"/>
  <c r="T389" i="12" s="1"/>
  <c r="F395" i="12"/>
  <c r="H396" i="12"/>
  <c r="J396" i="12" s="1"/>
  <c r="L396" i="12" s="1"/>
  <c r="N396" i="12" s="1"/>
  <c r="P396" i="12" s="1"/>
  <c r="R396" i="12" s="1"/>
  <c r="T396" i="12" s="1"/>
  <c r="F519" i="12"/>
  <c r="F385" i="12"/>
  <c r="F375" i="12"/>
  <c r="F370" i="12"/>
  <c r="F202" i="8"/>
  <c r="F98" i="8"/>
  <c r="G124" i="10"/>
  <c r="G118" i="10"/>
  <c r="G52" i="10"/>
  <c r="F384" i="12" l="1"/>
  <c r="H385" i="12"/>
  <c r="J385" i="12" s="1"/>
  <c r="L385" i="12" s="1"/>
  <c r="N385" i="12" s="1"/>
  <c r="P385" i="12" s="1"/>
  <c r="R385" i="12" s="1"/>
  <c r="T385" i="12" s="1"/>
  <c r="F374" i="12"/>
  <c r="H375" i="12"/>
  <c r="J375" i="12" s="1"/>
  <c r="L375" i="12" s="1"/>
  <c r="N375" i="12" s="1"/>
  <c r="P375" i="12" s="1"/>
  <c r="R375" i="12" s="1"/>
  <c r="T375" i="12" s="1"/>
  <c r="F518" i="12"/>
  <c r="H519" i="12"/>
  <c r="J519" i="12" s="1"/>
  <c r="L519" i="12" s="1"/>
  <c r="N519" i="12" s="1"/>
  <c r="P519" i="12" s="1"/>
  <c r="R519" i="12" s="1"/>
  <c r="T519" i="12" s="1"/>
  <c r="F394" i="12"/>
  <c r="H394" i="12" s="1"/>
  <c r="J394" i="12" s="1"/>
  <c r="L394" i="12" s="1"/>
  <c r="N394" i="12" s="1"/>
  <c r="P394" i="12" s="1"/>
  <c r="R394" i="12" s="1"/>
  <c r="T394" i="12" s="1"/>
  <c r="H395" i="12"/>
  <c r="J395" i="12" s="1"/>
  <c r="L395" i="12" s="1"/>
  <c r="N395" i="12" s="1"/>
  <c r="P395" i="12" s="1"/>
  <c r="R395" i="12" s="1"/>
  <c r="T395" i="12" s="1"/>
  <c r="F387" i="12"/>
  <c r="H387" i="12" s="1"/>
  <c r="J387" i="12" s="1"/>
  <c r="L387" i="12" s="1"/>
  <c r="N387" i="12" s="1"/>
  <c r="P387" i="12" s="1"/>
  <c r="R387" i="12" s="1"/>
  <c r="T387" i="12" s="1"/>
  <c r="H388" i="12"/>
  <c r="J388" i="12" s="1"/>
  <c r="L388" i="12" s="1"/>
  <c r="N388" i="12" s="1"/>
  <c r="P388" i="12" s="1"/>
  <c r="R388" i="12" s="1"/>
  <c r="T388" i="12" s="1"/>
  <c r="F369" i="12"/>
  <c r="F368" i="12" s="1"/>
  <c r="H370" i="12"/>
  <c r="J370" i="12" s="1"/>
  <c r="L370" i="12" s="1"/>
  <c r="N370" i="12" s="1"/>
  <c r="P370" i="12" s="1"/>
  <c r="R370" i="12" s="1"/>
  <c r="T370" i="12" s="1"/>
  <c r="G117" i="10"/>
  <c r="I117" i="10" s="1"/>
  <c r="K117" i="10" s="1"/>
  <c r="M117" i="10" s="1"/>
  <c r="O117" i="10" s="1"/>
  <c r="Q117" i="10" s="1"/>
  <c r="S117" i="10" s="1"/>
  <c r="U117" i="10" s="1"/>
  <c r="I118" i="10"/>
  <c r="K118" i="10" s="1"/>
  <c r="M118" i="10" s="1"/>
  <c r="O118" i="10" s="1"/>
  <c r="Q118" i="10" s="1"/>
  <c r="S118" i="10" s="1"/>
  <c r="U118" i="10" s="1"/>
  <c r="G51" i="10"/>
  <c r="I52" i="10"/>
  <c r="K52" i="10" s="1"/>
  <c r="M52" i="10" s="1"/>
  <c r="O52" i="10" s="1"/>
  <c r="Q52" i="10" s="1"/>
  <c r="S52" i="10" s="1"/>
  <c r="U52" i="10" s="1"/>
  <c r="G123" i="10"/>
  <c r="I123" i="10" s="1"/>
  <c r="K123" i="10" s="1"/>
  <c r="M123" i="10" s="1"/>
  <c r="O123" i="10" s="1"/>
  <c r="Q123" i="10" s="1"/>
  <c r="S123" i="10" s="1"/>
  <c r="U123" i="10" s="1"/>
  <c r="I124" i="10"/>
  <c r="K124" i="10" s="1"/>
  <c r="M124" i="10" s="1"/>
  <c r="O124" i="10" s="1"/>
  <c r="Q124" i="10" s="1"/>
  <c r="S124" i="10" s="1"/>
  <c r="U124" i="10" s="1"/>
  <c r="F201" i="8"/>
  <c r="H201" i="8" s="1"/>
  <c r="J201" i="8" s="1"/>
  <c r="L201" i="8" s="1"/>
  <c r="N201" i="8" s="1"/>
  <c r="P201" i="8" s="1"/>
  <c r="R201" i="8" s="1"/>
  <c r="T201" i="8" s="1"/>
  <c r="H202" i="8"/>
  <c r="J202" i="8" s="1"/>
  <c r="L202" i="8" s="1"/>
  <c r="N202" i="8" s="1"/>
  <c r="P202" i="8" s="1"/>
  <c r="R202" i="8" s="1"/>
  <c r="T202" i="8" s="1"/>
  <c r="F97" i="8"/>
  <c r="H98" i="8"/>
  <c r="J98" i="8" s="1"/>
  <c r="L98" i="8" s="1"/>
  <c r="N98" i="8" s="1"/>
  <c r="P98" i="8" s="1"/>
  <c r="R98" i="8" s="1"/>
  <c r="T98" i="8" s="1"/>
  <c r="H577" i="8"/>
  <c r="J577" i="8" s="1"/>
  <c r="L577" i="8" s="1"/>
  <c r="N577" i="8" s="1"/>
  <c r="P577" i="8" s="1"/>
  <c r="R577" i="8" s="1"/>
  <c r="T577" i="8" s="1"/>
  <c r="H368" i="12" l="1"/>
  <c r="J368" i="12" s="1"/>
  <c r="L368" i="12" s="1"/>
  <c r="N368" i="12" s="1"/>
  <c r="P368" i="12" s="1"/>
  <c r="R368" i="12" s="1"/>
  <c r="T368" i="12" s="1"/>
  <c r="H369" i="12"/>
  <c r="J369" i="12" s="1"/>
  <c r="L369" i="12" s="1"/>
  <c r="N369" i="12" s="1"/>
  <c r="P369" i="12" s="1"/>
  <c r="R369" i="12" s="1"/>
  <c r="T369" i="12" s="1"/>
  <c r="F517" i="12"/>
  <c r="H518" i="12"/>
  <c r="J518" i="12" s="1"/>
  <c r="L518" i="12" s="1"/>
  <c r="N518" i="12" s="1"/>
  <c r="P518" i="12" s="1"/>
  <c r="R518" i="12" s="1"/>
  <c r="T518" i="12" s="1"/>
  <c r="F373" i="12"/>
  <c r="H374" i="12"/>
  <c r="J374" i="12" s="1"/>
  <c r="L374" i="12" s="1"/>
  <c r="N374" i="12" s="1"/>
  <c r="P374" i="12" s="1"/>
  <c r="R374" i="12" s="1"/>
  <c r="T374" i="12" s="1"/>
  <c r="F383" i="12"/>
  <c r="H384" i="12"/>
  <c r="J384" i="12" s="1"/>
  <c r="L384" i="12" s="1"/>
  <c r="N384" i="12" s="1"/>
  <c r="P384" i="12" s="1"/>
  <c r="R384" i="12" s="1"/>
  <c r="T384" i="12" s="1"/>
  <c r="G50" i="10"/>
  <c r="I51" i="10"/>
  <c r="K51" i="10" s="1"/>
  <c r="M51" i="10" s="1"/>
  <c r="O51" i="10" s="1"/>
  <c r="Q51" i="10" s="1"/>
  <c r="S51" i="10" s="1"/>
  <c r="U51" i="10" s="1"/>
  <c r="F96" i="8"/>
  <c r="H97" i="8"/>
  <c r="J97" i="8" s="1"/>
  <c r="L97" i="8" s="1"/>
  <c r="N97" i="8" s="1"/>
  <c r="P97" i="8" s="1"/>
  <c r="R97" i="8" s="1"/>
  <c r="T97" i="8" s="1"/>
  <c r="F14" i="12"/>
  <c r="F21" i="12"/>
  <c r="F26" i="12"/>
  <c r="F32" i="12"/>
  <c r="F54" i="12"/>
  <c r="F64" i="12"/>
  <c r="H64" i="12" s="1"/>
  <c r="J64" i="12" s="1"/>
  <c r="L64" i="12" s="1"/>
  <c r="N64" i="12" s="1"/>
  <c r="P64" i="12" s="1"/>
  <c r="R64" i="12" s="1"/>
  <c r="T64" i="12" s="1"/>
  <c r="F66" i="12"/>
  <c r="H66" i="12" s="1"/>
  <c r="J66" i="12" s="1"/>
  <c r="L66" i="12" s="1"/>
  <c r="N66" i="12" s="1"/>
  <c r="P66" i="12" s="1"/>
  <c r="R66" i="12" s="1"/>
  <c r="T66" i="12" s="1"/>
  <c r="F68" i="12"/>
  <c r="H68" i="12" s="1"/>
  <c r="J68" i="12" s="1"/>
  <c r="L68" i="12" s="1"/>
  <c r="N68" i="12" s="1"/>
  <c r="P68" i="12" s="1"/>
  <c r="R68" i="12" s="1"/>
  <c r="T68" i="12" s="1"/>
  <c r="F73" i="12"/>
  <c r="F81" i="12"/>
  <c r="F88" i="12"/>
  <c r="F96" i="12"/>
  <c r="F101" i="12"/>
  <c r="F108" i="12"/>
  <c r="F113" i="12"/>
  <c r="F118" i="12"/>
  <c r="F125" i="12"/>
  <c r="F129" i="12"/>
  <c r="F131" i="12"/>
  <c r="F135" i="12"/>
  <c r="F142" i="12"/>
  <c r="F147" i="12"/>
  <c r="F152" i="12"/>
  <c r="F159" i="12"/>
  <c r="F166" i="12"/>
  <c r="F173" i="12"/>
  <c r="F178" i="12"/>
  <c r="H178" i="12" s="1"/>
  <c r="J178" i="12" s="1"/>
  <c r="L178" i="12" s="1"/>
  <c r="N178" i="12" s="1"/>
  <c r="P178" i="12" s="1"/>
  <c r="R178" i="12" s="1"/>
  <c r="T178" i="12" s="1"/>
  <c r="F180" i="12"/>
  <c r="H180" i="12" s="1"/>
  <c r="J180" i="12" s="1"/>
  <c r="L180" i="12" s="1"/>
  <c r="N180" i="12" s="1"/>
  <c r="P180" i="12" s="1"/>
  <c r="R180" i="12" s="1"/>
  <c r="T180" i="12" s="1"/>
  <c r="F185" i="12"/>
  <c r="H185" i="12" s="1"/>
  <c r="J185" i="12" s="1"/>
  <c r="L185" i="12" s="1"/>
  <c r="N185" i="12" s="1"/>
  <c r="P185" i="12" s="1"/>
  <c r="R185" i="12" s="1"/>
  <c r="T185" i="12" s="1"/>
  <c r="F187" i="12"/>
  <c r="H187" i="12" s="1"/>
  <c r="J187" i="12" s="1"/>
  <c r="L187" i="12" s="1"/>
  <c r="N187" i="12" s="1"/>
  <c r="P187" i="12" s="1"/>
  <c r="R187" i="12" s="1"/>
  <c r="T187" i="12" s="1"/>
  <c r="F189" i="12"/>
  <c r="H189" i="12" s="1"/>
  <c r="J189" i="12" s="1"/>
  <c r="L189" i="12" s="1"/>
  <c r="N189" i="12" s="1"/>
  <c r="P189" i="12" s="1"/>
  <c r="R189" i="12" s="1"/>
  <c r="T189" i="12" s="1"/>
  <c r="F196" i="12"/>
  <c r="F201" i="12"/>
  <c r="F206" i="12"/>
  <c r="F213" i="12"/>
  <c r="F220" i="12"/>
  <c r="F228" i="12"/>
  <c r="F233" i="12"/>
  <c r="F238" i="12"/>
  <c r="F245" i="12"/>
  <c r="H245" i="12" s="1"/>
  <c r="J245" i="12" s="1"/>
  <c r="L245" i="12" s="1"/>
  <c r="N245" i="12" s="1"/>
  <c r="P245" i="12" s="1"/>
  <c r="R245" i="12" s="1"/>
  <c r="T245" i="12" s="1"/>
  <c r="F247" i="12"/>
  <c r="H247" i="12" s="1"/>
  <c r="J247" i="12" s="1"/>
  <c r="L247" i="12" s="1"/>
  <c r="N247" i="12" s="1"/>
  <c r="P247" i="12" s="1"/>
  <c r="R247" i="12" s="1"/>
  <c r="T247" i="12" s="1"/>
  <c r="F249" i="12"/>
  <c r="H249" i="12" s="1"/>
  <c r="J249" i="12" s="1"/>
  <c r="L249" i="12" s="1"/>
  <c r="N249" i="12" s="1"/>
  <c r="P249" i="12" s="1"/>
  <c r="R249" i="12" s="1"/>
  <c r="T249" i="12" s="1"/>
  <c r="F266" i="12"/>
  <c r="F273" i="12"/>
  <c r="F278" i="12"/>
  <c r="F283" i="12"/>
  <c r="F291" i="12"/>
  <c r="H291" i="12" s="1"/>
  <c r="J291" i="12" s="1"/>
  <c r="L291" i="12" s="1"/>
  <c r="N291" i="12" s="1"/>
  <c r="P291" i="12" s="1"/>
  <c r="R291" i="12" s="1"/>
  <c r="T291" i="12" s="1"/>
  <c r="F293" i="12"/>
  <c r="H293" i="12" s="1"/>
  <c r="J293" i="12" s="1"/>
  <c r="L293" i="12" s="1"/>
  <c r="N293" i="12" s="1"/>
  <c r="P293" i="12" s="1"/>
  <c r="R293" i="12" s="1"/>
  <c r="T293" i="12" s="1"/>
  <c r="F295" i="12"/>
  <c r="H295" i="12" s="1"/>
  <c r="J295" i="12" s="1"/>
  <c r="L295" i="12" s="1"/>
  <c r="N295" i="12" s="1"/>
  <c r="P295" i="12" s="1"/>
  <c r="R295" i="12" s="1"/>
  <c r="T295" i="12" s="1"/>
  <c r="F301" i="12"/>
  <c r="F308" i="12"/>
  <c r="F315" i="12"/>
  <c r="F323" i="12"/>
  <c r="F328" i="12"/>
  <c r="F336" i="12"/>
  <c r="F341" i="12"/>
  <c r="F346" i="12"/>
  <c r="F353" i="12"/>
  <c r="H353" i="12" s="1"/>
  <c r="J353" i="12" s="1"/>
  <c r="L353" i="12" s="1"/>
  <c r="N353" i="12" s="1"/>
  <c r="P353" i="12" s="1"/>
  <c r="R353" i="12" s="1"/>
  <c r="T353" i="12" s="1"/>
  <c r="F355" i="12"/>
  <c r="H355" i="12" s="1"/>
  <c r="J355" i="12" s="1"/>
  <c r="L355" i="12" s="1"/>
  <c r="N355" i="12" s="1"/>
  <c r="P355" i="12" s="1"/>
  <c r="R355" i="12" s="1"/>
  <c r="T355" i="12" s="1"/>
  <c r="F359" i="12"/>
  <c r="F366" i="12"/>
  <c r="F380" i="12"/>
  <c r="F406" i="12"/>
  <c r="F414" i="12"/>
  <c r="F423" i="12"/>
  <c r="F430" i="12"/>
  <c r="F443" i="12"/>
  <c r="F451" i="12"/>
  <c r="F456" i="12"/>
  <c r="F461" i="12"/>
  <c r="F469" i="12"/>
  <c r="F472" i="12"/>
  <c r="F482" i="12"/>
  <c r="F491" i="12"/>
  <c r="F498" i="12"/>
  <c r="F505" i="12"/>
  <c r="F512" i="12"/>
  <c r="F543" i="12"/>
  <c r="F548" i="12"/>
  <c r="F554" i="12"/>
  <c r="F559" i="12"/>
  <c r="H559" i="12" s="1"/>
  <c r="J559" i="12" s="1"/>
  <c r="L559" i="12" s="1"/>
  <c r="N559" i="12" s="1"/>
  <c r="P559" i="12" s="1"/>
  <c r="R559" i="12" s="1"/>
  <c r="T559" i="12" s="1"/>
  <c r="F561" i="12"/>
  <c r="H561" i="12" s="1"/>
  <c r="J561" i="12" s="1"/>
  <c r="L561" i="12" s="1"/>
  <c r="N561" i="12" s="1"/>
  <c r="P561" i="12" s="1"/>
  <c r="R561" i="12" s="1"/>
  <c r="T561" i="12" s="1"/>
  <c r="F563" i="12"/>
  <c r="H563" i="12" s="1"/>
  <c r="J563" i="12" s="1"/>
  <c r="L563" i="12" s="1"/>
  <c r="N563" i="12" s="1"/>
  <c r="P563" i="12" s="1"/>
  <c r="R563" i="12" s="1"/>
  <c r="T563" i="12" s="1"/>
  <c r="F569" i="12"/>
  <c r="F574" i="12"/>
  <c r="H574" i="12" s="1"/>
  <c r="J574" i="12" s="1"/>
  <c r="L574" i="12" s="1"/>
  <c r="N574" i="12" s="1"/>
  <c r="P574" i="12" s="1"/>
  <c r="R574" i="12" s="1"/>
  <c r="T574" i="12" s="1"/>
  <c r="F576" i="12"/>
  <c r="H576" i="12" s="1"/>
  <c r="J576" i="12" s="1"/>
  <c r="L576" i="12" s="1"/>
  <c r="N576" i="12" s="1"/>
  <c r="P576" i="12" s="1"/>
  <c r="R576" i="12" s="1"/>
  <c r="T576" i="12" s="1"/>
  <c r="F578" i="12"/>
  <c r="H578" i="12" s="1"/>
  <c r="J578" i="12" s="1"/>
  <c r="L578" i="12" s="1"/>
  <c r="N578" i="12" s="1"/>
  <c r="P578" i="12" s="1"/>
  <c r="R578" i="12" s="1"/>
  <c r="T578" i="12" s="1"/>
  <c r="F584" i="12"/>
  <c r="F589" i="12"/>
  <c r="H589" i="12" s="1"/>
  <c r="J589" i="12" s="1"/>
  <c r="L589" i="12" s="1"/>
  <c r="N589" i="12" s="1"/>
  <c r="P589" i="12" s="1"/>
  <c r="R589" i="12" s="1"/>
  <c r="T589" i="12" s="1"/>
  <c r="F591" i="12"/>
  <c r="H591" i="12" s="1"/>
  <c r="J591" i="12" s="1"/>
  <c r="L591" i="12" s="1"/>
  <c r="N591" i="12" s="1"/>
  <c r="P591" i="12" s="1"/>
  <c r="R591" i="12" s="1"/>
  <c r="T591" i="12" s="1"/>
  <c r="F593" i="12"/>
  <c r="H593" i="12" s="1"/>
  <c r="J593" i="12" s="1"/>
  <c r="L593" i="12" s="1"/>
  <c r="N593" i="12" s="1"/>
  <c r="P593" i="12" s="1"/>
  <c r="R593" i="12" s="1"/>
  <c r="T593" i="12" s="1"/>
  <c r="F598" i="12"/>
  <c r="F603" i="12"/>
  <c r="H603" i="12" s="1"/>
  <c r="J603" i="12" s="1"/>
  <c r="L603" i="12" s="1"/>
  <c r="N603" i="12" s="1"/>
  <c r="P603" i="12" s="1"/>
  <c r="R603" i="12" s="1"/>
  <c r="T603" i="12" s="1"/>
  <c r="F605" i="12"/>
  <c r="H605" i="12" s="1"/>
  <c r="J605" i="12" s="1"/>
  <c r="L605" i="12" s="1"/>
  <c r="N605" i="12" s="1"/>
  <c r="P605" i="12" s="1"/>
  <c r="R605" i="12" s="1"/>
  <c r="T605" i="12" s="1"/>
  <c r="F607" i="12"/>
  <c r="H607" i="12" s="1"/>
  <c r="J607" i="12" s="1"/>
  <c r="L607" i="12" s="1"/>
  <c r="N607" i="12" s="1"/>
  <c r="P607" i="12" s="1"/>
  <c r="R607" i="12" s="1"/>
  <c r="T607" i="12" s="1"/>
  <c r="F628" i="12"/>
  <c r="F633" i="12"/>
  <c r="F638" i="12"/>
  <c r="H638" i="12" s="1"/>
  <c r="J638" i="12" s="1"/>
  <c r="L638" i="12" s="1"/>
  <c r="N638" i="12" s="1"/>
  <c r="P638" i="12" s="1"/>
  <c r="R638" i="12" s="1"/>
  <c r="T638" i="12" s="1"/>
  <c r="F640" i="12"/>
  <c r="H640" i="12" s="1"/>
  <c r="J640" i="12" s="1"/>
  <c r="L640" i="12" s="1"/>
  <c r="N640" i="12" s="1"/>
  <c r="P640" i="12" s="1"/>
  <c r="R640" i="12" s="1"/>
  <c r="T640" i="12" s="1"/>
  <c r="F645" i="12"/>
  <c r="F650" i="12"/>
  <c r="F655" i="12"/>
  <c r="F660" i="12"/>
  <c r="F670" i="12"/>
  <c r="F675" i="12"/>
  <c r="F680" i="12"/>
  <c r="F721" i="12"/>
  <c r="F727" i="12"/>
  <c r="H727" i="12" s="1"/>
  <c r="J727" i="12" s="1"/>
  <c r="L727" i="12" s="1"/>
  <c r="N727" i="12" s="1"/>
  <c r="P727" i="12" s="1"/>
  <c r="R727" i="12" s="1"/>
  <c r="T727" i="12" s="1"/>
  <c r="F729" i="12"/>
  <c r="H729" i="12" s="1"/>
  <c r="J729" i="12" s="1"/>
  <c r="L729" i="12" s="1"/>
  <c r="N729" i="12" s="1"/>
  <c r="P729" i="12" s="1"/>
  <c r="R729" i="12" s="1"/>
  <c r="T729" i="12" s="1"/>
  <c r="F731" i="12"/>
  <c r="H731" i="12" s="1"/>
  <c r="J731" i="12" s="1"/>
  <c r="L731" i="12" s="1"/>
  <c r="N731" i="12" s="1"/>
  <c r="P731" i="12" s="1"/>
  <c r="R731" i="12" s="1"/>
  <c r="T731" i="12" s="1"/>
  <c r="F736" i="12"/>
  <c r="F741" i="12"/>
  <c r="F746" i="12"/>
  <c r="F751" i="12"/>
  <c r="F756" i="12"/>
  <c r="F761" i="12"/>
  <c r="C54" i="4"/>
  <c r="E54" i="4" s="1"/>
  <c r="G54" i="4" s="1"/>
  <c r="I54" i="4" s="1"/>
  <c r="K54" i="4" s="1"/>
  <c r="M54" i="4" s="1"/>
  <c r="O54" i="4" s="1"/>
  <c r="Q54" i="4" s="1"/>
  <c r="C45" i="4"/>
  <c r="E45" i="4" s="1"/>
  <c r="G45" i="4" s="1"/>
  <c r="I45" i="4" s="1"/>
  <c r="K45" i="4" s="1"/>
  <c r="M45" i="4" s="1"/>
  <c r="O45" i="4" s="1"/>
  <c r="Q45" i="4" s="1"/>
  <c r="C36" i="4"/>
  <c r="E36" i="4" s="1"/>
  <c r="G36" i="4" s="1"/>
  <c r="I36" i="4" s="1"/>
  <c r="K36" i="4" s="1"/>
  <c r="M36" i="4" s="1"/>
  <c r="O36" i="4" s="1"/>
  <c r="Q36" i="4" s="1"/>
  <c r="C29" i="4"/>
  <c r="E29" i="4" s="1"/>
  <c r="G29" i="4" s="1"/>
  <c r="I29" i="4" s="1"/>
  <c r="K29" i="4" s="1"/>
  <c r="M29" i="4" s="1"/>
  <c r="O29" i="4" s="1"/>
  <c r="Q29" i="4" s="1"/>
  <c r="C25" i="4"/>
  <c r="E25" i="4" s="1"/>
  <c r="G25" i="4" s="1"/>
  <c r="I25" i="4" s="1"/>
  <c r="K25" i="4" s="1"/>
  <c r="M25" i="4" s="1"/>
  <c r="O25" i="4" s="1"/>
  <c r="Q25" i="4" s="1"/>
  <c r="C20" i="4"/>
  <c r="E20" i="4" s="1"/>
  <c r="G20" i="4" s="1"/>
  <c r="I20" i="4" s="1"/>
  <c r="K20" i="4" s="1"/>
  <c r="M20" i="4" s="1"/>
  <c r="O20" i="4" s="1"/>
  <c r="Q20" i="4" s="1"/>
  <c r="C17" i="4"/>
  <c r="E17" i="4" s="1"/>
  <c r="G17" i="4" s="1"/>
  <c r="I17" i="4" s="1"/>
  <c r="K17" i="4" s="1"/>
  <c r="M17" i="4" s="1"/>
  <c r="O17" i="4" s="1"/>
  <c r="Q17" i="4" s="1"/>
  <c r="C12" i="4"/>
  <c r="E12" i="4" s="1"/>
  <c r="G12" i="4" s="1"/>
  <c r="I12" i="4" s="1"/>
  <c r="K12" i="4" s="1"/>
  <c r="M12" i="4" s="1"/>
  <c r="O12" i="4" s="1"/>
  <c r="Q12" i="4" s="1"/>
  <c r="C9" i="4"/>
  <c r="E9" i="4" s="1"/>
  <c r="G9" i="4" s="1"/>
  <c r="I9" i="4" s="1"/>
  <c r="K9" i="4" s="1"/>
  <c r="M9" i="4" s="1"/>
  <c r="O9" i="4" s="1"/>
  <c r="Q9" i="4" s="1"/>
  <c r="H73" i="12" l="1"/>
  <c r="J73" i="12" s="1"/>
  <c r="L73" i="12" s="1"/>
  <c r="N73" i="12" s="1"/>
  <c r="P73" i="12" s="1"/>
  <c r="R73" i="12" s="1"/>
  <c r="T73" i="12" s="1"/>
  <c r="F72" i="12"/>
  <c r="F568" i="12"/>
  <c r="H569" i="12"/>
  <c r="J569" i="12" s="1"/>
  <c r="L569" i="12" s="1"/>
  <c r="N569" i="12" s="1"/>
  <c r="P569" i="12" s="1"/>
  <c r="R569" i="12" s="1"/>
  <c r="T569" i="12" s="1"/>
  <c r="F553" i="12"/>
  <c r="H554" i="12"/>
  <c r="J554" i="12" s="1"/>
  <c r="L554" i="12" s="1"/>
  <c r="N554" i="12" s="1"/>
  <c r="P554" i="12" s="1"/>
  <c r="R554" i="12" s="1"/>
  <c r="T554" i="12" s="1"/>
  <c r="F542" i="12"/>
  <c r="H543" i="12"/>
  <c r="J543" i="12" s="1"/>
  <c r="L543" i="12" s="1"/>
  <c r="N543" i="12" s="1"/>
  <c r="P543" i="12" s="1"/>
  <c r="R543" i="12" s="1"/>
  <c r="T543" i="12" s="1"/>
  <c r="F504" i="12"/>
  <c r="H505" i="12"/>
  <c r="J505" i="12" s="1"/>
  <c r="L505" i="12" s="1"/>
  <c r="N505" i="12" s="1"/>
  <c r="P505" i="12" s="1"/>
  <c r="R505" i="12" s="1"/>
  <c r="T505" i="12" s="1"/>
  <c r="F490" i="12"/>
  <c r="H491" i="12"/>
  <c r="J491" i="12" s="1"/>
  <c r="L491" i="12" s="1"/>
  <c r="N491" i="12" s="1"/>
  <c r="P491" i="12" s="1"/>
  <c r="R491" i="12" s="1"/>
  <c r="T491" i="12" s="1"/>
  <c r="F471" i="12"/>
  <c r="H471" i="12" s="1"/>
  <c r="J471" i="12" s="1"/>
  <c r="L471" i="12" s="1"/>
  <c r="N471" i="12" s="1"/>
  <c r="P471" i="12" s="1"/>
  <c r="R471" i="12" s="1"/>
  <c r="T471" i="12" s="1"/>
  <c r="H472" i="12"/>
  <c r="J472" i="12" s="1"/>
  <c r="L472" i="12" s="1"/>
  <c r="N472" i="12" s="1"/>
  <c r="P472" i="12" s="1"/>
  <c r="R472" i="12" s="1"/>
  <c r="T472" i="12" s="1"/>
  <c r="F455" i="12"/>
  <c r="H456" i="12"/>
  <c r="J456" i="12" s="1"/>
  <c r="L456" i="12" s="1"/>
  <c r="N456" i="12" s="1"/>
  <c r="P456" i="12" s="1"/>
  <c r="R456" i="12" s="1"/>
  <c r="T456" i="12" s="1"/>
  <c r="F442" i="12"/>
  <c r="H443" i="12"/>
  <c r="J443" i="12" s="1"/>
  <c r="L443" i="12" s="1"/>
  <c r="N443" i="12" s="1"/>
  <c r="P443" i="12" s="1"/>
  <c r="R443" i="12" s="1"/>
  <c r="T443" i="12" s="1"/>
  <c r="F429" i="12"/>
  <c r="H430" i="12"/>
  <c r="J430" i="12" s="1"/>
  <c r="L430" i="12" s="1"/>
  <c r="N430" i="12" s="1"/>
  <c r="P430" i="12" s="1"/>
  <c r="R430" i="12" s="1"/>
  <c r="T430" i="12" s="1"/>
  <c r="F413" i="12"/>
  <c r="H413" i="12" s="1"/>
  <c r="J413" i="12" s="1"/>
  <c r="L413" i="12" s="1"/>
  <c r="N413" i="12" s="1"/>
  <c r="P413" i="12" s="1"/>
  <c r="R413" i="12" s="1"/>
  <c r="T413" i="12" s="1"/>
  <c r="H414" i="12"/>
  <c r="J414" i="12" s="1"/>
  <c r="L414" i="12" s="1"/>
  <c r="N414" i="12" s="1"/>
  <c r="P414" i="12" s="1"/>
  <c r="R414" i="12" s="1"/>
  <c r="T414" i="12" s="1"/>
  <c r="F379" i="12"/>
  <c r="H380" i="12"/>
  <c r="J380" i="12" s="1"/>
  <c r="L380" i="12" s="1"/>
  <c r="N380" i="12" s="1"/>
  <c r="P380" i="12" s="1"/>
  <c r="R380" i="12" s="1"/>
  <c r="T380" i="12" s="1"/>
  <c r="F358" i="12"/>
  <c r="H359" i="12"/>
  <c r="J359" i="12" s="1"/>
  <c r="L359" i="12" s="1"/>
  <c r="N359" i="12" s="1"/>
  <c r="P359" i="12" s="1"/>
  <c r="R359" i="12" s="1"/>
  <c r="T359" i="12" s="1"/>
  <c r="F340" i="12"/>
  <c r="H341" i="12"/>
  <c r="J341" i="12" s="1"/>
  <c r="L341" i="12" s="1"/>
  <c r="N341" i="12" s="1"/>
  <c r="P341" i="12" s="1"/>
  <c r="R341" i="12" s="1"/>
  <c r="T341" i="12" s="1"/>
  <c r="F327" i="12"/>
  <c r="H328" i="12"/>
  <c r="J328" i="12" s="1"/>
  <c r="L328" i="12" s="1"/>
  <c r="N328" i="12" s="1"/>
  <c r="P328" i="12" s="1"/>
  <c r="R328" i="12" s="1"/>
  <c r="T328" i="12" s="1"/>
  <c r="F314" i="12"/>
  <c r="H314" i="12" s="1"/>
  <c r="J314" i="12" s="1"/>
  <c r="L314" i="12" s="1"/>
  <c r="N314" i="12" s="1"/>
  <c r="P314" i="12" s="1"/>
  <c r="R314" i="12" s="1"/>
  <c r="T314" i="12" s="1"/>
  <c r="H315" i="12"/>
  <c r="J315" i="12" s="1"/>
  <c r="L315" i="12" s="1"/>
  <c r="N315" i="12" s="1"/>
  <c r="P315" i="12" s="1"/>
  <c r="R315" i="12" s="1"/>
  <c r="T315" i="12" s="1"/>
  <c r="F300" i="12"/>
  <c r="H301" i="12"/>
  <c r="J301" i="12" s="1"/>
  <c r="L301" i="12" s="1"/>
  <c r="N301" i="12" s="1"/>
  <c r="P301" i="12" s="1"/>
  <c r="R301" i="12" s="1"/>
  <c r="T301" i="12" s="1"/>
  <c r="F282" i="12"/>
  <c r="H283" i="12"/>
  <c r="J283" i="12" s="1"/>
  <c r="L283" i="12" s="1"/>
  <c r="N283" i="12" s="1"/>
  <c r="P283" i="12" s="1"/>
  <c r="R283" i="12" s="1"/>
  <c r="T283" i="12" s="1"/>
  <c r="F272" i="12"/>
  <c r="H273" i="12"/>
  <c r="J273" i="12" s="1"/>
  <c r="L273" i="12" s="1"/>
  <c r="N273" i="12" s="1"/>
  <c r="P273" i="12" s="1"/>
  <c r="R273" i="12" s="1"/>
  <c r="T273" i="12" s="1"/>
  <c r="F232" i="12"/>
  <c r="H233" i="12"/>
  <c r="J233" i="12" s="1"/>
  <c r="L233" i="12" s="1"/>
  <c r="N233" i="12" s="1"/>
  <c r="P233" i="12" s="1"/>
  <c r="R233" i="12" s="1"/>
  <c r="T233" i="12" s="1"/>
  <c r="F219" i="12"/>
  <c r="H220" i="12"/>
  <c r="J220" i="12" s="1"/>
  <c r="L220" i="12" s="1"/>
  <c r="N220" i="12" s="1"/>
  <c r="P220" i="12" s="1"/>
  <c r="R220" i="12" s="1"/>
  <c r="T220" i="12" s="1"/>
  <c r="F205" i="12"/>
  <c r="H206" i="12"/>
  <c r="J206" i="12" s="1"/>
  <c r="L206" i="12" s="1"/>
  <c r="N206" i="12" s="1"/>
  <c r="P206" i="12" s="1"/>
  <c r="R206" i="12" s="1"/>
  <c r="T206" i="12" s="1"/>
  <c r="F195" i="12"/>
  <c r="H196" i="12"/>
  <c r="J196" i="12" s="1"/>
  <c r="L196" i="12" s="1"/>
  <c r="N196" i="12" s="1"/>
  <c r="P196" i="12" s="1"/>
  <c r="R196" i="12" s="1"/>
  <c r="T196" i="12" s="1"/>
  <c r="F172" i="12"/>
  <c r="H173" i="12"/>
  <c r="J173" i="12" s="1"/>
  <c r="L173" i="12" s="1"/>
  <c r="N173" i="12" s="1"/>
  <c r="P173" i="12" s="1"/>
  <c r="R173" i="12" s="1"/>
  <c r="T173" i="12" s="1"/>
  <c r="F158" i="12"/>
  <c r="H159" i="12"/>
  <c r="J159" i="12" s="1"/>
  <c r="L159" i="12" s="1"/>
  <c r="N159" i="12" s="1"/>
  <c r="P159" i="12" s="1"/>
  <c r="R159" i="12" s="1"/>
  <c r="T159" i="12" s="1"/>
  <c r="F146" i="12"/>
  <c r="H147" i="12"/>
  <c r="J147" i="12" s="1"/>
  <c r="L147" i="12" s="1"/>
  <c r="N147" i="12" s="1"/>
  <c r="P147" i="12" s="1"/>
  <c r="R147" i="12" s="1"/>
  <c r="T147" i="12" s="1"/>
  <c r="F134" i="12"/>
  <c r="H135" i="12"/>
  <c r="J135" i="12" s="1"/>
  <c r="L135" i="12" s="1"/>
  <c r="N135" i="12" s="1"/>
  <c r="P135" i="12" s="1"/>
  <c r="R135" i="12" s="1"/>
  <c r="T135" i="12" s="1"/>
  <c r="F128" i="12"/>
  <c r="H129" i="12"/>
  <c r="J129" i="12" s="1"/>
  <c r="L129" i="12" s="1"/>
  <c r="F117" i="12"/>
  <c r="H118" i="12"/>
  <c r="J118" i="12" s="1"/>
  <c r="L118" i="12" s="1"/>
  <c r="N118" i="12" s="1"/>
  <c r="P118" i="12" s="1"/>
  <c r="R118" i="12" s="1"/>
  <c r="T118" i="12" s="1"/>
  <c r="F107" i="12"/>
  <c r="H108" i="12"/>
  <c r="J108" i="12" s="1"/>
  <c r="L108" i="12" s="1"/>
  <c r="N108" i="12" s="1"/>
  <c r="P108" i="12" s="1"/>
  <c r="R108" i="12" s="1"/>
  <c r="T108" i="12" s="1"/>
  <c r="F95" i="12"/>
  <c r="H96" i="12"/>
  <c r="J96" i="12" s="1"/>
  <c r="L96" i="12" s="1"/>
  <c r="N96" i="12" s="1"/>
  <c r="P96" i="12" s="1"/>
  <c r="R96" i="12" s="1"/>
  <c r="T96" i="12" s="1"/>
  <c r="F80" i="12"/>
  <c r="H81" i="12"/>
  <c r="J81" i="12" s="1"/>
  <c r="L81" i="12" s="1"/>
  <c r="N81" i="12" s="1"/>
  <c r="P81" i="12" s="1"/>
  <c r="R81" i="12" s="1"/>
  <c r="T81" i="12" s="1"/>
  <c r="F53" i="12"/>
  <c r="H54" i="12"/>
  <c r="J54" i="12" s="1"/>
  <c r="L54" i="12" s="1"/>
  <c r="N54" i="12" s="1"/>
  <c r="P54" i="12" s="1"/>
  <c r="R54" i="12" s="1"/>
  <c r="T54" i="12" s="1"/>
  <c r="F25" i="12"/>
  <c r="H26" i="12"/>
  <c r="J26" i="12" s="1"/>
  <c r="L26" i="12" s="1"/>
  <c r="N26" i="12" s="1"/>
  <c r="P26" i="12" s="1"/>
  <c r="R26" i="12" s="1"/>
  <c r="T26" i="12" s="1"/>
  <c r="F13" i="12"/>
  <c r="H14" i="12"/>
  <c r="J14" i="12" s="1"/>
  <c r="L14" i="12" s="1"/>
  <c r="N14" i="12" s="1"/>
  <c r="P14" i="12" s="1"/>
  <c r="R14" i="12" s="1"/>
  <c r="T14" i="12" s="1"/>
  <c r="F382" i="12"/>
  <c r="H382" i="12" s="1"/>
  <c r="J382" i="12" s="1"/>
  <c r="L382" i="12" s="1"/>
  <c r="N382" i="12" s="1"/>
  <c r="P382" i="12" s="1"/>
  <c r="R382" i="12" s="1"/>
  <c r="T382" i="12" s="1"/>
  <c r="H383" i="12"/>
  <c r="J383" i="12" s="1"/>
  <c r="L383" i="12" s="1"/>
  <c r="N383" i="12" s="1"/>
  <c r="P383" i="12" s="1"/>
  <c r="R383" i="12" s="1"/>
  <c r="T383" i="12" s="1"/>
  <c r="F372" i="12"/>
  <c r="H372" i="12" s="1"/>
  <c r="J372" i="12" s="1"/>
  <c r="L372" i="12" s="1"/>
  <c r="N372" i="12" s="1"/>
  <c r="P372" i="12" s="1"/>
  <c r="R372" i="12" s="1"/>
  <c r="T372" i="12" s="1"/>
  <c r="H373" i="12"/>
  <c r="J373" i="12" s="1"/>
  <c r="L373" i="12" s="1"/>
  <c r="N373" i="12" s="1"/>
  <c r="P373" i="12" s="1"/>
  <c r="R373" i="12" s="1"/>
  <c r="T373" i="12" s="1"/>
  <c r="F516" i="12"/>
  <c r="H517" i="12"/>
  <c r="J517" i="12" s="1"/>
  <c r="L517" i="12" s="1"/>
  <c r="N517" i="12" s="1"/>
  <c r="P517" i="12" s="1"/>
  <c r="R517" i="12" s="1"/>
  <c r="T517" i="12" s="1"/>
  <c r="F760" i="12"/>
  <c r="H761" i="12"/>
  <c r="J761" i="12" s="1"/>
  <c r="L761" i="12" s="1"/>
  <c r="N761" i="12" s="1"/>
  <c r="P761" i="12" s="1"/>
  <c r="R761" i="12" s="1"/>
  <c r="T761" i="12" s="1"/>
  <c r="F750" i="12"/>
  <c r="H751" i="12"/>
  <c r="J751" i="12" s="1"/>
  <c r="L751" i="12" s="1"/>
  <c r="N751" i="12" s="1"/>
  <c r="P751" i="12" s="1"/>
  <c r="R751" i="12" s="1"/>
  <c r="T751" i="12" s="1"/>
  <c r="F740" i="12"/>
  <c r="H741" i="12"/>
  <c r="J741" i="12" s="1"/>
  <c r="L741" i="12" s="1"/>
  <c r="N741" i="12" s="1"/>
  <c r="P741" i="12" s="1"/>
  <c r="R741" i="12" s="1"/>
  <c r="T741" i="12" s="1"/>
  <c r="F679" i="12"/>
  <c r="H680" i="12"/>
  <c r="J680" i="12" s="1"/>
  <c r="L680" i="12" s="1"/>
  <c r="N680" i="12" s="1"/>
  <c r="P680" i="12" s="1"/>
  <c r="R680" i="12" s="1"/>
  <c r="T680" i="12" s="1"/>
  <c r="F669" i="12"/>
  <c r="H670" i="12"/>
  <c r="J670" i="12" s="1"/>
  <c r="L670" i="12" s="1"/>
  <c r="N670" i="12" s="1"/>
  <c r="P670" i="12" s="1"/>
  <c r="R670" i="12" s="1"/>
  <c r="T670" i="12" s="1"/>
  <c r="F654" i="12"/>
  <c r="H655" i="12"/>
  <c r="J655" i="12" s="1"/>
  <c r="L655" i="12" s="1"/>
  <c r="N655" i="12" s="1"/>
  <c r="P655" i="12" s="1"/>
  <c r="R655" i="12" s="1"/>
  <c r="T655" i="12" s="1"/>
  <c r="F644" i="12"/>
  <c r="H645" i="12"/>
  <c r="J645" i="12" s="1"/>
  <c r="L645" i="12" s="1"/>
  <c r="N645" i="12" s="1"/>
  <c r="P645" i="12" s="1"/>
  <c r="R645" i="12" s="1"/>
  <c r="T645" i="12" s="1"/>
  <c r="F627" i="12"/>
  <c r="H628" i="12"/>
  <c r="J628" i="12" s="1"/>
  <c r="L628" i="12" s="1"/>
  <c r="N628" i="12" s="1"/>
  <c r="P628" i="12" s="1"/>
  <c r="R628" i="12" s="1"/>
  <c r="T628" i="12" s="1"/>
  <c r="F597" i="12"/>
  <c r="H598" i="12"/>
  <c r="J598" i="12" s="1"/>
  <c r="L598" i="12" s="1"/>
  <c r="N598" i="12" s="1"/>
  <c r="P598" i="12" s="1"/>
  <c r="R598" i="12" s="1"/>
  <c r="T598" i="12" s="1"/>
  <c r="F583" i="12"/>
  <c r="H584" i="12"/>
  <c r="J584" i="12" s="1"/>
  <c r="L584" i="12" s="1"/>
  <c r="N584" i="12" s="1"/>
  <c r="P584" i="12" s="1"/>
  <c r="R584" i="12" s="1"/>
  <c r="T584" i="12" s="1"/>
  <c r="F755" i="12"/>
  <c r="H756" i="12"/>
  <c r="J756" i="12" s="1"/>
  <c r="L756" i="12" s="1"/>
  <c r="N756" i="12" s="1"/>
  <c r="P756" i="12" s="1"/>
  <c r="R756" i="12" s="1"/>
  <c r="T756" i="12" s="1"/>
  <c r="F745" i="12"/>
  <c r="H746" i="12"/>
  <c r="J746" i="12" s="1"/>
  <c r="L746" i="12" s="1"/>
  <c r="N746" i="12" s="1"/>
  <c r="P746" i="12" s="1"/>
  <c r="R746" i="12" s="1"/>
  <c r="T746" i="12" s="1"/>
  <c r="F735" i="12"/>
  <c r="H736" i="12"/>
  <c r="J736" i="12" s="1"/>
  <c r="L736" i="12" s="1"/>
  <c r="N736" i="12" s="1"/>
  <c r="P736" i="12" s="1"/>
  <c r="R736" i="12" s="1"/>
  <c r="T736" i="12" s="1"/>
  <c r="F720" i="12"/>
  <c r="H721" i="12"/>
  <c r="J721" i="12" s="1"/>
  <c r="L721" i="12" s="1"/>
  <c r="N721" i="12" s="1"/>
  <c r="P721" i="12" s="1"/>
  <c r="R721" i="12" s="1"/>
  <c r="T721" i="12" s="1"/>
  <c r="F674" i="12"/>
  <c r="H675" i="12"/>
  <c r="J675" i="12" s="1"/>
  <c r="L675" i="12" s="1"/>
  <c r="N675" i="12" s="1"/>
  <c r="P675" i="12" s="1"/>
  <c r="R675" i="12" s="1"/>
  <c r="T675" i="12" s="1"/>
  <c r="F659" i="12"/>
  <c r="H660" i="12"/>
  <c r="J660" i="12" s="1"/>
  <c r="L660" i="12" s="1"/>
  <c r="N660" i="12" s="1"/>
  <c r="P660" i="12" s="1"/>
  <c r="R660" i="12" s="1"/>
  <c r="T660" i="12" s="1"/>
  <c r="F649" i="12"/>
  <c r="H650" i="12"/>
  <c r="J650" i="12" s="1"/>
  <c r="L650" i="12" s="1"/>
  <c r="N650" i="12" s="1"/>
  <c r="P650" i="12" s="1"/>
  <c r="R650" i="12" s="1"/>
  <c r="T650" i="12" s="1"/>
  <c r="F632" i="12"/>
  <c r="H633" i="12"/>
  <c r="J633" i="12" s="1"/>
  <c r="L633" i="12" s="1"/>
  <c r="N633" i="12" s="1"/>
  <c r="P633" i="12" s="1"/>
  <c r="R633" i="12" s="1"/>
  <c r="T633" i="12" s="1"/>
  <c r="F547" i="12"/>
  <c r="H548" i="12"/>
  <c r="J548" i="12" s="1"/>
  <c r="L548" i="12" s="1"/>
  <c r="N548" i="12" s="1"/>
  <c r="P548" i="12" s="1"/>
  <c r="R548" i="12" s="1"/>
  <c r="T548" i="12" s="1"/>
  <c r="F511" i="12"/>
  <c r="H512" i="12"/>
  <c r="J512" i="12" s="1"/>
  <c r="L512" i="12" s="1"/>
  <c r="N512" i="12" s="1"/>
  <c r="P512" i="12" s="1"/>
  <c r="R512" i="12" s="1"/>
  <c r="T512" i="12" s="1"/>
  <c r="F497" i="12"/>
  <c r="H498" i="12"/>
  <c r="J498" i="12" s="1"/>
  <c r="L498" i="12" s="1"/>
  <c r="N498" i="12" s="1"/>
  <c r="P498" i="12" s="1"/>
  <c r="R498" i="12" s="1"/>
  <c r="T498" i="12" s="1"/>
  <c r="F481" i="12"/>
  <c r="H482" i="12"/>
  <c r="J482" i="12" s="1"/>
  <c r="L482" i="12" s="1"/>
  <c r="N482" i="12" s="1"/>
  <c r="P482" i="12" s="1"/>
  <c r="R482" i="12" s="1"/>
  <c r="T482" i="12" s="1"/>
  <c r="F468" i="12"/>
  <c r="H468" i="12" s="1"/>
  <c r="J468" i="12" s="1"/>
  <c r="L468" i="12" s="1"/>
  <c r="N468" i="12" s="1"/>
  <c r="P468" i="12" s="1"/>
  <c r="R468" i="12" s="1"/>
  <c r="T468" i="12" s="1"/>
  <c r="H469" i="12"/>
  <c r="J469" i="12" s="1"/>
  <c r="L469" i="12" s="1"/>
  <c r="N469" i="12" s="1"/>
  <c r="P469" i="12" s="1"/>
  <c r="R469" i="12" s="1"/>
  <c r="T469" i="12" s="1"/>
  <c r="F460" i="12"/>
  <c r="H461" i="12"/>
  <c r="J461" i="12" s="1"/>
  <c r="L461" i="12" s="1"/>
  <c r="N461" i="12" s="1"/>
  <c r="P461" i="12" s="1"/>
  <c r="R461" i="12" s="1"/>
  <c r="T461" i="12" s="1"/>
  <c r="F450" i="12"/>
  <c r="H451" i="12"/>
  <c r="J451" i="12" s="1"/>
  <c r="L451" i="12" s="1"/>
  <c r="N451" i="12" s="1"/>
  <c r="P451" i="12" s="1"/>
  <c r="R451" i="12" s="1"/>
  <c r="T451" i="12" s="1"/>
  <c r="F420" i="12"/>
  <c r="H423" i="12"/>
  <c r="J423" i="12" s="1"/>
  <c r="L423" i="12" s="1"/>
  <c r="N423" i="12" s="1"/>
  <c r="P423" i="12" s="1"/>
  <c r="R423" i="12" s="1"/>
  <c r="T423" i="12" s="1"/>
  <c r="F405" i="12"/>
  <c r="H406" i="12"/>
  <c r="J406" i="12" s="1"/>
  <c r="L406" i="12" s="1"/>
  <c r="N406" i="12" s="1"/>
  <c r="P406" i="12" s="1"/>
  <c r="R406" i="12" s="1"/>
  <c r="T406" i="12" s="1"/>
  <c r="F365" i="12"/>
  <c r="H366" i="12"/>
  <c r="J366" i="12" s="1"/>
  <c r="L366" i="12" s="1"/>
  <c r="N366" i="12" s="1"/>
  <c r="P366" i="12" s="1"/>
  <c r="R366" i="12" s="1"/>
  <c r="T366" i="12" s="1"/>
  <c r="F345" i="12"/>
  <c r="H346" i="12"/>
  <c r="J346" i="12" s="1"/>
  <c r="L346" i="12" s="1"/>
  <c r="N346" i="12" s="1"/>
  <c r="P346" i="12" s="1"/>
  <c r="R346" i="12" s="1"/>
  <c r="T346" i="12" s="1"/>
  <c r="F335" i="12"/>
  <c r="H336" i="12"/>
  <c r="J336" i="12" s="1"/>
  <c r="L336" i="12" s="1"/>
  <c r="N336" i="12" s="1"/>
  <c r="P336" i="12" s="1"/>
  <c r="R336" i="12" s="1"/>
  <c r="T336" i="12" s="1"/>
  <c r="F322" i="12"/>
  <c r="H323" i="12"/>
  <c r="J323" i="12" s="1"/>
  <c r="L323" i="12" s="1"/>
  <c r="N323" i="12" s="1"/>
  <c r="P323" i="12" s="1"/>
  <c r="R323" i="12" s="1"/>
  <c r="T323" i="12" s="1"/>
  <c r="F307" i="12"/>
  <c r="H308" i="12"/>
  <c r="J308" i="12" s="1"/>
  <c r="L308" i="12" s="1"/>
  <c r="N308" i="12" s="1"/>
  <c r="P308" i="12" s="1"/>
  <c r="R308" i="12" s="1"/>
  <c r="T308" i="12" s="1"/>
  <c r="F277" i="12"/>
  <c r="H278" i="12"/>
  <c r="J278" i="12" s="1"/>
  <c r="L278" i="12" s="1"/>
  <c r="N278" i="12" s="1"/>
  <c r="P278" i="12" s="1"/>
  <c r="R278" i="12" s="1"/>
  <c r="T278" i="12" s="1"/>
  <c r="F265" i="12"/>
  <c r="H266" i="12"/>
  <c r="J266" i="12" s="1"/>
  <c r="L266" i="12" s="1"/>
  <c r="N266" i="12" s="1"/>
  <c r="P266" i="12" s="1"/>
  <c r="R266" i="12" s="1"/>
  <c r="T266" i="12" s="1"/>
  <c r="F237" i="12"/>
  <c r="H238" i="12"/>
  <c r="J238" i="12" s="1"/>
  <c r="L238" i="12" s="1"/>
  <c r="N238" i="12" s="1"/>
  <c r="P238" i="12" s="1"/>
  <c r="R238" i="12" s="1"/>
  <c r="T238" i="12" s="1"/>
  <c r="F227" i="12"/>
  <c r="H228" i="12"/>
  <c r="J228" i="12" s="1"/>
  <c r="L228" i="12" s="1"/>
  <c r="N228" i="12" s="1"/>
  <c r="P228" i="12" s="1"/>
  <c r="R228" i="12" s="1"/>
  <c r="T228" i="12" s="1"/>
  <c r="F212" i="12"/>
  <c r="H213" i="12"/>
  <c r="J213" i="12" s="1"/>
  <c r="L213" i="12" s="1"/>
  <c r="N213" i="12" s="1"/>
  <c r="P213" i="12" s="1"/>
  <c r="R213" i="12" s="1"/>
  <c r="T213" i="12" s="1"/>
  <c r="F200" i="12"/>
  <c r="H201" i="12"/>
  <c r="J201" i="12" s="1"/>
  <c r="L201" i="12" s="1"/>
  <c r="N201" i="12" s="1"/>
  <c r="P201" i="12" s="1"/>
  <c r="R201" i="12" s="1"/>
  <c r="T201" i="12" s="1"/>
  <c r="F165" i="12"/>
  <c r="H166" i="12"/>
  <c r="J166" i="12" s="1"/>
  <c r="L166" i="12" s="1"/>
  <c r="N166" i="12" s="1"/>
  <c r="P166" i="12" s="1"/>
  <c r="R166" i="12" s="1"/>
  <c r="T166" i="12" s="1"/>
  <c r="F151" i="12"/>
  <c r="H152" i="12"/>
  <c r="J152" i="12" s="1"/>
  <c r="L152" i="12" s="1"/>
  <c r="N152" i="12" s="1"/>
  <c r="P152" i="12" s="1"/>
  <c r="R152" i="12" s="1"/>
  <c r="T152" i="12" s="1"/>
  <c r="F141" i="12"/>
  <c r="H142" i="12"/>
  <c r="J142" i="12" s="1"/>
  <c r="L142" i="12" s="1"/>
  <c r="N142" i="12" s="1"/>
  <c r="P142" i="12" s="1"/>
  <c r="R142" i="12" s="1"/>
  <c r="T142" i="12" s="1"/>
  <c r="H131" i="12"/>
  <c r="J131" i="12" s="1"/>
  <c r="L131" i="12" s="1"/>
  <c r="F124" i="12"/>
  <c r="H125" i="12"/>
  <c r="J125" i="12" s="1"/>
  <c r="L125" i="12" s="1"/>
  <c r="N125" i="12" s="1"/>
  <c r="P125" i="12" s="1"/>
  <c r="R125" i="12" s="1"/>
  <c r="T125" i="12" s="1"/>
  <c r="F112" i="12"/>
  <c r="H113" i="12"/>
  <c r="J113" i="12" s="1"/>
  <c r="L113" i="12" s="1"/>
  <c r="N113" i="12" s="1"/>
  <c r="P113" i="12" s="1"/>
  <c r="R113" i="12" s="1"/>
  <c r="T113" i="12" s="1"/>
  <c r="F100" i="12"/>
  <c r="H101" i="12"/>
  <c r="J101" i="12" s="1"/>
  <c r="L101" i="12" s="1"/>
  <c r="N101" i="12" s="1"/>
  <c r="P101" i="12" s="1"/>
  <c r="R101" i="12" s="1"/>
  <c r="T101" i="12" s="1"/>
  <c r="F87" i="12"/>
  <c r="H88" i="12"/>
  <c r="J88" i="12" s="1"/>
  <c r="L88" i="12" s="1"/>
  <c r="N88" i="12" s="1"/>
  <c r="P88" i="12" s="1"/>
  <c r="R88" i="12" s="1"/>
  <c r="T88" i="12" s="1"/>
  <c r="F31" i="12"/>
  <c r="H32" i="12"/>
  <c r="J32" i="12" s="1"/>
  <c r="L32" i="12" s="1"/>
  <c r="N32" i="12" s="1"/>
  <c r="P32" i="12" s="1"/>
  <c r="R32" i="12" s="1"/>
  <c r="T32" i="12" s="1"/>
  <c r="F20" i="12"/>
  <c r="H21" i="12"/>
  <c r="J21" i="12" s="1"/>
  <c r="L21" i="12" s="1"/>
  <c r="N21" i="12" s="1"/>
  <c r="P21" i="12" s="1"/>
  <c r="R21" i="12" s="1"/>
  <c r="T21" i="12" s="1"/>
  <c r="G49" i="10"/>
  <c r="I49" i="10" s="1"/>
  <c r="K49" i="10" s="1"/>
  <c r="M49" i="10" s="1"/>
  <c r="O49" i="10" s="1"/>
  <c r="Q49" i="10" s="1"/>
  <c r="S49" i="10" s="1"/>
  <c r="U49" i="10" s="1"/>
  <c r="I50" i="10"/>
  <c r="K50" i="10" s="1"/>
  <c r="M50" i="10" s="1"/>
  <c r="O50" i="10" s="1"/>
  <c r="Q50" i="10" s="1"/>
  <c r="S50" i="10" s="1"/>
  <c r="U50" i="10" s="1"/>
  <c r="F95" i="8"/>
  <c r="H95" i="8" s="1"/>
  <c r="J95" i="8" s="1"/>
  <c r="L95" i="8" s="1"/>
  <c r="N95" i="8" s="1"/>
  <c r="P95" i="8" s="1"/>
  <c r="R95" i="8" s="1"/>
  <c r="T95" i="8" s="1"/>
  <c r="H96" i="8"/>
  <c r="J96" i="8" s="1"/>
  <c r="L96" i="8" s="1"/>
  <c r="N96" i="8" s="1"/>
  <c r="P96" i="8" s="1"/>
  <c r="R96" i="8" s="1"/>
  <c r="T96" i="8" s="1"/>
  <c r="C35" i="4"/>
  <c r="F177" i="12"/>
  <c r="F558" i="12"/>
  <c r="F63" i="12"/>
  <c r="F352" i="12"/>
  <c r="C8" i="4"/>
  <c r="E8" i="4" s="1"/>
  <c r="G8" i="4" s="1"/>
  <c r="I8" i="4" s="1"/>
  <c r="K8" i="4" s="1"/>
  <c r="M8" i="4" s="1"/>
  <c r="O8" i="4" s="1"/>
  <c r="Q8" i="4" s="1"/>
  <c r="F602" i="12"/>
  <c r="F588" i="12"/>
  <c r="F412" i="12"/>
  <c r="F637" i="12"/>
  <c r="F244" i="12"/>
  <c r="F573" i="12"/>
  <c r="F726" i="12"/>
  <c r="F184" i="12"/>
  <c r="F290" i="12"/>
  <c r="C34" i="4" l="1"/>
  <c r="E34" i="4" s="1"/>
  <c r="G34" i="4" s="1"/>
  <c r="I34" i="4" s="1"/>
  <c r="K34" i="4" s="1"/>
  <c r="M34" i="4" s="1"/>
  <c r="O34" i="4" s="1"/>
  <c r="Q34" i="4" s="1"/>
  <c r="E35" i="4"/>
  <c r="G35" i="4" s="1"/>
  <c r="I35" i="4" s="1"/>
  <c r="K35" i="4" s="1"/>
  <c r="M35" i="4" s="1"/>
  <c r="O35" i="4" s="1"/>
  <c r="Q35" i="4" s="1"/>
  <c r="F467" i="12"/>
  <c r="H467" i="12" s="1"/>
  <c r="J467" i="12" s="1"/>
  <c r="L467" i="12" s="1"/>
  <c r="N467" i="12" s="1"/>
  <c r="P467" i="12" s="1"/>
  <c r="R467" i="12" s="1"/>
  <c r="T467" i="12" s="1"/>
  <c r="F312" i="12"/>
  <c r="F311" i="12" s="1"/>
  <c r="F243" i="12"/>
  <c r="H244" i="12"/>
  <c r="J244" i="12" s="1"/>
  <c r="L244" i="12" s="1"/>
  <c r="N244" i="12" s="1"/>
  <c r="P244" i="12" s="1"/>
  <c r="R244" i="12" s="1"/>
  <c r="T244" i="12" s="1"/>
  <c r="F466" i="12"/>
  <c r="F465" i="12" s="1"/>
  <c r="F636" i="12"/>
  <c r="H637" i="12"/>
  <c r="J637" i="12" s="1"/>
  <c r="L637" i="12" s="1"/>
  <c r="N637" i="12" s="1"/>
  <c r="P637" i="12" s="1"/>
  <c r="R637" i="12" s="1"/>
  <c r="T637" i="12" s="1"/>
  <c r="F601" i="12"/>
  <c r="H602" i="12"/>
  <c r="J602" i="12" s="1"/>
  <c r="L602" i="12" s="1"/>
  <c r="N602" i="12" s="1"/>
  <c r="P602" i="12" s="1"/>
  <c r="R602" i="12" s="1"/>
  <c r="T602" i="12" s="1"/>
  <c r="F351" i="12"/>
  <c r="H352" i="12"/>
  <c r="J352" i="12" s="1"/>
  <c r="L352" i="12" s="1"/>
  <c r="N352" i="12" s="1"/>
  <c r="P352" i="12" s="1"/>
  <c r="R352" i="12" s="1"/>
  <c r="T352" i="12" s="1"/>
  <c r="F557" i="12"/>
  <c r="H558" i="12"/>
  <c r="J558" i="12" s="1"/>
  <c r="L558" i="12" s="1"/>
  <c r="N558" i="12" s="1"/>
  <c r="P558" i="12" s="1"/>
  <c r="R558" i="12" s="1"/>
  <c r="T558" i="12" s="1"/>
  <c r="F176" i="12"/>
  <c r="H177" i="12"/>
  <c r="J177" i="12" s="1"/>
  <c r="L177" i="12" s="1"/>
  <c r="N177" i="12" s="1"/>
  <c r="P177" i="12" s="1"/>
  <c r="R177" i="12" s="1"/>
  <c r="T177" i="12" s="1"/>
  <c r="F19" i="12"/>
  <c r="H20" i="12"/>
  <c r="J20" i="12" s="1"/>
  <c r="L20" i="12" s="1"/>
  <c r="N20" i="12" s="1"/>
  <c r="P20" i="12" s="1"/>
  <c r="R20" i="12" s="1"/>
  <c r="T20" i="12" s="1"/>
  <c r="F30" i="12"/>
  <c r="H31" i="12"/>
  <c r="J31" i="12" s="1"/>
  <c r="L31" i="12" s="1"/>
  <c r="N31" i="12" s="1"/>
  <c r="P31" i="12" s="1"/>
  <c r="R31" i="12" s="1"/>
  <c r="T31" i="12" s="1"/>
  <c r="F86" i="12"/>
  <c r="H87" i="12"/>
  <c r="J87" i="12" s="1"/>
  <c r="L87" i="12" s="1"/>
  <c r="N87" i="12" s="1"/>
  <c r="P87" i="12" s="1"/>
  <c r="R87" i="12" s="1"/>
  <c r="T87" i="12" s="1"/>
  <c r="F99" i="12"/>
  <c r="H100" i="12"/>
  <c r="J100" i="12" s="1"/>
  <c r="L100" i="12" s="1"/>
  <c r="N100" i="12" s="1"/>
  <c r="P100" i="12" s="1"/>
  <c r="R100" i="12" s="1"/>
  <c r="T100" i="12" s="1"/>
  <c r="F111" i="12"/>
  <c r="H112" i="12"/>
  <c r="J112" i="12" s="1"/>
  <c r="L112" i="12" s="1"/>
  <c r="N112" i="12" s="1"/>
  <c r="P112" i="12" s="1"/>
  <c r="R112" i="12" s="1"/>
  <c r="T112" i="12" s="1"/>
  <c r="F123" i="12"/>
  <c r="H124" i="12"/>
  <c r="J124" i="12" s="1"/>
  <c r="L124" i="12" s="1"/>
  <c r="N124" i="12" s="1"/>
  <c r="P124" i="12" s="1"/>
  <c r="R124" i="12" s="1"/>
  <c r="T124" i="12" s="1"/>
  <c r="F140" i="12"/>
  <c r="H141" i="12"/>
  <c r="J141" i="12" s="1"/>
  <c r="L141" i="12" s="1"/>
  <c r="N141" i="12" s="1"/>
  <c r="P141" i="12" s="1"/>
  <c r="R141" i="12" s="1"/>
  <c r="T141" i="12" s="1"/>
  <c r="F150" i="12"/>
  <c r="H151" i="12"/>
  <c r="J151" i="12" s="1"/>
  <c r="L151" i="12" s="1"/>
  <c r="N151" i="12" s="1"/>
  <c r="P151" i="12" s="1"/>
  <c r="R151" i="12" s="1"/>
  <c r="T151" i="12" s="1"/>
  <c r="F164" i="12"/>
  <c r="H165" i="12"/>
  <c r="J165" i="12" s="1"/>
  <c r="L165" i="12" s="1"/>
  <c r="N165" i="12" s="1"/>
  <c r="P165" i="12" s="1"/>
  <c r="R165" i="12" s="1"/>
  <c r="T165" i="12" s="1"/>
  <c r="F199" i="12"/>
  <c r="H200" i="12"/>
  <c r="J200" i="12" s="1"/>
  <c r="L200" i="12" s="1"/>
  <c r="N200" i="12" s="1"/>
  <c r="P200" i="12" s="1"/>
  <c r="R200" i="12" s="1"/>
  <c r="T200" i="12" s="1"/>
  <c r="F211" i="12"/>
  <c r="H212" i="12"/>
  <c r="J212" i="12" s="1"/>
  <c r="L212" i="12" s="1"/>
  <c r="N212" i="12" s="1"/>
  <c r="P212" i="12" s="1"/>
  <c r="R212" i="12" s="1"/>
  <c r="T212" i="12" s="1"/>
  <c r="F226" i="12"/>
  <c r="H227" i="12"/>
  <c r="J227" i="12" s="1"/>
  <c r="L227" i="12" s="1"/>
  <c r="N227" i="12" s="1"/>
  <c r="P227" i="12" s="1"/>
  <c r="R227" i="12" s="1"/>
  <c r="T227" i="12" s="1"/>
  <c r="F236" i="12"/>
  <c r="H237" i="12"/>
  <c r="J237" i="12" s="1"/>
  <c r="L237" i="12" s="1"/>
  <c r="N237" i="12" s="1"/>
  <c r="P237" i="12" s="1"/>
  <c r="R237" i="12" s="1"/>
  <c r="T237" i="12" s="1"/>
  <c r="F264" i="12"/>
  <c r="H265" i="12"/>
  <c r="J265" i="12" s="1"/>
  <c r="L265" i="12" s="1"/>
  <c r="N265" i="12" s="1"/>
  <c r="P265" i="12" s="1"/>
  <c r="R265" i="12" s="1"/>
  <c r="T265" i="12" s="1"/>
  <c r="F276" i="12"/>
  <c r="H277" i="12"/>
  <c r="J277" i="12" s="1"/>
  <c r="L277" i="12" s="1"/>
  <c r="N277" i="12" s="1"/>
  <c r="P277" i="12" s="1"/>
  <c r="R277" i="12" s="1"/>
  <c r="T277" i="12" s="1"/>
  <c r="F306" i="12"/>
  <c r="H307" i="12"/>
  <c r="J307" i="12" s="1"/>
  <c r="L307" i="12" s="1"/>
  <c r="N307" i="12" s="1"/>
  <c r="P307" i="12" s="1"/>
  <c r="R307" i="12" s="1"/>
  <c r="T307" i="12" s="1"/>
  <c r="F321" i="12"/>
  <c r="H322" i="12"/>
  <c r="J322" i="12" s="1"/>
  <c r="L322" i="12" s="1"/>
  <c r="N322" i="12" s="1"/>
  <c r="P322" i="12" s="1"/>
  <c r="R322" i="12" s="1"/>
  <c r="T322" i="12" s="1"/>
  <c r="F334" i="12"/>
  <c r="H335" i="12"/>
  <c r="J335" i="12" s="1"/>
  <c r="L335" i="12" s="1"/>
  <c r="N335" i="12" s="1"/>
  <c r="P335" i="12" s="1"/>
  <c r="R335" i="12" s="1"/>
  <c r="T335" i="12" s="1"/>
  <c r="F344" i="12"/>
  <c r="H345" i="12"/>
  <c r="J345" i="12" s="1"/>
  <c r="L345" i="12" s="1"/>
  <c r="N345" i="12" s="1"/>
  <c r="P345" i="12" s="1"/>
  <c r="R345" i="12" s="1"/>
  <c r="T345" i="12" s="1"/>
  <c r="F364" i="12"/>
  <c r="H365" i="12"/>
  <c r="J365" i="12" s="1"/>
  <c r="L365" i="12" s="1"/>
  <c r="N365" i="12" s="1"/>
  <c r="P365" i="12" s="1"/>
  <c r="R365" i="12" s="1"/>
  <c r="T365" i="12" s="1"/>
  <c r="F404" i="12"/>
  <c r="H405" i="12"/>
  <c r="J405" i="12" s="1"/>
  <c r="L405" i="12" s="1"/>
  <c r="N405" i="12" s="1"/>
  <c r="P405" i="12" s="1"/>
  <c r="R405" i="12" s="1"/>
  <c r="T405" i="12" s="1"/>
  <c r="F419" i="12"/>
  <c r="H420" i="12"/>
  <c r="J420" i="12" s="1"/>
  <c r="L420" i="12" s="1"/>
  <c r="N420" i="12" s="1"/>
  <c r="P420" i="12" s="1"/>
  <c r="R420" i="12" s="1"/>
  <c r="T420" i="12" s="1"/>
  <c r="F449" i="12"/>
  <c r="H450" i="12"/>
  <c r="J450" i="12" s="1"/>
  <c r="L450" i="12" s="1"/>
  <c r="N450" i="12" s="1"/>
  <c r="P450" i="12" s="1"/>
  <c r="R450" i="12" s="1"/>
  <c r="T450" i="12" s="1"/>
  <c r="F459" i="12"/>
  <c r="H460" i="12"/>
  <c r="J460" i="12" s="1"/>
  <c r="L460" i="12" s="1"/>
  <c r="N460" i="12" s="1"/>
  <c r="P460" i="12" s="1"/>
  <c r="R460" i="12" s="1"/>
  <c r="T460" i="12" s="1"/>
  <c r="F480" i="12"/>
  <c r="H481" i="12"/>
  <c r="J481" i="12" s="1"/>
  <c r="L481" i="12" s="1"/>
  <c r="N481" i="12" s="1"/>
  <c r="P481" i="12" s="1"/>
  <c r="R481" i="12" s="1"/>
  <c r="T481" i="12" s="1"/>
  <c r="F496" i="12"/>
  <c r="H497" i="12"/>
  <c r="J497" i="12" s="1"/>
  <c r="L497" i="12" s="1"/>
  <c r="N497" i="12" s="1"/>
  <c r="P497" i="12" s="1"/>
  <c r="R497" i="12" s="1"/>
  <c r="T497" i="12" s="1"/>
  <c r="F510" i="12"/>
  <c r="H511" i="12"/>
  <c r="J511" i="12" s="1"/>
  <c r="L511" i="12" s="1"/>
  <c r="N511" i="12" s="1"/>
  <c r="P511" i="12" s="1"/>
  <c r="R511" i="12" s="1"/>
  <c r="T511" i="12" s="1"/>
  <c r="F546" i="12"/>
  <c r="H547" i="12"/>
  <c r="J547" i="12" s="1"/>
  <c r="L547" i="12" s="1"/>
  <c r="N547" i="12" s="1"/>
  <c r="P547" i="12" s="1"/>
  <c r="R547" i="12" s="1"/>
  <c r="T547" i="12" s="1"/>
  <c r="F631" i="12"/>
  <c r="H632" i="12"/>
  <c r="J632" i="12" s="1"/>
  <c r="L632" i="12" s="1"/>
  <c r="N632" i="12" s="1"/>
  <c r="P632" i="12" s="1"/>
  <c r="R632" i="12" s="1"/>
  <c r="T632" i="12" s="1"/>
  <c r="F648" i="12"/>
  <c r="H649" i="12"/>
  <c r="J649" i="12" s="1"/>
  <c r="L649" i="12" s="1"/>
  <c r="N649" i="12" s="1"/>
  <c r="P649" i="12" s="1"/>
  <c r="R649" i="12" s="1"/>
  <c r="T649" i="12" s="1"/>
  <c r="F658" i="12"/>
  <c r="H659" i="12"/>
  <c r="J659" i="12" s="1"/>
  <c r="L659" i="12" s="1"/>
  <c r="N659" i="12" s="1"/>
  <c r="P659" i="12" s="1"/>
  <c r="R659" i="12" s="1"/>
  <c r="T659" i="12" s="1"/>
  <c r="F673" i="12"/>
  <c r="H674" i="12"/>
  <c r="J674" i="12" s="1"/>
  <c r="L674" i="12" s="1"/>
  <c r="N674" i="12" s="1"/>
  <c r="P674" i="12" s="1"/>
  <c r="R674" i="12" s="1"/>
  <c r="T674" i="12" s="1"/>
  <c r="F719" i="12"/>
  <c r="H720" i="12"/>
  <c r="J720" i="12" s="1"/>
  <c r="L720" i="12" s="1"/>
  <c r="N720" i="12" s="1"/>
  <c r="P720" i="12" s="1"/>
  <c r="R720" i="12" s="1"/>
  <c r="T720" i="12" s="1"/>
  <c r="F734" i="12"/>
  <c r="H735" i="12"/>
  <c r="J735" i="12" s="1"/>
  <c r="L735" i="12" s="1"/>
  <c r="N735" i="12" s="1"/>
  <c r="P735" i="12" s="1"/>
  <c r="R735" i="12" s="1"/>
  <c r="T735" i="12" s="1"/>
  <c r="F744" i="12"/>
  <c r="H745" i="12"/>
  <c r="J745" i="12" s="1"/>
  <c r="L745" i="12" s="1"/>
  <c r="N745" i="12" s="1"/>
  <c r="P745" i="12" s="1"/>
  <c r="R745" i="12" s="1"/>
  <c r="T745" i="12" s="1"/>
  <c r="F754" i="12"/>
  <c r="H755" i="12"/>
  <c r="J755" i="12" s="1"/>
  <c r="L755" i="12" s="1"/>
  <c r="N755" i="12" s="1"/>
  <c r="P755" i="12" s="1"/>
  <c r="R755" i="12" s="1"/>
  <c r="T755" i="12" s="1"/>
  <c r="F582" i="12"/>
  <c r="H582" i="12" s="1"/>
  <c r="J582" i="12" s="1"/>
  <c r="L582" i="12" s="1"/>
  <c r="N582" i="12" s="1"/>
  <c r="P582" i="12" s="1"/>
  <c r="R582" i="12" s="1"/>
  <c r="T582" i="12" s="1"/>
  <c r="H583" i="12"/>
  <c r="J583" i="12" s="1"/>
  <c r="L583" i="12" s="1"/>
  <c r="N583" i="12" s="1"/>
  <c r="P583" i="12" s="1"/>
  <c r="R583" i="12" s="1"/>
  <c r="T583" i="12" s="1"/>
  <c r="F596" i="12"/>
  <c r="H596" i="12" s="1"/>
  <c r="J596" i="12" s="1"/>
  <c r="L596" i="12" s="1"/>
  <c r="N596" i="12" s="1"/>
  <c r="P596" i="12" s="1"/>
  <c r="R596" i="12" s="1"/>
  <c r="T596" i="12" s="1"/>
  <c r="H597" i="12"/>
  <c r="J597" i="12" s="1"/>
  <c r="L597" i="12" s="1"/>
  <c r="N597" i="12" s="1"/>
  <c r="P597" i="12" s="1"/>
  <c r="R597" i="12" s="1"/>
  <c r="T597" i="12" s="1"/>
  <c r="F626" i="12"/>
  <c r="H627" i="12"/>
  <c r="J627" i="12" s="1"/>
  <c r="L627" i="12" s="1"/>
  <c r="N627" i="12" s="1"/>
  <c r="P627" i="12" s="1"/>
  <c r="R627" i="12" s="1"/>
  <c r="T627" i="12" s="1"/>
  <c r="F643" i="12"/>
  <c r="H644" i="12"/>
  <c r="J644" i="12" s="1"/>
  <c r="L644" i="12" s="1"/>
  <c r="N644" i="12" s="1"/>
  <c r="P644" i="12" s="1"/>
  <c r="R644" i="12" s="1"/>
  <c r="T644" i="12" s="1"/>
  <c r="F653" i="12"/>
  <c r="H654" i="12"/>
  <c r="J654" i="12" s="1"/>
  <c r="L654" i="12" s="1"/>
  <c r="N654" i="12" s="1"/>
  <c r="P654" i="12" s="1"/>
  <c r="R654" i="12" s="1"/>
  <c r="T654" i="12" s="1"/>
  <c r="F668" i="12"/>
  <c r="H669" i="12"/>
  <c r="J669" i="12" s="1"/>
  <c r="L669" i="12" s="1"/>
  <c r="N669" i="12" s="1"/>
  <c r="P669" i="12" s="1"/>
  <c r="R669" i="12" s="1"/>
  <c r="T669" i="12" s="1"/>
  <c r="F678" i="12"/>
  <c r="H679" i="12"/>
  <c r="J679" i="12" s="1"/>
  <c r="L679" i="12" s="1"/>
  <c r="N679" i="12" s="1"/>
  <c r="P679" i="12" s="1"/>
  <c r="R679" i="12" s="1"/>
  <c r="T679" i="12" s="1"/>
  <c r="F739" i="12"/>
  <c r="H740" i="12"/>
  <c r="J740" i="12" s="1"/>
  <c r="L740" i="12" s="1"/>
  <c r="N740" i="12" s="1"/>
  <c r="P740" i="12" s="1"/>
  <c r="R740" i="12" s="1"/>
  <c r="T740" i="12" s="1"/>
  <c r="F749" i="12"/>
  <c r="H750" i="12"/>
  <c r="J750" i="12" s="1"/>
  <c r="L750" i="12" s="1"/>
  <c r="N750" i="12" s="1"/>
  <c r="P750" i="12" s="1"/>
  <c r="R750" i="12" s="1"/>
  <c r="T750" i="12" s="1"/>
  <c r="F759" i="12"/>
  <c r="H760" i="12"/>
  <c r="J760" i="12" s="1"/>
  <c r="L760" i="12" s="1"/>
  <c r="N760" i="12" s="1"/>
  <c r="P760" i="12" s="1"/>
  <c r="R760" i="12" s="1"/>
  <c r="T760" i="12" s="1"/>
  <c r="F515" i="12"/>
  <c r="H516" i="12"/>
  <c r="J516" i="12" s="1"/>
  <c r="L516" i="12" s="1"/>
  <c r="N516" i="12" s="1"/>
  <c r="P516" i="12" s="1"/>
  <c r="R516" i="12" s="1"/>
  <c r="T516" i="12" s="1"/>
  <c r="F12" i="12"/>
  <c r="H13" i="12"/>
  <c r="J13" i="12" s="1"/>
  <c r="L13" i="12" s="1"/>
  <c r="N13" i="12" s="1"/>
  <c r="P13" i="12" s="1"/>
  <c r="R13" i="12" s="1"/>
  <c r="T13" i="12" s="1"/>
  <c r="F24" i="12"/>
  <c r="H25" i="12"/>
  <c r="J25" i="12" s="1"/>
  <c r="L25" i="12" s="1"/>
  <c r="N25" i="12" s="1"/>
  <c r="P25" i="12" s="1"/>
  <c r="R25" i="12" s="1"/>
  <c r="T25" i="12" s="1"/>
  <c r="F52" i="12"/>
  <c r="H53" i="12"/>
  <c r="J53" i="12" s="1"/>
  <c r="L53" i="12" s="1"/>
  <c r="N53" i="12" s="1"/>
  <c r="P53" i="12" s="1"/>
  <c r="R53" i="12" s="1"/>
  <c r="T53" i="12" s="1"/>
  <c r="F79" i="12"/>
  <c r="H80" i="12"/>
  <c r="J80" i="12" s="1"/>
  <c r="L80" i="12" s="1"/>
  <c r="N80" i="12" s="1"/>
  <c r="P80" i="12" s="1"/>
  <c r="R80" i="12" s="1"/>
  <c r="T80" i="12" s="1"/>
  <c r="F94" i="12"/>
  <c r="H95" i="12"/>
  <c r="J95" i="12" s="1"/>
  <c r="L95" i="12" s="1"/>
  <c r="N95" i="12" s="1"/>
  <c r="P95" i="12" s="1"/>
  <c r="R95" i="12" s="1"/>
  <c r="T95" i="12" s="1"/>
  <c r="F106" i="12"/>
  <c r="H107" i="12"/>
  <c r="J107" i="12" s="1"/>
  <c r="L107" i="12" s="1"/>
  <c r="N107" i="12" s="1"/>
  <c r="P107" i="12" s="1"/>
  <c r="R107" i="12" s="1"/>
  <c r="T107" i="12" s="1"/>
  <c r="F116" i="12"/>
  <c r="H117" i="12"/>
  <c r="J117" i="12" s="1"/>
  <c r="L117" i="12" s="1"/>
  <c r="N117" i="12" s="1"/>
  <c r="P117" i="12" s="1"/>
  <c r="R117" i="12" s="1"/>
  <c r="T117" i="12" s="1"/>
  <c r="F127" i="12"/>
  <c r="H127" i="12" s="1"/>
  <c r="J127" i="12" s="1"/>
  <c r="L127" i="12" s="1"/>
  <c r="H128" i="12"/>
  <c r="J128" i="12" s="1"/>
  <c r="L128" i="12" s="1"/>
  <c r="F133" i="12"/>
  <c r="H134" i="12"/>
  <c r="J134" i="12" s="1"/>
  <c r="L134" i="12" s="1"/>
  <c r="N134" i="12" s="1"/>
  <c r="P134" i="12" s="1"/>
  <c r="R134" i="12" s="1"/>
  <c r="T134" i="12" s="1"/>
  <c r="F145" i="12"/>
  <c r="H146" i="12"/>
  <c r="J146" i="12" s="1"/>
  <c r="L146" i="12" s="1"/>
  <c r="N146" i="12" s="1"/>
  <c r="P146" i="12" s="1"/>
  <c r="R146" i="12" s="1"/>
  <c r="T146" i="12" s="1"/>
  <c r="F157" i="12"/>
  <c r="H158" i="12"/>
  <c r="J158" i="12" s="1"/>
  <c r="L158" i="12" s="1"/>
  <c r="N158" i="12" s="1"/>
  <c r="P158" i="12" s="1"/>
  <c r="R158" i="12" s="1"/>
  <c r="T158" i="12" s="1"/>
  <c r="F171" i="12"/>
  <c r="H172" i="12"/>
  <c r="J172" i="12" s="1"/>
  <c r="L172" i="12" s="1"/>
  <c r="N172" i="12" s="1"/>
  <c r="P172" i="12" s="1"/>
  <c r="R172" i="12" s="1"/>
  <c r="T172" i="12" s="1"/>
  <c r="F194" i="12"/>
  <c r="H195" i="12"/>
  <c r="J195" i="12" s="1"/>
  <c r="L195" i="12" s="1"/>
  <c r="N195" i="12" s="1"/>
  <c r="P195" i="12" s="1"/>
  <c r="R195" i="12" s="1"/>
  <c r="T195" i="12" s="1"/>
  <c r="F204" i="12"/>
  <c r="H205" i="12"/>
  <c r="J205" i="12" s="1"/>
  <c r="L205" i="12" s="1"/>
  <c r="N205" i="12" s="1"/>
  <c r="P205" i="12" s="1"/>
  <c r="R205" i="12" s="1"/>
  <c r="T205" i="12" s="1"/>
  <c r="F218" i="12"/>
  <c r="H219" i="12"/>
  <c r="J219" i="12" s="1"/>
  <c r="L219" i="12" s="1"/>
  <c r="N219" i="12" s="1"/>
  <c r="P219" i="12" s="1"/>
  <c r="R219" i="12" s="1"/>
  <c r="T219" i="12" s="1"/>
  <c r="F231" i="12"/>
  <c r="H232" i="12"/>
  <c r="J232" i="12" s="1"/>
  <c r="L232" i="12" s="1"/>
  <c r="N232" i="12" s="1"/>
  <c r="P232" i="12" s="1"/>
  <c r="R232" i="12" s="1"/>
  <c r="T232" i="12" s="1"/>
  <c r="F271" i="12"/>
  <c r="H272" i="12"/>
  <c r="J272" i="12" s="1"/>
  <c r="L272" i="12" s="1"/>
  <c r="N272" i="12" s="1"/>
  <c r="P272" i="12" s="1"/>
  <c r="R272" i="12" s="1"/>
  <c r="T272" i="12" s="1"/>
  <c r="F281" i="12"/>
  <c r="H282" i="12"/>
  <c r="J282" i="12" s="1"/>
  <c r="L282" i="12" s="1"/>
  <c r="N282" i="12" s="1"/>
  <c r="P282" i="12" s="1"/>
  <c r="R282" i="12" s="1"/>
  <c r="T282" i="12" s="1"/>
  <c r="F299" i="12"/>
  <c r="H300" i="12"/>
  <c r="J300" i="12" s="1"/>
  <c r="L300" i="12" s="1"/>
  <c r="N300" i="12" s="1"/>
  <c r="P300" i="12" s="1"/>
  <c r="R300" i="12" s="1"/>
  <c r="T300" i="12" s="1"/>
  <c r="F326" i="12"/>
  <c r="H327" i="12"/>
  <c r="J327" i="12" s="1"/>
  <c r="L327" i="12" s="1"/>
  <c r="N327" i="12" s="1"/>
  <c r="P327" i="12" s="1"/>
  <c r="R327" i="12" s="1"/>
  <c r="T327" i="12" s="1"/>
  <c r="F339" i="12"/>
  <c r="H340" i="12"/>
  <c r="J340" i="12" s="1"/>
  <c r="L340" i="12" s="1"/>
  <c r="N340" i="12" s="1"/>
  <c r="P340" i="12" s="1"/>
  <c r="R340" i="12" s="1"/>
  <c r="T340" i="12" s="1"/>
  <c r="F357" i="12"/>
  <c r="H357" i="12" s="1"/>
  <c r="J357" i="12" s="1"/>
  <c r="L357" i="12" s="1"/>
  <c r="N357" i="12" s="1"/>
  <c r="P357" i="12" s="1"/>
  <c r="R357" i="12" s="1"/>
  <c r="T357" i="12" s="1"/>
  <c r="H358" i="12"/>
  <c r="J358" i="12" s="1"/>
  <c r="L358" i="12" s="1"/>
  <c r="N358" i="12" s="1"/>
  <c r="P358" i="12" s="1"/>
  <c r="R358" i="12" s="1"/>
  <c r="T358" i="12" s="1"/>
  <c r="F378" i="12"/>
  <c r="H379" i="12"/>
  <c r="J379" i="12" s="1"/>
  <c r="L379" i="12" s="1"/>
  <c r="N379" i="12" s="1"/>
  <c r="P379" i="12" s="1"/>
  <c r="R379" i="12" s="1"/>
  <c r="T379" i="12" s="1"/>
  <c r="F428" i="12"/>
  <c r="H429" i="12"/>
  <c r="J429" i="12" s="1"/>
  <c r="L429" i="12" s="1"/>
  <c r="N429" i="12" s="1"/>
  <c r="P429" i="12" s="1"/>
  <c r="R429" i="12" s="1"/>
  <c r="T429" i="12" s="1"/>
  <c r="F441" i="12"/>
  <c r="H442" i="12"/>
  <c r="J442" i="12" s="1"/>
  <c r="L442" i="12" s="1"/>
  <c r="N442" i="12" s="1"/>
  <c r="P442" i="12" s="1"/>
  <c r="R442" i="12" s="1"/>
  <c r="T442" i="12" s="1"/>
  <c r="F454" i="12"/>
  <c r="H455" i="12"/>
  <c r="J455" i="12" s="1"/>
  <c r="L455" i="12" s="1"/>
  <c r="N455" i="12" s="1"/>
  <c r="P455" i="12" s="1"/>
  <c r="R455" i="12" s="1"/>
  <c r="T455" i="12" s="1"/>
  <c r="F489" i="12"/>
  <c r="H490" i="12"/>
  <c r="J490" i="12" s="1"/>
  <c r="L490" i="12" s="1"/>
  <c r="N490" i="12" s="1"/>
  <c r="P490" i="12" s="1"/>
  <c r="R490" i="12" s="1"/>
  <c r="T490" i="12" s="1"/>
  <c r="F503" i="12"/>
  <c r="H504" i="12"/>
  <c r="J504" i="12" s="1"/>
  <c r="L504" i="12" s="1"/>
  <c r="N504" i="12" s="1"/>
  <c r="P504" i="12" s="1"/>
  <c r="R504" i="12" s="1"/>
  <c r="T504" i="12" s="1"/>
  <c r="F541" i="12"/>
  <c r="H542" i="12"/>
  <c r="J542" i="12" s="1"/>
  <c r="L542" i="12" s="1"/>
  <c r="N542" i="12" s="1"/>
  <c r="P542" i="12" s="1"/>
  <c r="R542" i="12" s="1"/>
  <c r="T542" i="12" s="1"/>
  <c r="F552" i="12"/>
  <c r="H553" i="12"/>
  <c r="J553" i="12" s="1"/>
  <c r="L553" i="12" s="1"/>
  <c r="N553" i="12" s="1"/>
  <c r="P553" i="12" s="1"/>
  <c r="R553" i="12" s="1"/>
  <c r="T553" i="12" s="1"/>
  <c r="F567" i="12"/>
  <c r="H567" i="12" s="1"/>
  <c r="J567" i="12" s="1"/>
  <c r="L567" i="12" s="1"/>
  <c r="N567" i="12" s="1"/>
  <c r="P567" i="12" s="1"/>
  <c r="R567" i="12" s="1"/>
  <c r="T567" i="12" s="1"/>
  <c r="H568" i="12"/>
  <c r="J568" i="12" s="1"/>
  <c r="L568" i="12" s="1"/>
  <c r="N568" i="12" s="1"/>
  <c r="P568" i="12" s="1"/>
  <c r="R568" i="12" s="1"/>
  <c r="T568" i="12" s="1"/>
  <c r="F289" i="12"/>
  <c r="H290" i="12"/>
  <c r="J290" i="12" s="1"/>
  <c r="L290" i="12" s="1"/>
  <c r="N290" i="12" s="1"/>
  <c r="P290" i="12" s="1"/>
  <c r="R290" i="12" s="1"/>
  <c r="T290" i="12" s="1"/>
  <c r="F183" i="12"/>
  <c r="H184" i="12"/>
  <c r="J184" i="12" s="1"/>
  <c r="L184" i="12" s="1"/>
  <c r="N184" i="12" s="1"/>
  <c r="P184" i="12" s="1"/>
  <c r="R184" i="12" s="1"/>
  <c r="T184" i="12" s="1"/>
  <c r="F725" i="12"/>
  <c r="H726" i="12"/>
  <c r="J726" i="12" s="1"/>
  <c r="L726" i="12" s="1"/>
  <c r="N726" i="12" s="1"/>
  <c r="P726" i="12" s="1"/>
  <c r="R726" i="12" s="1"/>
  <c r="T726" i="12" s="1"/>
  <c r="F572" i="12"/>
  <c r="H573" i="12"/>
  <c r="J573" i="12" s="1"/>
  <c r="L573" i="12" s="1"/>
  <c r="N573" i="12" s="1"/>
  <c r="P573" i="12" s="1"/>
  <c r="R573" i="12" s="1"/>
  <c r="T573" i="12" s="1"/>
  <c r="F71" i="12"/>
  <c r="H72" i="12"/>
  <c r="J72" i="12" s="1"/>
  <c r="L72" i="12" s="1"/>
  <c r="N72" i="12" s="1"/>
  <c r="P72" i="12" s="1"/>
  <c r="R72" i="12" s="1"/>
  <c r="T72" i="12" s="1"/>
  <c r="F411" i="12"/>
  <c r="H412" i="12"/>
  <c r="J412" i="12" s="1"/>
  <c r="L412" i="12" s="1"/>
  <c r="N412" i="12" s="1"/>
  <c r="P412" i="12" s="1"/>
  <c r="R412" i="12" s="1"/>
  <c r="T412" i="12" s="1"/>
  <c r="F587" i="12"/>
  <c r="H588" i="12"/>
  <c r="J588" i="12" s="1"/>
  <c r="L588" i="12" s="1"/>
  <c r="N588" i="12" s="1"/>
  <c r="P588" i="12" s="1"/>
  <c r="R588" i="12" s="1"/>
  <c r="T588" i="12" s="1"/>
  <c r="F62" i="12"/>
  <c r="H63" i="12"/>
  <c r="J63" i="12" s="1"/>
  <c r="L63" i="12" s="1"/>
  <c r="N63" i="12" s="1"/>
  <c r="P63" i="12" s="1"/>
  <c r="R63" i="12" s="1"/>
  <c r="T63" i="12" s="1"/>
  <c r="F313" i="12"/>
  <c r="H313" i="12" s="1"/>
  <c r="J313" i="12" s="1"/>
  <c r="L313" i="12" s="1"/>
  <c r="N313" i="12" s="1"/>
  <c r="P313" i="12" s="1"/>
  <c r="R313" i="12" s="1"/>
  <c r="T313" i="12" s="1"/>
  <c r="C7" i="4"/>
  <c r="E7" i="4" s="1"/>
  <c r="G7" i="4" s="1"/>
  <c r="I7" i="4" s="1"/>
  <c r="K7" i="4" s="1"/>
  <c r="M7" i="4" s="1"/>
  <c r="O7" i="4" s="1"/>
  <c r="Q7" i="4" s="1"/>
  <c r="H312" i="12" l="1"/>
  <c r="J312" i="12" s="1"/>
  <c r="L312" i="12" s="1"/>
  <c r="N312" i="12" s="1"/>
  <c r="P312" i="12" s="1"/>
  <c r="R312" i="12" s="1"/>
  <c r="T312" i="12" s="1"/>
  <c r="F61" i="12"/>
  <c r="H61" i="12" s="1"/>
  <c r="J61" i="12" s="1"/>
  <c r="L61" i="12" s="1"/>
  <c r="N61" i="12" s="1"/>
  <c r="P61" i="12" s="1"/>
  <c r="R61" i="12" s="1"/>
  <c r="T61" i="12" s="1"/>
  <c r="H62" i="12"/>
  <c r="J62" i="12" s="1"/>
  <c r="L62" i="12" s="1"/>
  <c r="N62" i="12" s="1"/>
  <c r="P62" i="12" s="1"/>
  <c r="R62" i="12" s="1"/>
  <c r="T62" i="12" s="1"/>
  <c r="F586" i="12"/>
  <c r="H587" i="12"/>
  <c r="J587" i="12" s="1"/>
  <c r="L587" i="12" s="1"/>
  <c r="N587" i="12" s="1"/>
  <c r="P587" i="12" s="1"/>
  <c r="R587" i="12" s="1"/>
  <c r="T587" i="12" s="1"/>
  <c r="F410" i="12"/>
  <c r="H411" i="12"/>
  <c r="J411" i="12" s="1"/>
  <c r="L411" i="12" s="1"/>
  <c r="N411" i="12" s="1"/>
  <c r="P411" i="12" s="1"/>
  <c r="R411" i="12" s="1"/>
  <c r="T411" i="12" s="1"/>
  <c r="F70" i="12"/>
  <c r="H70" i="12" s="1"/>
  <c r="J70" i="12" s="1"/>
  <c r="L70" i="12" s="1"/>
  <c r="N70" i="12" s="1"/>
  <c r="P70" i="12" s="1"/>
  <c r="R70" i="12" s="1"/>
  <c r="T70" i="12" s="1"/>
  <c r="H71" i="12"/>
  <c r="J71" i="12" s="1"/>
  <c r="L71" i="12" s="1"/>
  <c r="N71" i="12" s="1"/>
  <c r="P71" i="12" s="1"/>
  <c r="R71" i="12" s="1"/>
  <c r="T71" i="12" s="1"/>
  <c r="F571" i="12"/>
  <c r="H572" i="12"/>
  <c r="J572" i="12" s="1"/>
  <c r="L572" i="12" s="1"/>
  <c r="N572" i="12" s="1"/>
  <c r="P572" i="12" s="1"/>
  <c r="R572" i="12" s="1"/>
  <c r="T572" i="12" s="1"/>
  <c r="F724" i="12"/>
  <c r="H725" i="12"/>
  <c r="J725" i="12" s="1"/>
  <c r="L725" i="12" s="1"/>
  <c r="N725" i="12" s="1"/>
  <c r="P725" i="12" s="1"/>
  <c r="R725" i="12" s="1"/>
  <c r="T725" i="12" s="1"/>
  <c r="F182" i="12"/>
  <c r="H182" i="12" s="1"/>
  <c r="J182" i="12" s="1"/>
  <c r="L182" i="12" s="1"/>
  <c r="N182" i="12" s="1"/>
  <c r="P182" i="12" s="1"/>
  <c r="R182" i="12" s="1"/>
  <c r="T182" i="12" s="1"/>
  <c r="H183" i="12"/>
  <c r="J183" i="12" s="1"/>
  <c r="L183" i="12" s="1"/>
  <c r="N183" i="12" s="1"/>
  <c r="P183" i="12" s="1"/>
  <c r="R183" i="12" s="1"/>
  <c r="T183" i="12" s="1"/>
  <c r="F288" i="12"/>
  <c r="H289" i="12"/>
  <c r="J289" i="12" s="1"/>
  <c r="L289" i="12" s="1"/>
  <c r="N289" i="12" s="1"/>
  <c r="P289" i="12" s="1"/>
  <c r="R289" i="12" s="1"/>
  <c r="T289" i="12" s="1"/>
  <c r="F551" i="12"/>
  <c r="H552" i="12"/>
  <c r="J552" i="12" s="1"/>
  <c r="L552" i="12" s="1"/>
  <c r="N552" i="12" s="1"/>
  <c r="P552" i="12" s="1"/>
  <c r="R552" i="12" s="1"/>
  <c r="T552" i="12" s="1"/>
  <c r="F540" i="12"/>
  <c r="H541" i="12"/>
  <c r="J541" i="12" s="1"/>
  <c r="L541" i="12" s="1"/>
  <c r="N541" i="12" s="1"/>
  <c r="P541" i="12" s="1"/>
  <c r="R541" i="12" s="1"/>
  <c r="T541" i="12" s="1"/>
  <c r="F502" i="12"/>
  <c r="H503" i="12"/>
  <c r="J503" i="12" s="1"/>
  <c r="L503" i="12" s="1"/>
  <c r="N503" i="12" s="1"/>
  <c r="P503" i="12" s="1"/>
  <c r="R503" i="12" s="1"/>
  <c r="T503" i="12" s="1"/>
  <c r="F488" i="12"/>
  <c r="H489" i="12"/>
  <c r="J489" i="12" s="1"/>
  <c r="L489" i="12" s="1"/>
  <c r="N489" i="12" s="1"/>
  <c r="P489" i="12" s="1"/>
  <c r="R489" i="12" s="1"/>
  <c r="T489" i="12" s="1"/>
  <c r="F453" i="12"/>
  <c r="H453" i="12" s="1"/>
  <c r="J453" i="12" s="1"/>
  <c r="L453" i="12" s="1"/>
  <c r="N453" i="12" s="1"/>
  <c r="P453" i="12" s="1"/>
  <c r="R453" i="12" s="1"/>
  <c r="T453" i="12" s="1"/>
  <c r="H454" i="12"/>
  <c r="J454" i="12" s="1"/>
  <c r="L454" i="12" s="1"/>
  <c r="N454" i="12" s="1"/>
  <c r="P454" i="12" s="1"/>
  <c r="R454" i="12" s="1"/>
  <c r="T454" i="12" s="1"/>
  <c r="F440" i="12"/>
  <c r="H441" i="12"/>
  <c r="J441" i="12" s="1"/>
  <c r="L441" i="12" s="1"/>
  <c r="N441" i="12" s="1"/>
  <c r="P441" i="12" s="1"/>
  <c r="R441" i="12" s="1"/>
  <c r="T441" i="12" s="1"/>
  <c r="F427" i="12"/>
  <c r="H428" i="12"/>
  <c r="J428" i="12" s="1"/>
  <c r="L428" i="12" s="1"/>
  <c r="N428" i="12" s="1"/>
  <c r="P428" i="12" s="1"/>
  <c r="R428" i="12" s="1"/>
  <c r="T428" i="12" s="1"/>
  <c r="F377" i="12"/>
  <c r="H377" i="12" s="1"/>
  <c r="J377" i="12" s="1"/>
  <c r="L377" i="12" s="1"/>
  <c r="N377" i="12" s="1"/>
  <c r="P377" i="12" s="1"/>
  <c r="R377" i="12" s="1"/>
  <c r="T377" i="12" s="1"/>
  <c r="H378" i="12"/>
  <c r="J378" i="12" s="1"/>
  <c r="L378" i="12" s="1"/>
  <c r="N378" i="12" s="1"/>
  <c r="P378" i="12" s="1"/>
  <c r="R378" i="12" s="1"/>
  <c r="T378" i="12" s="1"/>
  <c r="F338" i="12"/>
  <c r="H339" i="12"/>
  <c r="J339" i="12" s="1"/>
  <c r="L339" i="12" s="1"/>
  <c r="N339" i="12" s="1"/>
  <c r="P339" i="12" s="1"/>
  <c r="R339" i="12" s="1"/>
  <c r="T339" i="12" s="1"/>
  <c r="F325" i="12"/>
  <c r="H325" i="12" s="1"/>
  <c r="J325" i="12" s="1"/>
  <c r="L325" i="12" s="1"/>
  <c r="N325" i="12" s="1"/>
  <c r="P325" i="12" s="1"/>
  <c r="R325" i="12" s="1"/>
  <c r="T325" i="12" s="1"/>
  <c r="H326" i="12"/>
  <c r="J326" i="12" s="1"/>
  <c r="L326" i="12" s="1"/>
  <c r="N326" i="12" s="1"/>
  <c r="P326" i="12" s="1"/>
  <c r="R326" i="12" s="1"/>
  <c r="T326" i="12" s="1"/>
  <c r="F298" i="12"/>
  <c r="H299" i="12"/>
  <c r="J299" i="12" s="1"/>
  <c r="L299" i="12" s="1"/>
  <c r="N299" i="12" s="1"/>
  <c r="P299" i="12" s="1"/>
  <c r="R299" i="12" s="1"/>
  <c r="T299" i="12" s="1"/>
  <c r="F280" i="12"/>
  <c r="H280" i="12" s="1"/>
  <c r="J280" i="12" s="1"/>
  <c r="L280" i="12" s="1"/>
  <c r="N280" i="12" s="1"/>
  <c r="P280" i="12" s="1"/>
  <c r="R280" i="12" s="1"/>
  <c r="T280" i="12" s="1"/>
  <c r="H281" i="12"/>
  <c r="J281" i="12" s="1"/>
  <c r="L281" i="12" s="1"/>
  <c r="N281" i="12" s="1"/>
  <c r="P281" i="12" s="1"/>
  <c r="R281" i="12" s="1"/>
  <c r="T281" i="12" s="1"/>
  <c r="F270" i="12"/>
  <c r="H271" i="12"/>
  <c r="J271" i="12" s="1"/>
  <c r="L271" i="12" s="1"/>
  <c r="N271" i="12" s="1"/>
  <c r="P271" i="12" s="1"/>
  <c r="R271" i="12" s="1"/>
  <c r="T271" i="12" s="1"/>
  <c r="F230" i="12"/>
  <c r="H230" i="12" s="1"/>
  <c r="J230" i="12" s="1"/>
  <c r="L230" i="12" s="1"/>
  <c r="N230" i="12" s="1"/>
  <c r="P230" i="12" s="1"/>
  <c r="R230" i="12" s="1"/>
  <c r="T230" i="12" s="1"/>
  <c r="H231" i="12"/>
  <c r="J231" i="12" s="1"/>
  <c r="L231" i="12" s="1"/>
  <c r="N231" i="12" s="1"/>
  <c r="P231" i="12" s="1"/>
  <c r="R231" i="12" s="1"/>
  <c r="T231" i="12" s="1"/>
  <c r="F217" i="12"/>
  <c r="H218" i="12"/>
  <c r="J218" i="12" s="1"/>
  <c r="L218" i="12" s="1"/>
  <c r="N218" i="12" s="1"/>
  <c r="P218" i="12" s="1"/>
  <c r="R218" i="12" s="1"/>
  <c r="T218" i="12" s="1"/>
  <c r="F203" i="12"/>
  <c r="H203" i="12" s="1"/>
  <c r="J203" i="12" s="1"/>
  <c r="L203" i="12" s="1"/>
  <c r="N203" i="12" s="1"/>
  <c r="P203" i="12" s="1"/>
  <c r="R203" i="12" s="1"/>
  <c r="T203" i="12" s="1"/>
  <c r="H204" i="12"/>
  <c r="J204" i="12" s="1"/>
  <c r="L204" i="12" s="1"/>
  <c r="N204" i="12" s="1"/>
  <c r="P204" i="12" s="1"/>
  <c r="R204" i="12" s="1"/>
  <c r="T204" i="12" s="1"/>
  <c r="F193" i="12"/>
  <c r="H194" i="12"/>
  <c r="J194" i="12" s="1"/>
  <c r="L194" i="12" s="1"/>
  <c r="N194" i="12" s="1"/>
  <c r="P194" i="12" s="1"/>
  <c r="R194" i="12" s="1"/>
  <c r="T194" i="12" s="1"/>
  <c r="F170" i="12"/>
  <c r="H171" i="12"/>
  <c r="J171" i="12" s="1"/>
  <c r="L171" i="12" s="1"/>
  <c r="N171" i="12" s="1"/>
  <c r="P171" i="12" s="1"/>
  <c r="R171" i="12" s="1"/>
  <c r="T171" i="12" s="1"/>
  <c r="F156" i="12"/>
  <c r="H157" i="12"/>
  <c r="J157" i="12" s="1"/>
  <c r="L157" i="12" s="1"/>
  <c r="N157" i="12" s="1"/>
  <c r="P157" i="12" s="1"/>
  <c r="R157" i="12" s="1"/>
  <c r="T157" i="12" s="1"/>
  <c r="F144" i="12"/>
  <c r="H144" i="12" s="1"/>
  <c r="J144" i="12" s="1"/>
  <c r="L144" i="12" s="1"/>
  <c r="N144" i="12" s="1"/>
  <c r="P144" i="12" s="1"/>
  <c r="R144" i="12" s="1"/>
  <c r="T144" i="12" s="1"/>
  <c r="H145" i="12"/>
  <c r="J145" i="12" s="1"/>
  <c r="L145" i="12" s="1"/>
  <c r="N145" i="12" s="1"/>
  <c r="P145" i="12" s="1"/>
  <c r="R145" i="12" s="1"/>
  <c r="T145" i="12" s="1"/>
  <c r="F132" i="12"/>
  <c r="H132" i="12" s="1"/>
  <c r="J132" i="12" s="1"/>
  <c r="L132" i="12" s="1"/>
  <c r="N132" i="12" s="1"/>
  <c r="P132" i="12" s="1"/>
  <c r="R132" i="12" s="1"/>
  <c r="T132" i="12" s="1"/>
  <c r="H133" i="12"/>
  <c r="J133" i="12" s="1"/>
  <c r="L133" i="12" s="1"/>
  <c r="N133" i="12" s="1"/>
  <c r="P133" i="12" s="1"/>
  <c r="R133" i="12" s="1"/>
  <c r="T133" i="12" s="1"/>
  <c r="F115" i="12"/>
  <c r="H115" i="12" s="1"/>
  <c r="J115" i="12" s="1"/>
  <c r="L115" i="12" s="1"/>
  <c r="N115" i="12" s="1"/>
  <c r="P115" i="12" s="1"/>
  <c r="R115" i="12" s="1"/>
  <c r="T115" i="12" s="1"/>
  <c r="H116" i="12"/>
  <c r="J116" i="12" s="1"/>
  <c r="L116" i="12" s="1"/>
  <c r="N116" i="12" s="1"/>
  <c r="P116" i="12" s="1"/>
  <c r="R116" i="12" s="1"/>
  <c r="T116" i="12" s="1"/>
  <c r="F105" i="12"/>
  <c r="H106" i="12"/>
  <c r="J106" i="12" s="1"/>
  <c r="L106" i="12" s="1"/>
  <c r="N106" i="12" s="1"/>
  <c r="P106" i="12" s="1"/>
  <c r="R106" i="12" s="1"/>
  <c r="T106" i="12" s="1"/>
  <c r="F93" i="12"/>
  <c r="H94" i="12"/>
  <c r="J94" i="12" s="1"/>
  <c r="L94" i="12" s="1"/>
  <c r="N94" i="12" s="1"/>
  <c r="P94" i="12" s="1"/>
  <c r="R94" i="12" s="1"/>
  <c r="T94" i="12" s="1"/>
  <c r="F78" i="12"/>
  <c r="H79" i="12"/>
  <c r="J79" i="12" s="1"/>
  <c r="L79" i="12" s="1"/>
  <c r="N79" i="12" s="1"/>
  <c r="P79" i="12" s="1"/>
  <c r="R79" i="12" s="1"/>
  <c r="T79" i="12" s="1"/>
  <c r="F51" i="12"/>
  <c r="F50" i="12" s="1"/>
  <c r="H52" i="12"/>
  <c r="J52" i="12" s="1"/>
  <c r="L52" i="12" s="1"/>
  <c r="N52" i="12" s="1"/>
  <c r="P52" i="12" s="1"/>
  <c r="R52" i="12" s="1"/>
  <c r="T52" i="12" s="1"/>
  <c r="F23" i="12"/>
  <c r="H23" i="12" s="1"/>
  <c r="J23" i="12" s="1"/>
  <c r="L23" i="12" s="1"/>
  <c r="N23" i="12" s="1"/>
  <c r="P23" i="12" s="1"/>
  <c r="R23" i="12" s="1"/>
  <c r="T23" i="12" s="1"/>
  <c r="H24" i="12"/>
  <c r="J24" i="12" s="1"/>
  <c r="L24" i="12" s="1"/>
  <c r="N24" i="12" s="1"/>
  <c r="P24" i="12" s="1"/>
  <c r="R24" i="12" s="1"/>
  <c r="T24" i="12" s="1"/>
  <c r="F11" i="12"/>
  <c r="H12" i="12"/>
  <c r="J12" i="12" s="1"/>
  <c r="L12" i="12" s="1"/>
  <c r="N12" i="12" s="1"/>
  <c r="P12" i="12" s="1"/>
  <c r="R12" i="12" s="1"/>
  <c r="T12" i="12" s="1"/>
  <c r="F514" i="12"/>
  <c r="H514" i="12" s="1"/>
  <c r="J514" i="12" s="1"/>
  <c r="L514" i="12" s="1"/>
  <c r="N514" i="12" s="1"/>
  <c r="P514" i="12" s="1"/>
  <c r="R514" i="12" s="1"/>
  <c r="T514" i="12" s="1"/>
  <c r="H515" i="12"/>
  <c r="J515" i="12" s="1"/>
  <c r="L515" i="12" s="1"/>
  <c r="N515" i="12" s="1"/>
  <c r="P515" i="12" s="1"/>
  <c r="R515" i="12" s="1"/>
  <c r="T515" i="12" s="1"/>
  <c r="F758" i="12"/>
  <c r="H758" i="12" s="1"/>
  <c r="J758" i="12" s="1"/>
  <c r="L758" i="12" s="1"/>
  <c r="N758" i="12" s="1"/>
  <c r="P758" i="12" s="1"/>
  <c r="R758" i="12" s="1"/>
  <c r="T758" i="12" s="1"/>
  <c r="H759" i="12"/>
  <c r="J759" i="12" s="1"/>
  <c r="L759" i="12" s="1"/>
  <c r="N759" i="12" s="1"/>
  <c r="P759" i="12" s="1"/>
  <c r="R759" i="12" s="1"/>
  <c r="T759" i="12" s="1"/>
  <c r="H749" i="12"/>
  <c r="J749" i="12" s="1"/>
  <c r="L749" i="12" s="1"/>
  <c r="N749" i="12" s="1"/>
  <c r="P749" i="12" s="1"/>
  <c r="R749" i="12" s="1"/>
  <c r="T749" i="12" s="1"/>
  <c r="F738" i="12"/>
  <c r="H738" i="12" s="1"/>
  <c r="J738" i="12" s="1"/>
  <c r="L738" i="12" s="1"/>
  <c r="N738" i="12" s="1"/>
  <c r="P738" i="12" s="1"/>
  <c r="R738" i="12" s="1"/>
  <c r="T738" i="12" s="1"/>
  <c r="H739" i="12"/>
  <c r="J739" i="12" s="1"/>
  <c r="L739" i="12" s="1"/>
  <c r="N739" i="12" s="1"/>
  <c r="P739" i="12" s="1"/>
  <c r="R739" i="12" s="1"/>
  <c r="T739" i="12" s="1"/>
  <c r="F677" i="12"/>
  <c r="H677" i="12" s="1"/>
  <c r="J677" i="12" s="1"/>
  <c r="L677" i="12" s="1"/>
  <c r="N677" i="12" s="1"/>
  <c r="P677" i="12" s="1"/>
  <c r="R677" i="12" s="1"/>
  <c r="T677" i="12" s="1"/>
  <c r="H678" i="12"/>
  <c r="J678" i="12" s="1"/>
  <c r="L678" i="12" s="1"/>
  <c r="N678" i="12" s="1"/>
  <c r="P678" i="12" s="1"/>
  <c r="R678" i="12" s="1"/>
  <c r="T678" i="12" s="1"/>
  <c r="F667" i="12"/>
  <c r="H667" i="12" s="1"/>
  <c r="J667" i="12" s="1"/>
  <c r="L667" i="12" s="1"/>
  <c r="N667" i="12" s="1"/>
  <c r="P667" i="12" s="1"/>
  <c r="R667" i="12" s="1"/>
  <c r="T667" i="12" s="1"/>
  <c r="H668" i="12"/>
  <c r="J668" i="12" s="1"/>
  <c r="L668" i="12" s="1"/>
  <c r="N668" i="12" s="1"/>
  <c r="P668" i="12" s="1"/>
  <c r="R668" i="12" s="1"/>
  <c r="T668" i="12" s="1"/>
  <c r="F652" i="12"/>
  <c r="H652" i="12" s="1"/>
  <c r="J652" i="12" s="1"/>
  <c r="L652" i="12" s="1"/>
  <c r="N652" i="12" s="1"/>
  <c r="P652" i="12" s="1"/>
  <c r="R652" i="12" s="1"/>
  <c r="T652" i="12" s="1"/>
  <c r="H653" i="12"/>
  <c r="J653" i="12" s="1"/>
  <c r="L653" i="12" s="1"/>
  <c r="N653" i="12" s="1"/>
  <c r="P653" i="12" s="1"/>
  <c r="R653" i="12" s="1"/>
  <c r="T653" i="12" s="1"/>
  <c r="F642" i="12"/>
  <c r="H642" i="12" s="1"/>
  <c r="J642" i="12" s="1"/>
  <c r="L642" i="12" s="1"/>
  <c r="N642" i="12" s="1"/>
  <c r="P642" i="12" s="1"/>
  <c r="R642" i="12" s="1"/>
  <c r="T642" i="12" s="1"/>
  <c r="H643" i="12"/>
  <c r="J643" i="12" s="1"/>
  <c r="L643" i="12" s="1"/>
  <c r="N643" i="12" s="1"/>
  <c r="P643" i="12" s="1"/>
  <c r="R643" i="12" s="1"/>
  <c r="T643" i="12" s="1"/>
  <c r="F625" i="12"/>
  <c r="H625" i="12" s="1"/>
  <c r="J625" i="12" s="1"/>
  <c r="L625" i="12" s="1"/>
  <c r="N625" i="12" s="1"/>
  <c r="P625" i="12" s="1"/>
  <c r="R625" i="12" s="1"/>
  <c r="T625" i="12" s="1"/>
  <c r="H626" i="12"/>
  <c r="J626" i="12" s="1"/>
  <c r="L626" i="12" s="1"/>
  <c r="N626" i="12" s="1"/>
  <c r="P626" i="12" s="1"/>
  <c r="R626" i="12" s="1"/>
  <c r="T626" i="12" s="1"/>
  <c r="F753" i="12"/>
  <c r="H753" i="12" s="1"/>
  <c r="J753" i="12" s="1"/>
  <c r="L753" i="12" s="1"/>
  <c r="N753" i="12" s="1"/>
  <c r="P753" i="12" s="1"/>
  <c r="R753" i="12" s="1"/>
  <c r="T753" i="12" s="1"/>
  <c r="H754" i="12"/>
  <c r="J754" i="12" s="1"/>
  <c r="L754" i="12" s="1"/>
  <c r="N754" i="12" s="1"/>
  <c r="P754" i="12" s="1"/>
  <c r="R754" i="12" s="1"/>
  <c r="T754" i="12" s="1"/>
  <c r="F743" i="12"/>
  <c r="H743" i="12" s="1"/>
  <c r="J743" i="12" s="1"/>
  <c r="L743" i="12" s="1"/>
  <c r="N743" i="12" s="1"/>
  <c r="P743" i="12" s="1"/>
  <c r="R743" i="12" s="1"/>
  <c r="T743" i="12" s="1"/>
  <c r="H744" i="12"/>
  <c r="J744" i="12" s="1"/>
  <c r="L744" i="12" s="1"/>
  <c r="N744" i="12" s="1"/>
  <c r="P744" i="12" s="1"/>
  <c r="R744" i="12" s="1"/>
  <c r="T744" i="12" s="1"/>
  <c r="F733" i="12"/>
  <c r="H733" i="12" s="1"/>
  <c r="J733" i="12" s="1"/>
  <c r="L733" i="12" s="1"/>
  <c r="N733" i="12" s="1"/>
  <c r="P733" i="12" s="1"/>
  <c r="R733" i="12" s="1"/>
  <c r="T733" i="12" s="1"/>
  <c r="H734" i="12"/>
  <c r="J734" i="12" s="1"/>
  <c r="L734" i="12" s="1"/>
  <c r="N734" i="12" s="1"/>
  <c r="P734" i="12" s="1"/>
  <c r="R734" i="12" s="1"/>
  <c r="T734" i="12" s="1"/>
  <c r="F718" i="12"/>
  <c r="H719" i="12"/>
  <c r="J719" i="12" s="1"/>
  <c r="L719" i="12" s="1"/>
  <c r="N719" i="12" s="1"/>
  <c r="P719" i="12" s="1"/>
  <c r="R719" i="12" s="1"/>
  <c r="T719" i="12" s="1"/>
  <c r="F672" i="12"/>
  <c r="H672" i="12" s="1"/>
  <c r="J672" i="12" s="1"/>
  <c r="L672" i="12" s="1"/>
  <c r="N672" i="12" s="1"/>
  <c r="P672" i="12" s="1"/>
  <c r="R672" i="12" s="1"/>
  <c r="T672" i="12" s="1"/>
  <c r="H673" i="12"/>
  <c r="J673" i="12" s="1"/>
  <c r="L673" i="12" s="1"/>
  <c r="N673" i="12" s="1"/>
  <c r="P673" i="12" s="1"/>
  <c r="R673" i="12" s="1"/>
  <c r="T673" i="12" s="1"/>
  <c r="F657" i="12"/>
  <c r="H657" i="12" s="1"/>
  <c r="J657" i="12" s="1"/>
  <c r="L657" i="12" s="1"/>
  <c r="N657" i="12" s="1"/>
  <c r="P657" i="12" s="1"/>
  <c r="R657" i="12" s="1"/>
  <c r="T657" i="12" s="1"/>
  <c r="H658" i="12"/>
  <c r="J658" i="12" s="1"/>
  <c r="L658" i="12" s="1"/>
  <c r="N658" i="12" s="1"/>
  <c r="P658" i="12" s="1"/>
  <c r="R658" i="12" s="1"/>
  <c r="T658" i="12" s="1"/>
  <c r="F647" i="12"/>
  <c r="H647" i="12" s="1"/>
  <c r="J647" i="12" s="1"/>
  <c r="L647" i="12" s="1"/>
  <c r="N647" i="12" s="1"/>
  <c r="P647" i="12" s="1"/>
  <c r="R647" i="12" s="1"/>
  <c r="T647" i="12" s="1"/>
  <c r="H648" i="12"/>
  <c r="J648" i="12" s="1"/>
  <c r="L648" i="12" s="1"/>
  <c r="N648" i="12" s="1"/>
  <c r="P648" i="12" s="1"/>
  <c r="R648" i="12" s="1"/>
  <c r="T648" i="12" s="1"/>
  <c r="F630" i="12"/>
  <c r="H630" i="12" s="1"/>
  <c r="J630" i="12" s="1"/>
  <c r="L630" i="12" s="1"/>
  <c r="N630" i="12" s="1"/>
  <c r="P630" i="12" s="1"/>
  <c r="R630" i="12" s="1"/>
  <c r="T630" i="12" s="1"/>
  <c r="H631" i="12"/>
  <c r="J631" i="12" s="1"/>
  <c r="L631" i="12" s="1"/>
  <c r="N631" i="12" s="1"/>
  <c r="P631" i="12" s="1"/>
  <c r="R631" i="12" s="1"/>
  <c r="T631" i="12" s="1"/>
  <c r="F545" i="12"/>
  <c r="H545" i="12" s="1"/>
  <c r="J545" i="12" s="1"/>
  <c r="L545" i="12" s="1"/>
  <c r="N545" i="12" s="1"/>
  <c r="P545" i="12" s="1"/>
  <c r="R545" i="12" s="1"/>
  <c r="T545" i="12" s="1"/>
  <c r="H546" i="12"/>
  <c r="J546" i="12" s="1"/>
  <c r="L546" i="12" s="1"/>
  <c r="N546" i="12" s="1"/>
  <c r="P546" i="12" s="1"/>
  <c r="R546" i="12" s="1"/>
  <c r="T546" i="12" s="1"/>
  <c r="F509" i="12"/>
  <c r="H510" i="12"/>
  <c r="J510" i="12" s="1"/>
  <c r="L510" i="12" s="1"/>
  <c r="N510" i="12" s="1"/>
  <c r="P510" i="12" s="1"/>
  <c r="R510" i="12" s="1"/>
  <c r="T510" i="12" s="1"/>
  <c r="F495" i="12"/>
  <c r="H496" i="12"/>
  <c r="J496" i="12" s="1"/>
  <c r="L496" i="12" s="1"/>
  <c r="N496" i="12" s="1"/>
  <c r="P496" i="12" s="1"/>
  <c r="R496" i="12" s="1"/>
  <c r="T496" i="12" s="1"/>
  <c r="F479" i="12"/>
  <c r="H480" i="12"/>
  <c r="J480" i="12" s="1"/>
  <c r="L480" i="12" s="1"/>
  <c r="N480" i="12" s="1"/>
  <c r="P480" i="12" s="1"/>
  <c r="R480" i="12" s="1"/>
  <c r="T480" i="12" s="1"/>
  <c r="F458" i="12"/>
  <c r="H458" i="12" s="1"/>
  <c r="J458" i="12" s="1"/>
  <c r="L458" i="12" s="1"/>
  <c r="N458" i="12" s="1"/>
  <c r="P458" i="12" s="1"/>
  <c r="R458" i="12" s="1"/>
  <c r="T458" i="12" s="1"/>
  <c r="H459" i="12"/>
  <c r="J459" i="12" s="1"/>
  <c r="L459" i="12" s="1"/>
  <c r="N459" i="12" s="1"/>
  <c r="P459" i="12" s="1"/>
  <c r="R459" i="12" s="1"/>
  <c r="T459" i="12" s="1"/>
  <c r="F448" i="12"/>
  <c r="H449" i="12"/>
  <c r="J449" i="12" s="1"/>
  <c r="L449" i="12" s="1"/>
  <c r="N449" i="12" s="1"/>
  <c r="P449" i="12" s="1"/>
  <c r="R449" i="12" s="1"/>
  <c r="T449" i="12" s="1"/>
  <c r="F418" i="12"/>
  <c r="H419" i="12"/>
  <c r="J419" i="12" s="1"/>
  <c r="L419" i="12" s="1"/>
  <c r="N419" i="12" s="1"/>
  <c r="P419" i="12" s="1"/>
  <c r="R419" i="12" s="1"/>
  <c r="T419" i="12" s="1"/>
  <c r="F403" i="12"/>
  <c r="H404" i="12"/>
  <c r="J404" i="12" s="1"/>
  <c r="L404" i="12" s="1"/>
  <c r="N404" i="12" s="1"/>
  <c r="P404" i="12" s="1"/>
  <c r="R404" i="12" s="1"/>
  <c r="T404" i="12" s="1"/>
  <c r="F363" i="12"/>
  <c r="H364" i="12"/>
  <c r="J364" i="12" s="1"/>
  <c r="L364" i="12" s="1"/>
  <c r="N364" i="12" s="1"/>
  <c r="P364" i="12" s="1"/>
  <c r="R364" i="12" s="1"/>
  <c r="T364" i="12" s="1"/>
  <c r="F343" i="12"/>
  <c r="H343" i="12" s="1"/>
  <c r="J343" i="12" s="1"/>
  <c r="L343" i="12" s="1"/>
  <c r="N343" i="12" s="1"/>
  <c r="P343" i="12" s="1"/>
  <c r="R343" i="12" s="1"/>
  <c r="T343" i="12" s="1"/>
  <c r="H344" i="12"/>
  <c r="J344" i="12" s="1"/>
  <c r="L344" i="12" s="1"/>
  <c r="N344" i="12" s="1"/>
  <c r="P344" i="12" s="1"/>
  <c r="R344" i="12" s="1"/>
  <c r="T344" i="12" s="1"/>
  <c r="F333" i="12"/>
  <c r="H333" i="12" s="1"/>
  <c r="J333" i="12" s="1"/>
  <c r="L333" i="12" s="1"/>
  <c r="N333" i="12" s="1"/>
  <c r="P333" i="12" s="1"/>
  <c r="R333" i="12" s="1"/>
  <c r="T333" i="12" s="1"/>
  <c r="H334" i="12"/>
  <c r="J334" i="12" s="1"/>
  <c r="L334" i="12" s="1"/>
  <c r="N334" i="12" s="1"/>
  <c r="P334" i="12" s="1"/>
  <c r="R334" i="12" s="1"/>
  <c r="T334" i="12" s="1"/>
  <c r="F320" i="12"/>
  <c r="H321" i="12"/>
  <c r="J321" i="12" s="1"/>
  <c r="L321" i="12" s="1"/>
  <c r="N321" i="12" s="1"/>
  <c r="P321" i="12" s="1"/>
  <c r="R321" i="12" s="1"/>
  <c r="T321" i="12" s="1"/>
  <c r="F305" i="12"/>
  <c r="H306" i="12"/>
  <c r="J306" i="12" s="1"/>
  <c r="L306" i="12" s="1"/>
  <c r="N306" i="12" s="1"/>
  <c r="P306" i="12" s="1"/>
  <c r="R306" i="12" s="1"/>
  <c r="T306" i="12" s="1"/>
  <c r="F275" i="12"/>
  <c r="H275" i="12" s="1"/>
  <c r="J275" i="12" s="1"/>
  <c r="L275" i="12" s="1"/>
  <c r="N275" i="12" s="1"/>
  <c r="P275" i="12" s="1"/>
  <c r="R275" i="12" s="1"/>
  <c r="T275" i="12" s="1"/>
  <c r="H276" i="12"/>
  <c r="J276" i="12" s="1"/>
  <c r="L276" i="12" s="1"/>
  <c r="N276" i="12" s="1"/>
  <c r="P276" i="12" s="1"/>
  <c r="R276" i="12" s="1"/>
  <c r="T276" i="12" s="1"/>
  <c r="F263" i="12"/>
  <c r="H264" i="12"/>
  <c r="J264" i="12" s="1"/>
  <c r="L264" i="12" s="1"/>
  <c r="N264" i="12" s="1"/>
  <c r="P264" i="12" s="1"/>
  <c r="R264" i="12" s="1"/>
  <c r="T264" i="12" s="1"/>
  <c r="F235" i="12"/>
  <c r="H235" i="12" s="1"/>
  <c r="J235" i="12" s="1"/>
  <c r="L235" i="12" s="1"/>
  <c r="N235" i="12" s="1"/>
  <c r="P235" i="12" s="1"/>
  <c r="R235" i="12" s="1"/>
  <c r="T235" i="12" s="1"/>
  <c r="H236" i="12"/>
  <c r="J236" i="12" s="1"/>
  <c r="L236" i="12" s="1"/>
  <c r="N236" i="12" s="1"/>
  <c r="P236" i="12" s="1"/>
  <c r="R236" i="12" s="1"/>
  <c r="T236" i="12" s="1"/>
  <c r="F225" i="12"/>
  <c r="H226" i="12"/>
  <c r="J226" i="12" s="1"/>
  <c r="L226" i="12" s="1"/>
  <c r="N226" i="12" s="1"/>
  <c r="P226" i="12" s="1"/>
  <c r="R226" i="12" s="1"/>
  <c r="T226" i="12" s="1"/>
  <c r="F210" i="12"/>
  <c r="H211" i="12"/>
  <c r="J211" i="12" s="1"/>
  <c r="L211" i="12" s="1"/>
  <c r="N211" i="12" s="1"/>
  <c r="P211" i="12" s="1"/>
  <c r="R211" i="12" s="1"/>
  <c r="T211" i="12" s="1"/>
  <c r="F198" i="12"/>
  <c r="H198" i="12" s="1"/>
  <c r="J198" i="12" s="1"/>
  <c r="L198" i="12" s="1"/>
  <c r="N198" i="12" s="1"/>
  <c r="P198" i="12" s="1"/>
  <c r="R198" i="12" s="1"/>
  <c r="T198" i="12" s="1"/>
  <c r="H199" i="12"/>
  <c r="J199" i="12" s="1"/>
  <c r="L199" i="12" s="1"/>
  <c r="N199" i="12" s="1"/>
  <c r="P199" i="12" s="1"/>
  <c r="R199" i="12" s="1"/>
  <c r="T199" i="12" s="1"/>
  <c r="F163" i="12"/>
  <c r="H164" i="12"/>
  <c r="J164" i="12" s="1"/>
  <c r="L164" i="12" s="1"/>
  <c r="N164" i="12" s="1"/>
  <c r="P164" i="12" s="1"/>
  <c r="R164" i="12" s="1"/>
  <c r="T164" i="12" s="1"/>
  <c r="F149" i="12"/>
  <c r="H149" i="12" s="1"/>
  <c r="J149" i="12" s="1"/>
  <c r="L149" i="12" s="1"/>
  <c r="N149" i="12" s="1"/>
  <c r="P149" i="12" s="1"/>
  <c r="R149" i="12" s="1"/>
  <c r="T149" i="12" s="1"/>
  <c r="H150" i="12"/>
  <c r="J150" i="12" s="1"/>
  <c r="L150" i="12" s="1"/>
  <c r="N150" i="12" s="1"/>
  <c r="P150" i="12" s="1"/>
  <c r="R150" i="12" s="1"/>
  <c r="T150" i="12" s="1"/>
  <c r="F139" i="12"/>
  <c r="H140" i="12"/>
  <c r="J140" i="12" s="1"/>
  <c r="L140" i="12" s="1"/>
  <c r="N140" i="12" s="1"/>
  <c r="P140" i="12" s="1"/>
  <c r="R140" i="12" s="1"/>
  <c r="T140" i="12" s="1"/>
  <c r="F122" i="12"/>
  <c r="H122" i="12" s="1"/>
  <c r="J122" i="12" s="1"/>
  <c r="L122" i="12" s="1"/>
  <c r="N122" i="12" s="1"/>
  <c r="P122" i="12" s="1"/>
  <c r="R122" i="12" s="1"/>
  <c r="T122" i="12" s="1"/>
  <c r="H123" i="12"/>
  <c r="J123" i="12" s="1"/>
  <c r="L123" i="12" s="1"/>
  <c r="N123" i="12" s="1"/>
  <c r="P123" i="12" s="1"/>
  <c r="R123" i="12" s="1"/>
  <c r="T123" i="12" s="1"/>
  <c r="F110" i="12"/>
  <c r="H110" i="12" s="1"/>
  <c r="J110" i="12" s="1"/>
  <c r="L110" i="12" s="1"/>
  <c r="N110" i="12" s="1"/>
  <c r="P110" i="12" s="1"/>
  <c r="R110" i="12" s="1"/>
  <c r="T110" i="12" s="1"/>
  <c r="H111" i="12"/>
  <c r="J111" i="12" s="1"/>
  <c r="L111" i="12" s="1"/>
  <c r="N111" i="12" s="1"/>
  <c r="P111" i="12" s="1"/>
  <c r="R111" i="12" s="1"/>
  <c r="T111" i="12" s="1"/>
  <c r="F98" i="12"/>
  <c r="H98" i="12" s="1"/>
  <c r="J98" i="12" s="1"/>
  <c r="L98" i="12" s="1"/>
  <c r="N98" i="12" s="1"/>
  <c r="P98" i="12" s="1"/>
  <c r="R98" i="12" s="1"/>
  <c r="T98" i="12" s="1"/>
  <c r="H99" i="12"/>
  <c r="J99" i="12" s="1"/>
  <c r="L99" i="12" s="1"/>
  <c r="N99" i="12" s="1"/>
  <c r="P99" i="12" s="1"/>
  <c r="R99" i="12" s="1"/>
  <c r="T99" i="12" s="1"/>
  <c r="F85" i="12"/>
  <c r="H86" i="12"/>
  <c r="J86" i="12" s="1"/>
  <c r="L86" i="12" s="1"/>
  <c r="N86" i="12" s="1"/>
  <c r="P86" i="12" s="1"/>
  <c r="R86" i="12" s="1"/>
  <c r="T86" i="12" s="1"/>
  <c r="F29" i="12"/>
  <c r="H30" i="12"/>
  <c r="J30" i="12" s="1"/>
  <c r="L30" i="12" s="1"/>
  <c r="N30" i="12" s="1"/>
  <c r="P30" i="12" s="1"/>
  <c r="R30" i="12" s="1"/>
  <c r="T30" i="12" s="1"/>
  <c r="F18" i="12"/>
  <c r="H19" i="12"/>
  <c r="J19" i="12" s="1"/>
  <c r="L19" i="12" s="1"/>
  <c r="N19" i="12" s="1"/>
  <c r="P19" i="12" s="1"/>
  <c r="R19" i="12" s="1"/>
  <c r="T19" i="12" s="1"/>
  <c r="F175" i="12"/>
  <c r="H175" i="12" s="1"/>
  <c r="J175" i="12" s="1"/>
  <c r="L175" i="12" s="1"/>
  <c r="N175" i="12" s="1"/>
  <c r="P175" i="12" s="1"/>
  <c r="R175" i="12" s="1"/>
  <c r="T175" i="12" s="1"/>
  <c r="H176" i="12"/>
  <c r="J176" i="12" s="1"/>
  <c r="L176" i="12" s="1"/>
  <c r="N176" i="12" s="1"/>
  <c r="P176" i="12" s="1"/>
  <c r="R176" i="12" s="1"/>
  <c r="T176" i="12" s="1"/>
  <c r="F556" i="12"/>
  <c r="H556" i="12" s="1"/>
  <c r="J556" i="12" s="1"/>
  <c r="L556" i="12" s="1"/>
  <c r="N556" i="12" s="1"/>
  <c r="P556" i="12" s="1"/>
  <c r="R556" i="12" s="1"/>
  <c r="T556" i="12" s="1"/>
  <c r="H557" i="12"/>
  <c r="J557" i="12" s="1"/>
  <c r="L557" i="12" s="1"/>
  <c r="N557" i="12" s="1"/>
  <c r="P557" i="12" s="1"/>
  <c r="R557" i="12" s="1"/>
  <c r="T557" i="12" s="1"/>
  <c r="F350" i="12"/>
  <c r="H351" i="12"/>
  <c r="J351" i="12" s="1"/>
  <c r="L351" i="12" s="1"/>
  <c r="N351" i="12" s="1"/>
  <c r="P351" i="12" s="1"/>
  <c r="R351" i="12" s="1"/>
  <c r="T351" i="12" s="1"/>
  <c r="F310" i="12"/>
  <c r="H310" i="12" s="1"/>
  <c r="J310" i="12" s="1"/>
  <c r="L310" i="12" s="1"/>
  <c r="N310" i="12" s="1"/>
  <c r="P310" i="12" s="1"/>
  <c r="R310" i="12" s="1"/>
  <c r="T310" i="12" s="1"/>
  <c r="H311" i="12"/>
  <c r="J311" i="12" s="1"/>
  <c r="L311" i="12" s="1"/>
  <c r="N311" i="12" s="1"/>
  <c r="P311" i="12" s="1"/>
  <c r="R311" i="12" s="1"/>
  <c r="T311" i="12" s="1"/>
  <c r="F600" i="12"/>
  <c r="H601" i="12"/>
  <c r="J601" i="12" s="1"/>
  <c r="L601" i="12" s="1"/>
  <c r="N601" i="12" s="1"/>
  <c r="P601" i="12" s="1"/>
  <c r="R601" i="12" s="1"/>
  <c r="T601" i="12" s="1"/>
  <c r="F635" i="12"/>
  <c r="H636" i="12"/>
  <c r="J636" i="12" s="1"/>
  <c r="L636" i="12" s="1"/>
  <c r="N636" i="12" s="1"/>
  <c r="P636" i="12" s="1"/>
  <c r="R636" i="12" s="1"/>
  <c r="T636" i="12" s="1"/>
  <c r="H466" i="12"/>
  <c r="J466" i="12" s="1"/>
  <c r="L466" i="12" s="1"/>
  <c r="N466" i="12" s="1"/>
  <c r="P466" i="12" s="1"/>
  <c r="R466" i="12" s="1"/>
  <c r="T466" i="12" s="1"/>
  <c r="F242" i="12"/>
  <c r="H243" i="12"/>
  <c r="J243" i="12" s="1"/>
  <c r="L243" i="12" s="1"/>
  <c r="N243" i="12" s="1"/>
  <c r="P243" i="12" s="1"/>
  <c r="R243" i="12" s="1"/>
  <c r="T243" i="12" s="1"/>
  <c r="F347" i="8"/>
  <c r="F314" i="8"/>
  <c r="F233" i="8"/>
  <c r="F223" i="8"/>
  <c r="F152" i="8"/>
  <c r="F55" i="8"/>
  <c r="H55" i="8" s="1"/>
  <c r="J55" i="8" s="1"/>
  <c r="L55" i="8" s="1"/>
  <c r="N55" i="8" s="1"/>
  <c r="P55" i="8" s="1"/>
  <c r="R55" i="8" s="1"/>
  <c r="T55" i="8" s="1"/>
  <c r="H363" i="12" l="1"/>
  <c r="H362" i="12" s="1"/>
  <c r="H361" i="12" s="1"/>
  <c r="F362" i="12"/>
  <c r="F121" i="12"/>
  <c r="F120" i="12" s="1"/>
  <c r="H120" i="12" s="1"/>
  <c r="J120" i="12" s="1"/>
  <c r="L120" i="12" s="1"/>
  <c r="H139" i="12"/>
  <c r="J139" i="12" s="1"/>
  <c r="L139" i="12" s="1"/>
  <c r="N139" i="12" s="1"/>
  <c r="P139" i="12" s="1"/>
  <c r="R139" i="12" s="1"/>
  <c r="T139" i="12" s="1"/>
  <c r="F138" i="12"/>
  <c r="F162" i="12"/>
  <c r="H163" i="12"/>
  <c r="J163" i="12" s="1"/>
  <c r="L163" i="12" s="1"/>
  <c r="N163" i="12" s="1"/>
  <c r="P163" i="12" s="1"/>
  <c r="R163" i="12" s="1"/>
  <c r="T163" i="12" s="1"/>
  <c r="F209" i="12"/>
  <c r="H210" i="12"/>
  <c r="J210" i="12" s="1"/>
  <c r="L210" i="12" s="1"/>
  <c r="N210" i="12" s="1"/>
  <c r="P210" i="12" s="1"/>
  <c r="R210" i="12" s="1"/>
  <c r="T210" i="12" s="1"/>
  <c r="H225" i="12"/>
  <c r="J225" i="12" s="1"/>
  <c r="L225" i="12" s="1"/>
  <c r="N225" i="12" s="1"/>
  <c r="P225" i="12" s="1"/>
  <c r="R225" i="12" s="1"/>
  <c r="T225" i="12" s="1"/>
  <c r="F224" i="12"/>
  <c r="F252" i="12"/>
  <c r="H263" i="12"/>
  <c r="J263" i="12" s="1"/>
  <c r="L263" i="12" s="1"/>
  <c r="N263" i="12" s="1"/>
  <c r="P263" i="12" s="1"/>
  <c r="R263" i="12" s="1"/>
  <c r="T263" i="12" s="1"/>
  <c r="F304" i="12"/>
  <c r="H305" i="12"/>
  <c r="J305" i="12" s="1"/>
  <c r="L305" i="12" s="1"/>
  <c r="N305" i="12" s="1"/>
  <c r="P305" i="12" s="1"/>
  <c r="R305" i="12" s="1"/>
  <c r="T305" i="12" s="1"/>
  <c r="H320" i="12"/>
  <c r="J320" i="12" s="1"/>
  <c r="L320" i="12" s="1"/>
  <c r="N320" i="12" s="1"/>
  <c r="P320" i="12" s="1"/>
  <c r="R320" i="12" s="1"/>
  <c r="T320" i="12" s="1"/>
  <c r="F319" i="12"/>
  <c r="J363" i="12"/>
  <c r="J362" i="12" s="1"/>
  <c r="F402" i="12"/>
  <c r="H403" i="12"/>
  <c r="J403" i="12" s="1"/>
  <c r="L403" i="12" s="1"/>
  <c r="N403" i="12" s="1"/>
  <c r="P403" i="12" s="1"/>
  <c r="R403" i="12" s="1"/>
  <c r="T403" i="12" s="1"/>
  <c r="F417" i="12"/>
  <c r="H418" i="12"/>
  <c r="J418" i="12" s="1"/>
  <c r="L418" i="12" s="1"/>
  <c r="N418" i="12" s="1"/>
  <c r="P418" i="12" s="1"/>
  <c r="R418" i="12" s="1"/>
  <c r="T418" i="12" s="1"/>
  <c r="H448" i="12"/>
  <c r="J448" i="12" s="1"/>
  <c r="L448" i="12" s="1"/>
  <c r="N448" i="12" s="1"/>
  <c r="P448" i="12" s="1"/>
  <c r="R448" i="12" s="1"/>
  <c r="T448" i="12" s="1"/>
  <c r="F446" i="12"/>
  <c r="F447" i="12"/>
  <c r="H447" i="12" s="1"/>
  <c r="J447" i="12" s="1"/>
  <c r="L447" i="12" s="1"/>
  <c r="N447" i="12" s="1"/>
  <c r="P447" i="12" s="1"/>
  <c r="R447" i="12" s="1"/>
  <c r="T447" i="12" s="1"/>
  <c r="F478" i="12"/>
  <c r="H479" i="12"/>
  <c r="J479" i="12" s="1"/>
  <c r="L479" i="12" s="1"/>
  <c r="N479" i="12" s="1"/>
  <c r="P479" i="12" s="1"/>
  <c r="R479" i="12" s="1"/>
  <c r="T479" i="12" s="1"/>
  <c r="F494" i="12"/>
  <c r="H495" i="12"/>
  <c r="J495" i="12" s="1"/>
  <c r="L495" i="12" s="1"/>
  <c r="N495" i="12" s="1"/>
  <c r="P495" i="12" s="1"/>
  <c r="R495" i="12" s="1"/>
  <c r="T495" i="12" s="1"/>
  <c r="F508" i="12"/>
  <c r="H509" i="12"/>
  <c r="J509" i="12" s="1"/>
  <c r="L509" i="12" s="1"/>
  <c r="N509" i="12" s="1"/>
  <c r="P509" i="12" s="1"/>
  <c r="R509" i="12" s="1"/>
  <c r="T509" i="12" s="1"/>
  <c r="F717" i="12"/>
  <c r="H717" i="12" s="1"/>
  <c r="J717" i="12" s="1"/>
  <c r="L717" i="12" s="1"/>
  <c r="N717" i="12" s="1"/>
  <c r="P717" i="12" s="1"/>
  <c r="R717" i="12" s="1"/>
  <c r="T717" i="12" s="1"/>
  <c r="H718" i="12"/>
  <c r="J718" i="12" s="1"/>
  <c r="L718" i="12" s="1"/>
  <c r="N718" i="12" s="1"/>
  <c r="P718" i="12" s="1"/>
  <c r="R718" i="12" s="1"/>
  <c r="T718" i="12" s="1"/>
  <c r="F10" i="12"/>
  <c r="H11" i="12"/>
  <c r="J11" i="12" s="1"/>
  <c r="L11" i="12" s="1"/>
  <c r="N11" i="12" s="1"/>
  <c r="P11" i="12" s="1"/>
  <c r="R11" i="12" s="1"/>
  <c r="T11" i="12" s="1"/>
  <c r="H51" i="12"/>
  <c r="J51" i="12" s="1"/>
  <c r="L51" i="12" s="1"/>
  <c r="N51" i="12" s="1"/>
  <c r="P51" i="12" s="1"/>
  <c r="R51" i="12" s="1"/>
  <c r="T51" i="12" s="1"/>
  <c r="F77" i="12"/>
  <c r="H78" i="12"/>
  <c r="J78" i="12" s="1"/>
  <c r="L78" i="12" s="1"/>
  <c r="N78" i="12" s="1"/>
  <c r="P78" i="12" s="1"/>
  <c r="R78" i="12" s="1"/>
  <c r="T78" i="12" s="1"/>
  <c r="H93" i="12"/>
  <c r="J93" i="12" s="1"/>
  <c r="L93" i="12" s="1"/>
  <c r="N93" i="12" s="1"/>
  <c r="P93" i="12" s="1"/>
  <c r="R93" i="12" s="1"/>
  <c r="T93" i="12" s="1"/>
  <c r="F92" i="12"/>
  <c r="H105" i="12"/>
  <c r="J105" i="12" s="1"/>
  <c r="L105" i="12" s="1"/>
  <c r="N105" i="12" s="1"/>
  <c r="P105" i="12" s="1"/>
  <c r="R105" i="12" s="1"/>
  <c r="T105" i="12" s="1"/>
  <c r="F104" i="12"/>
  <c r="F155" i="12"/>
  <c r="H156" i="12"/>
  <c r="J156" i="12" s="1"/>
  <c r="L156" i="12" s="1"/>
  <c r="N156" i="12" s="1"/>
  <c r="P156" i="12" s="1"/>
  <c r="R156" i="12" s="1"/>
  <c r="T156" i="12" s="1"/>
  <c r="H170" i="12"/>
  <c r="J170" i="12" s="1"/>
  <c r="L170" i="12" s="1"/>
  <c r="N170" i="12" s="1"/>
  <c r="P170" i="12" s="1"/>
  <c r="R170" i="12" s="1"/>
  <c r="T170" i="12" s="1"/>
  <c r="F169" i="12"/>
  <c r="H193" i="12"/>
  <c r="J193" i="12" s="1"/>
  <c r="L193" i="12" s="1"/>
  <c r="N193" i="12" s="1"/>
  <c r="P193" i="12" s="1"/>
  <c r="R193" i="12" s="1"/>
  <c r="T193" i="12" s="1"/>
  <c r="F192" i="12"/>
  <c r="F216" i="12"/>
  <c r="H217" i="12"/>
  <c r="J217" i="12" s="1"/>
  <c r="L217" i="12" s="1"/>
  <c r="N217" i="12" s="1"/>
  <c r="P217" i="12" s="1"/>
  <c r="R217" i="12" s="1"/>
  <c r="T217" i="12" s="1"/>
  <c r="H270" i="12"/>
  <c r="J270" i="12" s="1"/>
  <c r="L270" i="12" s="1"/>
  <c r="N270" i="12" s="1"/>
  <c r="P270" i="12" s="1"/>
  <c r="R270" i="12" s="1"/>
  <c r="T270" i="12" s="1"/>
  <c r="F269" i="12"/>
  <c r="F297" i="12"/>
  <c r="H297" i="12" s="1"/>
  <c r="J297" i="12" s="1"/>
  <c r="L297" i="12" s="1"/>
  <c r="N297" i="12" s="1"/>
  <c r="P297" i="12" s="1"/>
  <c r="R297" i="12" s="1"/>
  <c r="T297" i="12" s="1"/>
  <c r="H298" i="12"/>
  <c r="J298" i="12" s="1"/>
  <c r="L298" i="12" s="1"/>
  <c r="N298" i="12" s="1"/>
  <c r="P298" i="12" s="1"/>
  <c r="R298" i="12" s="1"/>
  <c r="T298" i="12" s="1"/>
  <c r="H338" i="12"/>
  <c r="J338" i="12" s="1"/>
  <c r="L338" i="12" s="1"/>
  <c r="N338" i="12" s="1"/>
  <c r="P338" i="12" s="1"/>
  <c r="R338" i="12" s="1"/>
  <c r="T338" i="12" s="1"/>
  <c r="F332" i="12"/>
  <c r="F426" i="12"/>
  <c r="H427" i="12"/>
  <c r="J427" i="12" s="1"/>
  <c r="L427" i="12" s="1"/>
  <c r="N427" i="12" s="1"/>
  <c r="P427" i="12" s="1"/>
  <c r="R427" i="12" s="1"/>
  <c r="T427" i="12" s="1"/>
  <c r="F439" i="12"/>
  <c r="H439" i="12" s="1"/>
  <c r="J439" i="12" s="1"/>
  <c r="L439" i="12" s="1"/>
  <c r="N439" i="12" s="1"/>
  <c r="P439" i="12" s="1"/>
  <c r="R439" i="12" s="1"/>
  <c r="T439" i="12" s="1"/>
  <c r="H440" i="12"/>
  <c r="J440" i="12" s="1"/>
  <c r="L440" i="12" s="1"/>
  <c r="N440" i="12" s="1"/>
  <c r="P440" i="12" s="1"/>
  <c r="R440" i="12" s="1"/>
  <c r="T440" i="12" s="1"/>
  <c r="F487" i="12"/>
  <c r="H488" i="12"/>
  <c r="J488" i="12" s="1"/>
  <c r="L488" i="12" s="1"/>
  <c r="N488" i="12" s="1"/>
  <c r="P488" i="12" s="1"/>
  <c r="R488" i="12" s="1"/>
  <c r="T488" i="12" s="1"/>
  <c r="F501" i="12"/>
  <c r="H502" i="12"/>
  <c r="J502" i="12" s="1"/>
  <c r="L502" i="12" s="1"/>
  <c r="N502" i="12" s="1"/>
  <c r="P502" i="12" s="1"/>
  <c r="R502" i="12" s="1"/>
  <c r="T502" i="12" s="1"/>
  <c r="H540" i="12"/>
  <c r="J540" i="12" s="1"/>
  <c r="L540" i="12" s="1"/>
  <c r="N540" i="12" s="1"/>
  <c r="P540" i="12" s="1"/>
  <c r="R540" i="12" s="1"/>
  <c r="T540" i="12" s="1"/>
  <c r="F539" i="12"/>
  <c r="H551" i="12"/>
  <c r="J551" i="12" s="1"/>
  <c r="L551" i="12" s="1"/>
  <c r="N551" i="12" s="1"/>
  <c r="P551" i="12" s="1"/>
  <c r="R551" i="12" s="1"/>
  <c r="T551" i="12" s="1"/>
  <c r="F550" i="12"/>
  <c r="H550" i="12" s="1"/>
  <c r="J550" i="12" s="1"/>
  <c r="L550" i="12" s="1"/>
  <c r="N550" i="12" s="1"/>
  <c r="P550" i="12" s="1"/>
  <c r="R550" i="12" s="1"/>
  <c r="T550" i="12" s="1"/>
  <c r="F287" i="12"/>
  <c r="H288" i="12"/>
  <c r="J288" i="12" s="1"/>
  <c r="L288" i="12" s="1"/>
  <c r="N288" i="12" s="1"/>
  <c r="P288" i="12" s="1"/>
  <c r="R288" i="12" s="1"/>
  <c r="T288" i="12" s="1"/>
  <c r="H724" i="12"/>
  <c r="J724" i="12" s="1"/>
  <c r="L724" i="12" s="1"/>
  <c r="N724" i="12" s="1"/>
  <c r="P724" i="12" s="1"/>
  <c r="R724" i="12" s="1"/>
  <c r="T724" i="12" s="1"/>
  <c r="F566" i="12"/>
  <c r="H571" i="12"/>
  <c r="J571" i="12" s="1"/>
  <c r="L571" i="12" s="1"/>
  <c r="N571" i="12" s="1"/>
  <c r="P571" i="12" s="1"/>
  <c r="R571" i="12" s="1"/>
  <c r="T571" i="12" s="1"/>
  <c r="F409" i="12"/>
  <c r="H410" i="12"/>
  <c r="J410" i="12" s="1"/>
  <c r="L410" i="12" s="1"/>
  <c r="N410" i="12" s="1"/>
  <c r="P410" i="12" s="1"/>
  <c r="R410" i="12" s="1"/>
  <c r="T410" i="12" s="1"/>
  <c r="F581" i="12"/>
  <c r="H586" i="12"/>
  <c r="J586" i="12" s="1"/>
  <c r="L586" i="12" s="1"/>
  <c r="N586" i="12" s="1"/>
  <c r="P586" i="12" s="1"/>
  <c r="R586" i="12" s="1"/>
  <c r="T586" i="12" s="1"/>
  <c r="F241" i="12"/>
  <c r="H242" i="12"/>
  <c r="J242" i="12" s="1"/>
  <c r="L242" i="12" s="1"/>
  <c r="N242" i="12" s="1"/>
  <c r="P242" i="12" s="1"/>
  <c r="R242" i="12" s="1"/>
  <c r="T242" i="12" s="1"/>
  <c r="F464" i="12"/>
  <c r="H465" i="12"/>
  <c r="J465" i="12" s="1"/>
  <c r="L465" i="12" s="1"/>
  <c r="N465" i="12" s="1"/>
  <c r="P465" i="12" s="1"/>
  <c r="R465" i="12" s="1"/>
  <c r="T465" i="12" s="1"/>
  <c r="F624" i="12"/>
  <c r="H624" i="12" s="1"/>
  <c r="J624" i="12" s="1"/>
  <c r="L624" i="12" s="1"/>
  <c r="N624" i="12" s="1"/>
  <c r="P624" i="12" s="1"/>
  <c r="R624" i="12" s="1"/>
  <c r="T624" i="12" s="1"/>
  <c r="H635" i="12"/>
  <c r="J635" i="12" s="1"/>
  <c r="L635" i="12" s="1"/>
  <c r="N635" i="12" s="1"/>
  <c r="P635" i="12" s="1"/>
  <c r="R635" i="12" s="1"/>
  <c r="T635" i="12" s="1"/>
  <c r="F595" i="12"/>
  <c r="H595" i="12" s="1"/>
  <c r="J595" i="12" s="1"/>
  <c r="L595" i="12" s="1"/>
  <c r="N595" i="12" s="1"/>
  <c r="P595" i="12" s="1"/>
  <c r="R595" i="12" s="1"/>
  <c r="T595" i="12" s="1"/>
  <c r="H600" i="12"/>
  <c r="J600" i="12" s="1"/>
  <c r="L600" i="12" s="1"/>
  <c r="N600" i="12" s="1"/>
  <c r="P600" i="12" s="1"/>
  <c r="R600" i="12" s="1"/>
  <c r="T600" i="12" s="1"/>
  <c r="F349" i="12"/>
  <c r="H350" i="12"/>
  <c r="J350" i="12" s="1"/>
  <c r="L350" i="12" s="1"/>
  <c r="N350" i="12" s="1"/>
  <c r="P350" i="12" s="1"/>
  <c r="R350" i="12" s="1"/>
  <c r="T350" i="12" s="1"/>
  <c r="H18" i="12"/>
  <c r="J18" i="12" s="1"/>
  <c r="L18" i="12" s="1"/>
  <c r="N18" i="12" s="1"/>
  <c r="P18" i="12" s="1"/>
  <c r="R18" i="12" s="1"/>
  <c r="T18" i="12" s="1"/>
  <c r="F17" i="12"/>
  <c r="F28" i="12"/>
  <c r="H28" i="12" s="1"/>
  <c r="J28" i="12" s="1"/>
  <c r="L28" i="12" s="1"/>
  <c r="N28" i="12" s="1"/>
  <c r="P28" i="12" s="1"/>
  <c r="R28" i="12" s="1"/>
  <c r="T28" i="12" s="1"/>
  <c r="H29" i="12"/>
  <c r="J29" i="12" s="1"/>
  <c r="L29" i="12" s="1"/>
  <c r="N29" i="12" s="1"/>
  <c r="P29" i="12" s="1"/>
  <c r="R29" i="12" s="1"/>
  <c r="T29" i="12" s="1"/>
  <c r="F84" i="12"/>
  <c r="H85" i="12"/>
  <c r="J85" i="12" s="1"/>
  <c r="L85" i="12" s="1"/>
  <c r="N85" i="12" s="1"/>
  <c r="P85" i="12" s="1"/>
  <c r="R85" i="12" s="1"/>
  <c r="T85" i="12" s="1"/>
  <c r="F748" i="12"/>
  <c r="H748" i="12" s="1"/>
  <c r="J748" i="12" s="1"/>
  <c r="L748" i="12" s="1"/>
  <c r="N748" i="12" s="1"/>
  <c r="P748" i="12" s="1"/>
  <c r="R748" i="12" s="1"/>
  <c r="T748" i="12" s="1"/>
  <c r="F222" i="8"/>
  <c r="H223" i="8"/>
  <c r="J223" i="8" s="1"/>
  <c r="L223" i="8" s="1"/>
  <c r="N223" i="8" s="1"/>
  <c r="P223" i="8" s="1"/>
  <c r="R223" i="8" s="1"/>
  <c r="T223" i="8" s="1"/>
  <c r="F313" i="8"/>
  <c r="H314" i="8"/>
  <c r="J314" i="8" s="1"/>
  <c r="L314" i="8" s="1"/>
  <c r="N314" i="8" s="1"/>
  <c r="P314" i="8" s="1"/>
  <c r="R314" i="8" s="1"/>
  <c r="T314" i="8" s="1"/>
  <c r="F151" i="8"/>
  <c r="H152" i="8"/>
  <c r="J152" i="8" s="1"/>
  <c r="L152" i="8" s="1"/>
  <c r="N152" i="8" s="1"/>
  <c r="P152" i="8" s="1"/>
  <c r="R152" i="8" s="1"/>
  <c r="T152" i="8" s="1"/>
  <c r="F232" i="8"/>
  <c r="H233" i="8"/>
  <c r="J233" i="8" s="1"/>
  <c r="L233" i="8" s="1"/>
  <c r="N233" i="8" s="1"/>
  <c r="P233" i="8" s="1"/>
  <c r="R233" i="8" s="1"/>
  <c r="T233" i="8" s="1"/>
  <c r="F346" i="8"/>
  <c r="H347" i="8"/>
  <c r="J347" i="8" s="1"/>
  <c r="L347" i="8" s="1"/>
  <c r="N347" i="8" s="1"/>
  <c r="P347" i="8" s="1"/>
  <c r="R347" i="8" s="1"/>
  <c r="T347" i="8" s="1"/>
  <c r="G642" i="10"/>
  <c r="G567" i="10"/>
  <c r="G382" i="10"/>
  <c r="L363" i="12" l="1"/>
  <c r="H121" i="12"/>
  <c r="J121" i="12" s="1"/>
  <c r="L121" i="12" s="1"/>
  <c r="F723" i="12"/>
  <c r="F623" i="12" s="1"/>
  <c r="H623" i="12" s="1"/>
  <c r="J623" i="12" s="1"/>
  <c r="L623" i="12" s="1"/>
  <c r="N623" i="12" s="1"/>
  <c r="P623" i="12" s="1"/>
  <c r="R623" i="12" s="1"/>
  <c r="T623" i="12" s="1"/>
  <c r="F16" i="12"/>
  <c r="H16" i="12" s="1"/>
  <c r="J16" i="12" s="1"/>
  <c r="L16" i="12" s="1"/>
  <c r="N16" i="12" s="1"/>
  <c r="P16" i="12" s="1"/>
  <c r="R16" i="12" s="1"/>
  <c r="T16" i="12" s="1"/>
  <c r="H17" i="12"/>
  <c r="J17" i="12" s="1"/>
  <c r="L17" i="12" s="1"/>
  <c r="N17" i="12" s="1"/>
  <c r="P17" i="12" s="1"/>
  <c r="R17" i="12" s="1"/>
  <c r="T17" i="12" s="1"/>
  <c r="H539" i="12"/>
  <c r="J539" i="12" s="1"/>
  <c r="L539" i="12" s="1"/>
  <c r="N539" i="12" s="1"/>
  <c r="P539" i="12" s="1"/>
  <c r="R539" i="12" s="1"/>
  <c r="T539" i="12" s="1"/>
  <c r="F538" i="12"/>
  <c r="H538" i="12" s="1"/>
  <c r="J538" i="12" s="1"/>
  <c r="L538" i="12" s="1"/>
  <c r="N538" i="12" s="1"/>
  <c r="P538" i="12" s="1"/>
  <c r="R538" i="12" s="1"/>
  <c r="T538" i="12" s="1"/>
  <c r="F331" i="12"/>
  <c r="H332" i="12"/>
  <c r="J332" i="12" s="1"/>
  <c r="L332" i="12" s="1"/>
  <c r="N332" i="12" s="1"/>
  <c r="P332" i="12" s="1"/>
  <c r="R332" i="12" s="1"/>
  <c r="T332" i="12" s="1"/>
  <c r="F268" i="12"/>
  <c r="H268" i="12" s="1"/>
  <c r="J268" i="12" s="1"/>
  <c r="L268" i="12" s="1"/>
  <c r="N268" i="12" s="1"/>
  <c r="P268" i="12" s="1"/>
  <c r="R268" i="12" s="1"/>
  <c r="T268" i="12" s="1"/>
  <c r="H269" i="12"/>
  <c r="J269" i="12" s="1"/>
  <c r="L269" i="12" s="1"/>
  <c r="N269" i="12" s="1"/>
  <c r="P269" i="12" s="1"/>
  <c r="R269" i="12" s="1"/>
  <c r="T269" i="12" s="1"/>
  <c r="F191" i="12"/>
  <c r="H191" i="12" s="1"/>
  <c r="J191" i="12" s="1"/>
  <c r="L191" i="12" s="1"/>
  <c r="N191" i="12" s="1"/>
  <c r="P191" i="12" s="1"/>
  <c r="R191" i="12" s="1"/>
  <c r="T191" i="12" s="1"/>
  <c r="H192" i="12"/>
  <c r="J192" i="12" s="1"/>
  <c r="L192" i="12" s="1"/>
  <c r="N192" i="12" s="1"/>
  <c r="P192" i="12" s="1"/>
  <c r="R192" i="12" s="1"/>
  <c r="T192" i="12" s="1"/>
  <c r="F168" i="12"/>
  <c r="H169" i="12"/>
  <c r="J169" i="12" s="1"/>
  <c r="L169" i="12" s="1"/>
  <c r="N169" i="12" s="1"/>
  <c r="P169" i="12" s="1"/>
  <c r="R169" i="12" s="1"/>
  <c r="T169" i="12" s="1"/>
  <c r="F103" i="12"/>
  <c r="H103" i="12" s="1"/>
  <c r="J103" i="12" s="1"/>
  <c r="L103" i="12" s="1"/>
  <c r="N103" i="12" s="1"/>
  <c r="P103" i="12" s="1"/>
  <c r="R103" i="12" s="1"/>
  <c r="T103" i="12" s="1"/>
  <c r="H104" i="12"/>
  <c r="J104" i="12" s="1"/>
  <c r="L104" i="12" s="1"/>
  <c r="N104" i="12" s="1"/>
  <c r="P104" i="12" s="1"/>
  <c r="R104" i="12" s="1"/>
  <c r="T104" i="12" s="1"/>
  <c r="F91" i="12"/>
  <c r="H91" i="12" s="1"/>
  <c r="J91" i="12" s="1"/>
  <c r="L91" i="12" s="1"/>
  <c r="N91" i="12" s="1"/>
  <c r="P91" i="12" s="1"/>
  <c r="R91" i="12" s="1"/>
  <c r="T91" i="12" s="1"/>
  <c r="H92" i="12"/>
  <c r="J92" i="12" s="1"/>
  <c r="L92" i="12" s="1"/>
  <c r="N92" i="12" s="1"/>
  <c r="P92" i="12" s="1"/>
  <c r="R92" i="12" s="1"/>
  <c r="T92" i="12" s="1"/>
  <c r="F49" i="12"/>
  <c r="H50" i="12"/>
  <c r="J50" i="12" s="1"/>
  <c r="L50" i="12" s="1"/>
  <c r="N50" i="12" s="1"/>
  <c r="P50" i="12" s="1"/>
  <c r="R50" i="12" s="1"/>
  <c r="T50" i="12" s="1"/>
  <c r="F432" i="12"/>
  <c r="H432" i="12" s="1"/>
  <c r="J432" i="12" s="1"/>
  <c r="L432" i="12" s="1"/>
  <c r="N432" i="12" s="1"/>
  <c r="P432" i="12" s="1"/>
  <c r="R432" i="12" s="1"/>
  <c r="T432" i="12" s="1"/>
  <c r="F416" i="12"/>
  <c r="H416" i="12" s="1"/>
  <c r="J416" i="12" s="1"/>
  <c r="L416" i="12" s="1"/>
  <c r="N416" i="12" s="1"/>
  <c r="P416" i="12" s="1"/>
  <c r="R416" i="12" s="1"/>
  <c r="T416" i="12" s="1"/>
  <c r="H417" i="12"/>
  <c r="J417" i="12" s="1"/>
  <c r="L417" i="12" s="1"/>
  <c r="N417" i="12" s="1"/>
  <c r="P417" i="12" s="1"/>
  <c r="R417" i="12" s="1"/>
  <c r="T417" i="12" s="1"/>
  <c r="F401" i="12"/>
  <c r="H401" i="12" s="1"/>
  <c r="J401" i="12" s="1"/>
  <c r="L401" i="12" s="1"/>
  <c r="N401" i="12" s="1"/>
  <c r="P401" i="12" s="1"/>
  <c r="R401" i="12" s="1"/>
  <c r="T401" i="12" s="1"/>
  <c r="H402" i="12"/>
  <c r="J402" i="12" s="1"/>
  <c r="L402" i="12" s="1"/>
  <c r="N402" i="12" s="1"/>
  <c r="P402" i="12" s="1"/>
  <c r="R402" i="12" s="1"/>
  <c r="T402" i="12" s="1"/>
  <c r="F303" i="12"/>
  <c r="H303" i="12" s="1"/>
  <c r="J303" i="12" s="1"/>
  <c r="L303" i="12" s="1"/>
  <c r="N303" i="12" s="1"/>
  <c r="P303" i="12" s="1"/>
  <c r="R303" i="12" s="1"/>
  <c r="T303" i="12" s="1"/>
  <c r="H304" i="12"/>
  <c r="J304" i="12" s="1"/>
  <c r="L304" i="12" s="1"/>
  <c r="N304" i="12" s="1"/>
  <c r="P304" i="12" s="1"/>
  <c r="R304" i="12" s="1"/>
  <c r="T304" i="12" s="1"/>
  <c r="F251" i="12"/>
  <c r="H251" i="12" s="1"/>
  <c r="J251" i="12" s="1"/>
  <c r="L251" i="12" s="1"/>
  <c r="N251" i="12" s="1"/>
  <c r="P251" i="12" s="1"/>
  <c r="R251" i="12" s="1"/>
  <c r="T251" i="12" s="1"/>
  <c r="H252" i="12"/>
  <c r="J252" i="12" s="1"/>
  <c r="L252" i="12" s="1"/>
  <c r="N252" i="12" s="1"/>
  <c r="P252" i="12" s="1"/>
  <c r="R252" i="12" s="1"/>
  <c r="T252" i="12" s="1"/>
  <c r="F208" i="12"/>
  <c r="H208" i="12" s="1"/>
  <c r="J208" i="12" s="1"/>
  <c r="L208" i="12" s="1"/>
  <c r="N208" i="12" s="1"/>
  <c r="P208" i="12" s="1"/>
  <c r="R208" i="12" s="1"/>
  <c r="T208" i="12" s="1"/>
  <c r="H209" i="12"/>
  <c r="J209" i="12" s="1"/>
  <c r="L209" i="12" s="1"/>
  <c r="N209" i="12" s="1"/>
  <c r="P209" i="12" s="1"/>
  <c r="R209" i="12" s="1"/>
  <c r="T209" i="12" s="1"/>
  <c r="F161" i="12"/>
  <c r="H161" i="12" s="1"/>
  <c r="J161" i="12" s="1"/>
  <c r="L161" i="12" s="1"/>
  <c r="N161" i="12" s="1"/>
  <c r="P161" i="12" s="1"/>
  <c r="R161" i="12" s="1"/>
  <c r="T161" i="12" s="1"/>
  <c r="H162" i="12"/>
  <c r="J162" i="12" s="1"/>
  <c r="L162" i="12" s="1"/>
  <c r="N162" i="12" s="1"/>
  <c r="P162" i="12" s="1"/>
  <c r="R162" i="12" s="1"/>
  <c r="T162" i="12" s="1"/>
  <c r="F83" i="12"/>
  <c r="H83" i="12" s="1"/>
  <c r="J83" i="12" s="1"/>
  <c r="L83" i="12" s="1"/>
  <c r="N83" i="12" s="1"/>
  <c r="P83" i="12" s="1"/>
  <c r="R83" i="12" s="1"/>
  <c r="T83" i="12" s="1"/>
  <c r="H84" i="12"/>
  <c r="J84" i="12" s="1"/>
  <c r="L84" i="12" s="1"/>
  <c r="N84" i="12" s="1"/>
  <c r="P84" i="12" s="1"/>
  <c r="R84" i="12" s="1"/>
  <c r="T84" i="12" s="1"/>
  <c r="F348" i="12"/>
  <c r="H348" i="12" s="1"/>
  <c r="J348" i="12" s="1"/>
  <c r="L348" i="12" s="1"/>
  <c r="N348" i="12" s="1"/>
  <c r="P348" i="12" s="1"/>
  <c r="R348" i="12" s="1"/>
  <c r="T348" i="12" s="1"/>
  <c r="H349" i="12"/>
  <c r="J349" i="12" s="1"/>
  <c r="L349" i="12" s="1"/>
  <c r="N349" i="12" s="1"/>
  <c r="P349" i="12" s="1"/>
  <c r="R349" i="12" s="1"/>
  <c r="T349" i="12" s="1"/>
  <c r="F463" i="12"/>
  <c r="H463" i="12" s="1"/>
  <c r="J463" i="12" s="1"/>
  <c r="L463" i="12" s="1"/>
  <c r="N463" i="12" s="1"/>
  <c r="P463" i="12" s="1"/>
  <c r="R463" i="12" s="1"/>
  <c r="T463" i="12" s="1"/>
  <c r="H464" i="12"/>
  <c r="J464" i="12" s="1"/>
  <c r="L464" i="12" s="1"/>
  <c r="N464" i="12" s="1"/>
  <c r="P464" i="12" s="1"/>
  <c r="R464" i="12" s="1"/>
  <c r="T464" i="12" s="1"/>
  <c r="F240" i="12"/>
  <c r="H240" i="12" s="1"/>
  <c r="J240" i="12" s="1"/>
  <c r="L240" i="12" s="1"/>
  <c r="N240" i="12" s="1"/>
  <c r="P240" i="12" s="1"/>
  <c r="R240" i="12" s="1"/>
  <c r="T240" i="12" s="1"/>
  <c r="H241" i="12"/>
  <c r="J241" i="12" s="1"/>
  <c r="L241" i="12" s="1"/>
  <c r="N241" i="12" s="1"/>
  <c r="P241" i="12" s="1"/>
  <c r="R241" i="12" s="1"/>
  <c r="T241" i="12" s="1"/>
  <c r="H581" i="12"/>
  <c r="J581" i="12" s="1"/>
  <c r="L581" i="12" s="1"/>
  <c r="N581" i="12" s="1"/>
  <c r="P581" i="12" s="1"/>
  <c r="R581" i="12" s="1"/>
  <c r="T581" i="12" s="1"/>
  <c r="F580" i="12"/>
  <c r="H580" i="12" s="1"/>
  <c r="J580" i="12" s="1"/>
  <c r="L580" i="12" s="1"/>
  <c r="N580" i="12" s="1"/>
  <c r="P580" i="12" s="1"/>
  <c r="R580" i="12" s="1"/>
  <c r="T580" i="12" s="1"/>
  <c r="H409" i="12"/>
  <c r="J409" i="12" s="1"/>
  <c r="L409" i="12" s="1"/>
  <c r="N409" i="12" s="1"/>
  <c r="P409" i="12" s="1"/>
  <c r="R409" i="12" s="1"/>
  <c r="T409" i="12" s="1"/>
  <c r="F565" i="12"/>
  <c r="H565" i="12" s="1"/>
  <c r="J565" i="12" s="1"/>
  <c r="L565" i="12" s="1"/>
  <c r="N565" i="12" s="1"/>
  <c r="P565" i="12" s="1"/>
  <c r="R565" i="12" s="1"/>
  <c r="T565" i="12" s="1"/>
  <c r="H566" i="12"/>
  <c r="J566" i="12" s="1"/>
  <c r="L566" i="12" s="1"/>
  <c r="N566" i="12" s="1"/>
  <c r="P566" i="12" s="1"/>
  <c r="R566" i="12" s="1"/>
  <c r="T566" i="12" s="1"/>
  <c r="F286" i="12"/>
  <c r="H287" i="12"/>
  <c r="J287" i="12" s="1"/>
  <c r="L287" i="12" s="1"/>
  <c r="N287" i="12" s="1"/>
  <c r="P287" i="12" s="1"/>
  <c r="R287" i="12" s="1"/>
  <c r="T287" i="12" s="1"/>
  <c r="F500" i="12"/>
  <c r="H500" i="12" s="1"/>
  <c r="J500" i="12" s="1"/>
  <c r="L500" i="12" s="1"/>
  <c r="N500" i="12" s="1"/>
  <c r="P500" i="12" s="1"/>
  <c r="R500" i="12" s="1"/>
  <c r="T500" i="12" s="1"/>
  <c r="H501" i="12"/>
  <c r="J501" i="12" s="1"/>
  <c r="L501" i="12" s="1"/>
  <c r="N501" i="12" s="1"/>
  <c r="P501" i="12" s="1"/>
  <c r="R501" i="12" s="1"/>
  <c r="T501" i="12" s="1"/>
  <c r="F486" i="12"/>
  <c r="H486" i="12" s="1"/>
  <c r="J486" i="12" s="1"/>
  <c r="L486" i="12" s="1"/>
  <c r="N486" i="12" s="1"/>
  <c r="P486" i="12" s="1"/>
  <c r="R486" i="12" s="1"/>
  <c r="T486" i="12" s="1"/>
  <c r="H487" i="12"/>
  <c r="J487" i="12" s="1"/>
  <c r="L487" i="12" s="1"/>
  <c r="N487" i="12" s="1"/>
  <c r="P487" i="12" s="1"/>
  <c r="R487" i="12" s="1"/>
  <c r="T487" i="12" s="1"/>
  <c r="F425" i="12"/>
  <c r="H425" i="12" s="1"/>
  <c r="J425" i="12" s="1"/>
  <c r="L425" i="12" s="1"/>
  <c r="N425" i="12" s="1"/>
  <c r="P425" i="12" s="1"/>
  <c r="R425" i="12" s="1"/>
  <c r="T425" i="12" s="1"/>
  <c r="H426" i="12"/>
  <c r="J426" i="12" s="1"/>
  <c r="L426" i="12" s="1"/>
  <c r="N426" i="12" s="1"/>
  <c r="P426" i="12" s="1"/>
  <c r="R426" i="12" s="1"/>
  <c r="T426" i="12" s="1"/>
  <c r="F215" i="12"/>
  <c r="H215" i="12" s="1"/>
  <c r="J215" i="12" s="1"/>
  <c r="L215" i="12" s="1"/>
  <c r="N215" i="12" s="1"/>
  <c r="P215" i="12" s="1"/>
  <c r="R215" i="12" s="1"/>
  <c r="T215" i="12" s="1"/>
  <c r="H216" i="12"/>
  <c r="J216" i="12" s="1"/>
  <c r="L216" i="12" s="1"/>
  <c r="N216" i="12" s="1"/>
  <c r="P216" i="12" s="1"/>
  <c r="R216" i="12" s="1"/>
  <c r="T216" i="12" s="1"/>
  <c r="F154" i="12"/>
  <c r="H154" i="12" s="1"/>
  <c r="J154" i="12" s="1"/>
  <c r="L154" i="12" s="1"/>
  <c r="N154" i="12" s="1"/>
  <c r="P154" i="12" s="1"/>
  <c r="R154" i="12" s="1"/>
  <c r="T154" i="12" s="1"/>
  <c r="H155" i="12"/>
  <c r="J155" i="12" s="1"/>
  <c r="L155" i="12" s="1"/>
  <c r="N155" i="12" s="1"/>
  <c r="P155" i="12" s="1"/>
  <c r="R155" i="12" s="1"/>
  <c r="T155" i="12" s="1"/>
  <c r="F76" i="12"/>
  <c r="H77" i="12"/>
  <c r="J77" i="12" s="1"/>
  <c r="L77" i="12" s="1"/>
  <c r="N77" i="12" s="1"/>
  <c r="P77" i="12" s="1"/>
  <c r="R77" i="12" s="1"/>
  <c r="T77" i="12" s="1"/>
  <c r="F9" i="12"/>
  <c r="H9" i="12" s="1"/>
  <c r="J9" i="12" s="1"/>
  <c r="L9" i="12" s="1"/>
  <c r="N9" i="12" s="1"/>
  <c r="P9" i="12" s="1"/>
  <c r="R9" i="12" s="1"/>
  <c r="T9" i="12" s="1"/>
  <c r="H10" i="12"/>
  <c r="J10" i="12" s="1"/>
  <c r="L10" i="12" s="1"/>
  <c r="N10" i="12" s="1"/>
  <c r="P10" i="12" s="1"/>
  <c r="R10" i="12" s="1"/>
  <c r="T10" i="12" s="1"/>
  <c r="F507" i="12"/>
  <c r="H507" i="12" s="1"/>
  <c r="J507" i="12" s="1"/>
  <c r="L507" i="12" s="1"/>
  <c r="N507" i="12" s="1"/>
  <c r="P507" i="12" s="1"/>
  <c r="R507" i="12" s="1"/>
  <c r="T507" i="12" s="1"/>
  <c r="H508" i="12"/>
  <c r="J508" i="12" s="1"/>
  <c r="L508" i="12" s="1"/>
  <c r="N508" i="12" s="1"/>
  <c r="P508" i="12" s="1"/>
  <c r="R508" i="12" s="1"/>
  <c r="T508" i="12" s="1"/>
  <c r="F493" i="12"/>
  <c r="H493" i="12" s="1"/>
  <c r="J493" i="12" s="1"/>
  <c r="L493" i="12" s="1"/>
  <c r="N493" i="12" s="1"/>
  <c r="P493" i="12" s="1"/>
  <c r="R493" i="12" s="1"/>
  <c r="T493" i="12" s="1"/>
  <c r="H494" i="12"/>
  <c r="J494" i="12" s="1"/>
  <c r="L494" i="12" s="1"/>
  <c r="N494" i="12" s="1"/>
  <c r="P494" i="12" s="1"/>
  <c r="R494" i="12" s="1"/>
  <c r="T494" i="12" s="1"/>
  <c r="F477" i="12"/>
  <c r="H477" i="12" s="1"/>
  <c r="J477" i="12" s="1"/>
  <c r="L477" i="12" s="1"/>
  <c r="N477" i="12" s="1"/>
  <c r="P477" i="12" s="1"/>
  <c r="R477" i="12" s="1"/>
  <c r="T477" i="12" s="1"/>
  <c r="H478" i="12"/>
  <c r="J478" i="12" s="1"/>
  <c r="L478" i="12" s="1"/>
  <c r="N478" i="12" s="1"/>
  <c r="P478" i="12" s="1"/>
  <c r="R478" i="12" s="1"/>
  <c r="T478" i="12" s="1"/>
  <c r="F445" i="12"/>
  <c r="H445" i="12" s="1"/>
  <c r="J445" i="12" s="1"/>
  <c r="L445" i="12" s="1"/>
  <c r="N445" i="12" s="1"/>
  <c r="P445" i="12" s="1"/>
  <c r="R445" i="12" s="1"/>
  <c r="T445" i="12" s="1"/>
  <c r="H446" i="12"/>
  <c r="J446" i="12" s="1"/>
  <c r="L446" i="12" s="1"/>
  <c r="N446" i="12" s="1"/>
  <c r="P446" i="12" s="1"/>
  <c r="R446" i="12" s="1"/>
  <c r="T446" i="12" s="1"/>
  <c r="F361" i="12"/>
  <c r="J361" i="12" s="1"/>
  <c r="F318" i="12"/>
  <c r="H319" i="12"/>
  <c r="J319" i="12" s="1"/>
  <c r="L319" i="12" s="1"/>
  <c r="N319" i="12" s="1"/>
  <c r="P319" i="12" s="1"/>
  <c r="R319" i="12" s="1"/>
  <c r="T319" i="12" s="1"/>
  <c r="F223" i="12"/>
  <c r="H224" i="12"/>
  <c r="J224" i="12" s="1"/>
  <c r="L224" i="12" s="1"/>
  <c r="N224" i="12" s="1"/>
  <c r="P224" i="12" s="1"/>
  <c r="R224" i="12" s="1"/>
  <c r="T224" i="12" s="1"/>
  <c r="F137" i="12"/>
  <c r="H137" i="12" s="1"/>
  <c r="J137" i="12" s="1"/>
  <c r="L137" i="12" s="1"/>
  <c r="N137" i="12" s="1"/>
  <c r="P137" i="12" s="1"/>
  <c r="R137" i="12" s="1"/>
  <c r="T137" i="12" s="1"/>
  <c r="H138" i="12"/>
  <c r="J138" i="12" s="1"/>
  <c r="L138" i="12" s="1"/>
  <c r="N138" i="12" s="1"/>
  <c r="P138" i="12" s="1"/>
  <c r="R138" i="12" s="1"/>
  <c r="T138" i="12" s="1"/>
  <c r="G381" i="10"/>
  <c r="I382" i="10"/>
  <c r="K382" i="10" s="1"/>
  <c r="M382" i="10" s="1"/>
  <c r="O382" i="10" s="1"/>
  <c r="Q382" i="10" s="1"/>
  <c r="S382" i="10" s="1"/>
  <c r="U382" i="10" s="1"/>
  <c r="G641" i="10"/>
  <c r="I642" i="10"/>
  <c r="K642" i="10" s="1"/>
  <c r="M642" i="10" s="1"/>
  <c r="O642" i="10" s="1"/>
  <c r="Q642" i="10" s="1"/>
  <c r="S642" i="10" s="1"/>
  <c r="U642" i="10" s="1"/>
  <c r="G566" i="10"/>
  <c r="I567" i="10"/>
  <c r="K567" i="10" s="1"/>
  <c r="M567" i="10" s="1"/>
  <c r="O567" i="10" s="1"/>
  <c r="Q567" i="10" s="1"/>
  <c r="S567" i="10" s="1"/>
  <c r="U567" i="10" s="1"/>
  <c r="F345" i="8"/>
  <c r="H346" i="8"/>
  <c r="J346" i="8" s="1"/>
  <c r="L346" i="8" s="1"/>
  <c r="N346" i="8" s="1"/>
  <c r="P346" i="8" s="1"/>
  <c r="R346" i="8" s="1"/>
  <c r="T346" i="8" s="1"/>
  <c r="F231" i="8"/>
  <c r="H232" i="8"/>
  <c r="J232" i="8" s="1"/>
  <c r="L232" i="8" s="1"/>
  <c r="N232" i="8" s="1"/>
  <c r="P232" i="8" s="1"/>
  <c r="R232" i="8" s="1"/>
  <c r="T232" i="8" s="1"/>
  <c r="F150" i="8"/>
  <c r="H151" i="8"/>
  <c r="J151" i="8" s="1"/>
  <c r="L151" i="8" s="1"/>
  <c r="N151" i="8" s="1"/>
  <c r="P151" i="8" s="1"/>
  <c r="R151" i="8" s="1"/>
  <c r="T151" i="8" s="1"/>
  <c r="F312" i="8"/>
  <c r="H313" i="8"/>
  <c r="J313" i="8" s="1"/>
  <c r="L313" i="8" s="1"/>
  <c r="N313" i="8" s="1"/>
  <c r="P313" i="8" s="1"/>
  <c r="R313" i="8" s="1"/>
  <c r="T313" i="8" s="1"/>
  <c r="F221" i="8"/>
  <c r="H222" i="8"/>
  <c r="J222" i="8" s="1"/>
  <c r="L222" i="8" s="1"/>
  <c r="N222" i="8" s="1"/>
  <c r="P222" i="8" s="1"/>
  <c r="R222" i="8" s="1"/>
  <c r="T222" i="8" s="1"/>
  <c r="G349" i="10"/>
  <c r="G149" i="10"/>
  <c r="G141" i="10"/>
  <c r="G136" i="10"/>
  <c r="G121" i="10"/>
  <c r="G115" i="10"/>
  <c r="L362" i="12" l="1"/>
  <c r="N363" i="12"/>
  <c r="L361" i="12"/>
  <c r="H723" i="12"/>
  <c r="J723" i="12" s="1"/>
  <c r="L723" i="12" s="1"/>
  <c r="N723" i="12" s="1"/>
  <c r="P723" i="12" s="1"/>
  <c r="R723" i="12" s="1"/>
  <c r="T723" i="12" s="1"/>
  <c r="H223" i="12"/>
  <c r="J223" i="12" s="1"/>
  <c r="L223" i="12" s="1"/>
  <c r="N223" i="12" s="1"/>
  <c r="P223" i="12" s="1"/>
  <c r="R223" i="12" s="1"/>
  <c r="T223" i="12" s="1"/>
  <c r="F222" i="12"/>
  <c r="H222" i="12" s="1"/>
  <c r="J222" i="12" s="1"/>
  <c r="L222" i="12" s="1"/>
  <c r="N222" i="12" s="1"/>
  <c r="P222" i="12" s="1"/>
  <c r="R222" i="12" s="1"/>
  <c r="T222" i="12" s="1"/>
  <c r="F317" i="12"/>
  <c r="H317" i="12" s="1"/>
  <c r="J317" i="12" s="1"/>
  <c r="L317" i="12" s="1"/>
  <c r="N317" i="12" s="1"/>
  <c r="P317" i="12" s="1"/>
  <c r="R317" i="12" s="1"/>
  <c r="T317" i="12" s="1"/>
  <c r="H318" i="12"/>
  <c r="J318" i="12" s="1"/>
  <c r="L318" i="12" s="1"/>
  <c r="N318" i="12" s="1"/>
  <c r="P318" i="12" s="1"/>
  <c r="R318" i="12" s="1"/>
  <c r="T318" i="12" s="1"/>
  <c r="H76" i="12"/>
  <c r="J76" i="12" s="1"/>
  <c r="L76" i="12" s="1"/>
  <c r="N76" i="12" s="1"/>
  <c r="P76" i="12" s="1"/>
  <c r="R76" i="12" s="1"/>
  <c r="T76" i="12" s="1"/>
  <c r="F75" i="12"/>
  <c r="H75" i="12" s="1"/>
  <c r="J75" i="12" s="1"/>
  <c r="L75" i="12" s="1"/>
  <c r="N75" i="12" s="1"/>
  <c r="P75" i="12" s="1"/>
  <c r="R75" i="12" s="1"/>
  <c r="T75" i="12" s="1"/>
  <c r="H286" i="12"/>
  <c r="J286" i="12" s="1"/>
  <c r="L286" i="12" s="1"/>
  <c r="N286" i="12" s="1"/>
  <c r="P286" i="12" s="1"/>
  <c r="R286" i="12" s="1"/>
  <c r="T286" i="12" s="1"/>
  <c r="F285" i="12"/>
  <c r="H285" i="12" s="1"/>
  <c r="J285" i="12" s="1"/>
  <c r="L285" i="12" s="1"/>
  <c r="N285" i="12" s="1"/>
  <c r="P285" i="12" s="1"/>
  <c r="R285" i="12" s="1"/>
  <c r="T285" i="12" s="1"/>
  <c r="F8" i="12"/>
  <c r="H49" i="12"/>
  <c r="J49" i="12" s="1"/>
  <c r="L49" i="12" s="1"/>
  <c r="N49" i="12" s="1"/>
  <c r="P49" i="12" s="1"/>
  <c r="R49" i="12" s="1"/>
  <c r="T49" i="12" s="1"/>
  <c r="F90" i="12"/>
  <c r="H90" i="12" s="1"/>
  <c r="J90" i="12" s="1"/>
  <c r="L90" i="12" s="1"/>
  <c r="H168" i="12"/>
  <c r="J168" i="12" s="1"/>
  <c r="L168" i="12" s="1"/>
  <c r="N168" i="12" s="1"/>
  <c r="P168" i="12" s="1"/>
  <c r="R168" i="12" s="1"/>
  <c r="T168" i="12" s="1"/>
  <c r="H331" i="12"/>
  <c r="J331" i="12" s="1"/>
  <c r="L331" i="12" s="1"/>
  <c r="N331" i="12" s="1"/>
  <c r="P331" i="12" s="1"/>
  <c r="R331" i="12" s="1"/>
  <c r="T331" i="12" s="1"/>
  <c r="F330" i="12"/>
  <c r="H330" i="12" s="1"/>
  <c r="J330" i="12" s="1"/>
  <c r="L330" i="12" s="1"/>
  <c r="N330" i="12" s="1"/>
  <c r="P330" i="12" s="1"/>
  <c r="R330" i="12" s="1"/>
  <c r="T330" i="12" s="1"/>
  <c r="F408" i="12"/>
  <c r="H408" i="12" s="1"/>
  <c r="J408" i="12" s="1"/>
  <c r="L408" i="12" s="1"/>
  <c r="N408" i="12" s="1"/>
  <c r="P408" i="12" s="1"/>
  <c r="R408" i="12" s="1"/>
  <c r="T408" i="12" s="1"/>
  <c r="G135" i="10"/>
  <c r="I136" i="10"/>
  <c r="K136" i="10" s="1"/>
  <c r="M136" i="10" s="1"/>
  <c r="O136" i="10" s="1"/>
  <c r="Q136" i="10" s="1"/>
  <c r="S136" i="10" s="1"/>
  <c r="U136" i="10" s="1"/>
  <c r="G148" i="10"/>
  <c r="I149" i="10"/>
  <c r="K149" i="10" s="1"/>
  <c r="M149" i="10" s="1"/>
  <c r="O149" i="10" s="1"/>
  <c r="Q149" i="10" s="1"/>
  <c r="S149" i="10" s="1"/>
  <c r="U149" i="10" s="1"/>
  <c r="G120" i="10"/>
  <c r="I120" i="10" s="1"/>
  <c r="K120" i="10" s="1"/>
  <c r="M120" i="10" s="1"/>
  <c r="O120" i="10" s="1"/>
  <c r="Q120" i="10" s="1"/>
  <c r="S120" i="10" s="1"/>
  <c r="U120" i="10" s="1"/>
  <c r="I121" i="10"/>
  <c r="K121" i="10" s="1"/>
  <c r="M121" i="10" s="1"/>
  <c r="O121" i="10" s="1"/>
  <c r="Q121" i="10" s="1"/>
  <c r="S121" i="10" s="1"/>
  <c r="U121" i="10" s="1"/>
  <c r="G140" i="10"/>
  <c r="I141" i="10"/>
  <c r="K141" i="10" s="1"/>
  <c r="M141" i="10" s="1"/>
  <c r="O141" i="10" s="1"/>
  <c r="Q141" i="10" s="1"/>
  <c r="S141" i="10" s="1"/>
  <c r="U141" i="10" s="1"/>
  <c r="G348" i="10"/>
  <c r="I349" i="10"/>
  <c r="K349" i="10" s="1"/>
  <c r="M349" i="10" s="1"/>
  <c r="O349" i="10" s="1"/>
  <c r="Q349" i="10" s="1"/>
  <c r="S349" i="10" s="1"/>
  <c r="U349" i="10" s="1"/>
  <c r="G559" i="10"/>
  <c r="I566" i="10"/>
  <c r="K566" i="10" s="1"/>
  <c r="M566" i="10" s="1"/>
  <c r="O566" i="10" s="1"/>
  <c r="Q566" i="10" s="1"/>
  <c r="S566" i="10" s="1"/>
  <c r="U566" i="10" s="1"/>
  <c r="G640" i="10"/>
  <c r="I641" i="10"/>
  <c r="K641" i="10" s="1"/>
  <c r="M641" i="10" s="1"/>
  <c r="O641" i="10" s="1"/>
  <c r="Q641" i="10" s="1"/>
  <c r="S641" i="10" s="1"/>
  <c r="U641" i="10" s="1"/>
  <c r="G380" i="10"/>
  <c r="I381" i="10"/>
  <c r="K381" i="10" s="1"/>
  <c r="M381" i="10" s="1"/>
  <c r="O381" i="10" s="1"/>
  <c r="Q381" i="10" s="1"/>
  <c r="S381" i="10" s="1"/>
  <c r="U381" i="10" s="1"/>
  <c r="G114" i="10"/>
  <c r="I114" i="10" s="1"/>
  <c r="K114" i="10" s="1"/>
  <c r="M114" i="10" s="1"/>
  <c r="O114" i="10" s="1"/>
  <c r="Q114" i="10" s="1"/>
  <c r="S114" i="10" s="1"/>
  <c r="U114" i="10" s="1"/>
  <c r="I115" i="10"/>
  <c r="K115" i="10" s="1"/>
  <c r="M115" i="10" s="1"/>
  <c r="O115" i="10" s="1"/>
  <c r="Q115" i="10" s="1"/>
  <c r="S115" i="10" s="1"/>
  <c r="U115" i="10" s="1"/>
  <c r="F220" i="8"/>
  <c r="H220" i="8" s="1"/>
  <c r="J220" i="8" s="1"/>
  <c r="L220" i="8" s="1"/>
  <c r="N220" i="8" s="1"/>
  <c r="P220" i="8" s="1"/>
  <c r="R220" i="8" s="1"/>
  <c r="T220" i="8" s="1"/>
  <c r="H221" i="8"/>
  <c r="J221" i="8" s="1"/>
  <c r="L221" i="8" s="1"/>
  <c r="N221" i="8" s="1"/>
  <c r="P221" i="8" s="1"/>
  <c r="R221" i="8" s="1"/>
  <c r="T221" i="8" s="1"/>
  <c r="F311" i="8"/>
  <c r="H311" i="8" s="1"/>
  <c r="J311" i="8" s="1"/>
  <c r="L311" i="8" s="1"/>
  <c r="N311" i="8" s="1"/>
  <c r="P311" i="8" s="1"/>
  <c r="R311" i="8" s="1"/>
  <c r="T311" i="8" s="1"/>
  <c r="H312" i="8"/>
  <c r="J312" i="8" s="1"/>
  <c r="L312" i="8" s="1"/>
  <c r="N312" i="8" s="1"/>
  <c r="P312" i="8" s="1"/>
  <c r="R312" i="8" s="1"/>
  <c r="T312" i="8" s="1"/>
  <c r="F149" i="8"/>
  <c r="H149" i="8" s="1"/>
  <c r="J149" i="8" s="1"/>
  <c r="L149" i="8" s="1"/>
  <c r="N149" i="8" s="1"/>
  <c r="P149" i="8" s="1"/>
  <c r="R149" i="8" s="1"/>
  <c r="T149" i="8" s="1"/>
  <c r="H150" i="8"/>
  <c r="J150" i="8" s="1"/>
  <c r="L150" i="8" s="1"/>
  <c r="N150" i="8" s="1"/>
  <c r="P150" i="8" s="1"/>
  <c r="R150" i="8" s="1"/>
  <c r="T150" i="8" s="1"/>
  <c r="F230" i="8"/>
  <c r="H230" i="8" s="1"/>
  <c r="J230" i="8" s="1"/>
  <c r="L230" i="8" s="1"/>
  <c r="N230" i="8" s="1"/>
  <c r="P230" i="8" s="1"/>
  <c r="R230" i="8" s="1"/>
  <c r="T230" i="8" s="1"/>
  <c r="H231" i="8"/>
  <c r="J231" i="8" s="1"/>
  <c r="L231" i="8" s="1"/>
  <c r="N231" i="8" s="1"/>
  <c r="P231" i="8" s="1"/>
  <c r="R231" i="8" s="1"/>
  <c r="T231" i="8" s="1"/>
  <c r="F344" i="8"/>
  <c r="H344" i="8" s="1"/>
  <c r="J344" i="8" s="1"/>
  <c r="L344" i="8" s="1"/>
  <c r="N344" i="8" s="1"/>
  <c r="P344" i="8" s="1"/>
  <c r="R344" i="8" s="1"/>
  <c r="T344" i="8" s="1"/>
  <c r="H345" i="8"/>
  <c r="J345" i="8" s="1"/>
  <c r="L345" i="8" s="1"/>
  <c r="N345" i="8" s="1"/>
  <c r="P345" i="8" s="1"/>
  <c r="R345" i="8" s="1"/>
  <c r="T345" i="8" s="1"/>
  <c r="G113" i="10"/>
  <c r="I113" i="10" s="1"/>
  <c r="K113" i="10" s="1"/>
  <c r="M113" i="10" s="1"/>
  <c r="O113" i="10" s="1"/>
  <c r="Q113" i="10" s="1"/>
  <c r="S113" i="10" s="1"/>
  <c r="U113" i="10" s="1"/>
  <c r="G91" i="10"/>
  <c r="G40" i="10"/>
  <c r="I40" i="10" s="1"/>
  <c r="K40" i="10" s="1"/>
  <c r="M40" i="10" s="1"/>
  <c r="O40" i="10" s="1"/>
  <c r="Q40" i="10" s="1"/>
  <c r="S40" i="10" s="1"/>
  <c r="U40" i="10" s="1"/>
  <c r="G38" i="10"/>
  <c r="I38" i="10" s="1"/>
  <c r="K38" i="10" s="1"/>
  <c r="M38" i="10" s="1"/>
  <c r="O38" i="10" s="1"/>
  <c r="Q38" i="10" s="1"/>
  <c r="S38" i="10" s="1"/>
  <c r="U38" i="10" s="1"/>
  <c r="N362" i="12" l="1"/>
  <c r="P363" i="12"/>
  <c r="N361" i="12"/>
  <c r="P361" i="12" s="1"/>
  <c r="R361" i="12" s="1"/>
  <c r="T361" i="12" s="1"/>
  <c r="G112" i="10"/>
  <c r="G111" i="10" s="1"/>
  <c r="I111" i="10" s="1"/>
  <c r="K111" i="10" s="1"/>
  <c r="M111" i="10" s="1"/>
  <c r="O111" i="10" s="1"/>
  <c r="Q111" i="10" s="1"/>
  <c r="S111" i="10" s="1"/>
  <c r="U111" i="10" s="1"/>
  <c r="H8" i="12"/>
  <c r="J8" i="12" s="1"/>
  <c r="F7" i="12"/>
  <c r="H7" i="12" s="1"/>
  <c r="G90" i="10"/>
  <c r="I91" i="10"/>
  <c r="K91" i="10" s="1"/>
  <c r="M91" i="10" s="1"/>
  <c r="O91" i="10" s="1"/>
  <c r="Q91" i="10" s="1"/>
  <c r="S91" i="10" s="1"/>
  <c r="U91" i="10" s="1"/>
  <c r="G379" i="10"/>
  <c r="I379" i="10" s="1"/>
  <c r="K379" i="10" s="1"/>
  <c r="M379" i="10" s="1"/>
  <c r="O379" i="10" s="1"/>
  <c r="Q379" i="10" s="1"/>
  <c r="S379" i="10" s="1"/>
  <c r="U379" i="10" s="1"/>
  <c r="I380" i="10"/>
  <c r="K380" i="10" s="1"/>
  <c r="M380" i="10" s="1"/>
  <c r="O380" i="10" s="1"/>
  <c r="Q380" i="10" s="1"/>
  <c r="S380" i="10" s="1"/>
  <c r="U380" i="10" s="1"/>
  <c r="G639" i="10"/>
  <c r="I640" i="10"/>
  <c r="K640" i="10" s="1"/>
  <c r="M640" i="10" s="1"/>
  <c r="O640" i="10" s="1"/>
  <c r="Q640" i="10" s="1"/>
  <c r="S640" i="10" s="1"/>
  <c r="U640" i="10" s="1"/>
  <c r="G558" i="10"/>
  <c r="I558" i="10" s="1"/>
  <c r="K558" i="10" s="1"/>
  <c r="M558" i="10" s="1"/>
  <c r="O558" i="10" s="1"/>
  <c r="Q558" i="10" s="1"/>
  <c r="S558" i="10" s="1"/>
  <c r="U558" i="10" s="1"/>
  <c r="I559" i="10"/>
  <c r="K559" i="10" s="1"/>
  <c r="M559" i="10" s="1"/>
  <c r="O559" i="10" s="1"/>
  <c r="Q559" i="10" s="1"/>
  <c r="S559" i="10" s="1"/>
  <c r="U559" i="10" s="1"/>
  <c r="G347" i="10"/>
  <c r="I348" i="10"/>
  <c r="K348" i="10" s="1"/>
  <c r="M348" i="10" s="1"/>
  <c r="O348" i="10" s="1"/>
  <c r="Q348" i="10" s="1"/>
  <c r="S348" i="10" s="1"/>
  <c r="U348" i="10" s="1"/>
  <c r="G139" i="10"/>
  <c r="I140" i="10"/>
  <c r="K140" i="10" s="1"/>
  <c r="M140" i="10" s="1"/>
  <c r="O140" i="10" s="1"/>
  <c r="Q140" i="10" s="1"/>
  <c r="S140" i="10" s="1"/>
  <c r="U140" i="10" s="1"/>
  <c r="G147" i="10"/>
  <c r="I148" i="10"/>
  <c r="K148" i="10" s="1"/>
  <c r="M148" i="10" s="1"/>
  <c r="O148" i="10" s="1"/>
  <c r="Q148" i="10" s="1"/>
  <c r="S148" i="10" s="1"/>
  <c r="U148" i="10" s="1"/>
  <c r="G134" i="10"/>
  <c r="I135" i="10"/>
  <c r="K135" i="10" s="1"/>
  <c r="M135" i="10" s="1"/>
  <c r="O135" i="10" s="1"/>
  <c r="Q135" i="10" s="1"/>
  <c r="S135" i="10" s="1"/>
  <c r="U135" i="10" s="1"/>
  <c r="G37" i="10"/>
  <c r="G63" i="10"/>
  <c r="G13" i="10"/>
  <c r="I13" i="10" s="1"/>
  <c r="K13" i="10" s="1"/>
  <c r="M13" i="10" s="1"/>
  <c r="O13" i="10" s="1"/>
  <c r="Q13" i="10" s="1"/>
  <c r="S13" i="10" s="1"/>
  <c r="U13" i="10" s="1"/>
  <c r="P362" i="12" l="1"/>
  <c r="R363" i="12"/>
  <c r="I112" i="10"/>
  <c r="K112" i="10" s="1"/>
  <c r="M112" i="10" s="1"/>
  <c r="O112" i="10" s="1"/>
  <c r="Q112" i="10" s="1"/>
  <c r="S112" i="10" s="1"/>
  <c r="U112" i="10" s="1"/>
  <c r="L8" i="12"/>
  <c r="N8" i="12" s="1"/>
  <c r="P8" i="12" s="1"/>
  <c r="R8" i="12" s="1"/>
  <c r="T8" i="12" s="1"/>
  <c r="J7" i="12"/>
  <c r="G62" i="10"/>
  <c r="I62" i="10" s="1"/>
  <c r="K62" i="10" s="1"/>
  <c r="M62" i="10" s="1"/>
  <c r="O62" i="10" s="1"/>
  <c r="Q62" i="10" s="1"/>
  <c r="S62" i="10" s="1"/>
  <c r="U62" i="10" s="1"/>
  <c r="I63" i="10"/>
  <c r="K63" i="10" s="1"/>
  <c r="M63" i="10" s="1"/>
  <c r="O63" i="10" s="1"/>
  <c r="Q63" i="10" s="1"/>
  <c r="S63" i="10" s="1"/>
  <c r="U63" i="10" s="1"/>
  <c r="G36" i="10"/>
  <c r="I37" i="10"/>
  <c r="K37" i="10" s="1"/>
  <c r="M37" i="10" s="1"/>
  <c r="O37" i="10" s="1"/>
  <c r="Q37" i="10" s="1"/>
  <c r="S37" i="10" s="1"/>
  <c r="U37" i="10" s="1"/>
  <c r="G133" i="10"/>
  <c r="I134" i="10"/>
  <c r="K134" i="10" s="1"/>
  <c r="M134" i="10" s="1"/>
  <c r="O134" i="10" s="1"/>
  <c r="Q134" i="10" s="1"/>
  <c r="S134" i="10" s="1"/>
  <c r="U134" i="10" s="1"/>
  <c r="G146" i="10"/>
  <c r="I147" i="10"/>
  <c r="K147" i="10" s="1"/>
  <c r="M147" i="10" s="1"/>
  <c r="O147" i="10" s="1"/>
  <c r="Q147" i="10" s="1"/>
  <c r="S147" i="10" s="1"/>
  <c r="U147" i="10" s="1"/>
  <c r="G138" i="10"/>
  <c r="I138" i="10" s="1"/>
  <c r="K138" i="10" s="1"/>
  <c r="M138" i="10" s="1"/>
  <c r="O138" i="10" s="1"/>
  <c r="Q138" i="10" s="1"/>
  <c r="S138" i="10" s="1"/>
  <c r="U138" i="10" s="1"/>
  <c r="I139" i="10"/>
  <c r="K139" i="10" s="1"/>
  <c r="M139" i="10" s="1"/>
  <c r="O139" i="10" s="1"/>
  <c r="Q139" i="10" s="1"/>
  <c r="S139" i="10" s="1"/>
  <c r="U139" i="10" s="1"/>
  <c r="G346" i="10"/>
  <c r="I346" i="10" s="1"/>
  <c r="K346" i="10" s="1"/>
  <c r="M346" i="10" s="1"/>
  <c r="O346" i="10" s="1"/>
  <c r="Q346" i="10" s="1"/>
  <c r="S346" i="10" s="1"/>
  <c r="U346" i="10" s="1"/>
  <c r="I347" i="10"/>
  <c r="K347" i="10" s="1"/>
  <c r="M347" i="10" s="1"/>
  <c r="O347" i="10" s="1"/>
  <c r="Q347" i="10" s="1"/>
  <c r="S347" i="10" s="1"/>
  <c r="U347" i="10" s="1"/>
  <c r="G638" i="10"/>
  <c r="I639" i="10"/>
  <c r="K639" i="10" s="1"/>
  <c r="M639" i="10" s="1"/>
  <c r="O639" i="10" s="1"/>
  <c r="Q639" i="10" s="1"/>
  <c r="S639" i="10" s="1"/>
  <c r="U639" i="10" s="1"/>
  <c r="G89" i="10"/>
  <c r="I90" i="10"/>
  <c r="K90" i="10" s="1"/>
  <c r="M90" i="10" s="1"/>
  <c r="O90" i="10" s="1"/>
  <c r="Q90" i="10" s="1"/>
  <c r="S90" i="10" s="1"/>
  <c r="U90" i="10" s="1"/>
  <c r="F13" i="8"/>
  <c r="H13" i="8" s="1"/>
  <c r="J13" i="8" s="1"/>
  <c r="L13" i="8" s="1"/>
  <c r="N13" i="8" s="1"/>
  <c r="P13" i="8" s="1"/>
  <c r="R13" i="8" s="1"/>
  <c r="T13" i="8" s="1"/>
  <c r="R362" i="12" l="1"/>
  <c r="T363" i="12"/>
  <c r="T362" i="12" s="1"/>
  <c r="L7" i="12"/>
  <c r="G88" i="10"/>
  <c r="I88" i="10" s="1"/>
  <c r="K88" i="10" s="1"/>
  <c r="M88" i="10" s="1"/>
  <c r="O88" i="10" s="1"/>
  <c r="Q88" i="10" s="1"/>
  <c r="S88" i="10" s="1"/>
  <c r="U88" i="10" s="1"/>
  <c r="I89" i="10"/>
  <c r="K89" i="10" s="1"/>
  <c r="M89" i="10" s="1"/>
  <c r="O89" i="10" s="1"/>
  <c r="Q89" i="10" s="1"/>
  <c r="S89" i="10" s="1"/>
  <c r="U89" i="10" s="1"/>
  <c r="G637" i="10"/>
  <c r="I638" i="10"/>
  <c r="K638" i="10" s="1"/>
  <c r="M638" i="10" s="1"/>
  <c r="O638" i="10" s="1"/>
  <c r="Q638" i="10" s="1"/>
  <c r="S638" i="10" s="1"/>
  <c r="U638" i="10" s="1"/>
  <c r="G145" i="10"/>
  <c r="I146" i="10"/>
  <c r="K146" i="10" s="1"/>
  <c r="M146" i="10" s="1"/>
  <c r="O146" i="10" s="1"/>
  <c r="Q146" i="10" s="1"/>
  <c r="S146" i="10" s="1"/>
  <c r="U146" i="10" s="1"/>
  <c r="I133" i="10"/>
  <c r="K133" i="10" s="1"/>
  <c r="M133" i="10" s="1"/>
  <c r="O133" i="10" s="1"/>
  <c r="Q133" i="10" s="1"/>
  <c r="S133" i="10" s="1"/>
  <c r="U133" i="10" s="1"/>
  <c r="G132" i="10"/>
  <c r="I132" i="10" s="1"/>
  <c r="K132" i="10" s="1"/>
  <c r="M132" i="10" s="1"/>
  <c r="O132" i="10" s="1"/>
  <c r="Q132" i="10" s="1"/>
  <c r="S132" i="10" s="1"/>
  <c r="U132" i="10" s="1"/>
  <c r="G35" i="10"/>
  <c r="I36" i="10"/>
  <c r="K36" i="10" s="1"/>
  <c r="M36" i="10" s="1"/>
  <c r="O36" i="10" s="1"/>
  <c r="Q36" i="10" s="1"/>
  <c r="S36" i="10" s="1"/>
  <c r="U36" i="10" s="1"/>
  <c r="G681" i="10"/>
  <c r="G674" i="10"/>
  <c r="I605" i="10"/>
  <c r="K605" i="10" s="1"/>
  <c r="M605" i="10" s="1"/>
  <c r="O605" i="10" s="1"/>
  <c r="Q605" i="10" s="1"/>
  <c r="S605" i="10" s="1"/>
  <c r="U605" i="10" s="1"/>
  <c r="G598" i="10"/>
  <c r="G310" i="10"/>
  <c r="G108" i="10"/>
  <c r="G103" i="10"/>
  <c r="G66" i="10"/>
  <c r="G45" i="10"/>
  <c r="F570" i="8"/>
  <c r="F228" i="8"/>
  <c r="F193" i="8"/>
  <c r="F174" i="8"/>
  <c r="F169" i="8"/>
  <c r="F86" i="8"/>
  <c r="H86" i="8" s="1"/>
  <c r="J86" i="8" s="1"/>
  <c r="L86" i="8" s="1"/>
  <c r="N86" i="8" s="1"/>
  <c r="P86" i="8" s="1"/>
  <c r="R86" i="8" s="1"/>
  <c r="T86" i="8" s="1"/>
  <c r="F119" i="8"/>
  <c r="F116" i="8"/>
  <c r="F91" i="8"/>
  <c r="G65" i="10" l="1"/>
  <c r="I66" i="10"/>
  <c r="K66" i="10" s="1"/>
  <c r="M66" i="10" s="1"/>
  <c r="O66" i="10" s="1"/>
  <c r="Q66" i="10" s="1"/>
  <c r="S66" i="10" s="1"/>
  <c r="U66" i="10" s="1"/>
  <c r="G107" i="10"/>
  <c r="I108" i="10"/>
  <c r="K108" i="10" s="1"/>
  <c r="M108" i="10" s="1"/>
  <c r="O108" i="10" s="1"/>
  <c r="Q108" i="10" s="1"/>
  <c r="S108" i="10" s="1"/>
  <c r="U108" i="10" s="1"/>
  <c r="G673" i="10"/>
  <c r="I674" i="10"/>
  <c r="K674" i="10" s="1"/>
  <c r="M674" i="10" s="1"/>
  <c r="O674" i="10" s="1"/>
  <c r="Q674" i="10" s="1"/>
  <c r="S674" i="10" s="1"/>
  <c r="U674" i="10" s="1"/>
  <c r="G44" i="10"/>
  <c r="I45" i="10"/>
  <c r="K45" i="10" s="1"/>
  <c r="M45" i="10" s="1"/>
  <c r="O45" i="10" s="1"/>
  <c r="Q45" i="10" s="1"/>
  <c r="S45" i="10" s="1"/>
  <c r="U45" i="10" s="1"/>
  <c r="G102" i="10"/>
  <c r="I103" i="10"/>
  <c r="K103" i="10" s="1"/>
  <c r="M103" i="10" s="1"/>
  <c r="O103" i="10" s="1"/>
  <c r="Q103" i="10" s="1"/>
  <c r="S103" i="10" s="1"/>
  <c r="U103" i="10" s="1"/>
  <c r="G309" i="10"/>
  <c r="I310" i="10"/>
  <c r="K310" i="10" s="1"/>
  <c r="M310" i="10" s="1"/>
  <c r="O310" i="10" s="1"/>
  <c r="Q310" i="10" s="1"/>
  <c r="S310" i="10" s="1"/>
  <c r="U310" i="10" s="1"/>
  <c r="G680" i="10"/>
  <c r="I681" i="10"/>
  <c r="K681" i="10" s="1"/>
  <c r="M681" i="10" s="1"/>
  <c r="O681" i="10" s="1"/>
  <c r="Q681" i="10" s="1"/>
  <c r="S681" i="10" s="1"/>
  <c r="U681" i="10" s="1"/>
  <c r="G34" i="10"/>
  <c r="I34" i="10" s="1"/>
  <c r="K34" i="10" s="1"/>
  <c r="M34" i="10" s="1"/>
  <c r="O34" i="10" s="1"/>
  <c r="Q34" i="10" s="1"/>
  <c r="S34" i="10" s="1"/>
  <c r="U34" i="10" s="1"/>
  <c r="I35" i="10"/>
  <c r="K35" i="10" s="1"/>
  <c r="M35" i="10" s="1"/>
  <c r="O35" i="10" s="1"/>
  <c r="Q35" i="10" s="1"/>
  <c r="S35" i="10" s="1"/>
  <c r="U35" i="10" s="1"/>
  <c r="G144" i="10"/>
  <c r="I144" i="10" s="1"/>
  <c r="K144" i="10" s="1"/>
  <c r="M144" i="10" s="1"/>
  <c r="O144" i="10" s="1"/>
  <c r="Q144" i="10" s="1"/>
  <c r="S144" i="10" s="1"/>
  <c r="U144" i="10" s="1"/>
  <c r="I145" i="10"/>
  <c r="K145" i="10" s="1"/>
  <c r="M145" i="10" s="1"/>
  <c r="O145" i="10" s="1"/>
  <c r="Q145" i="10" s="1"/>
  <c r="S145" i="10" s="1"/>
  <c r="U145" i="10" s="1"/>
  <c r="G636" i="10"/>
  <c r="I636" i="10" s="1"/>
  <c r="K636" i="10" s="1"/>
  <c r="M636" i="10" s="1"/>
  <c r="O636" i="10" s="1"/>
  <c r="Q636" i="10" s="1"/>
  <c r="S636" i="10" s="1"/>
  <c r="U636" i="10" s="1"/>
  <c r="I637" i="10"/>
  <c r="K637" i="10" s="1"/>
  <c r="M637" i="10" s="1"/>
  <c r="O637" i="10" s="1"/>
  <c r="Q637" i="10" s="1"/>
  <c r="S637" i="10" s="1"/>
  <c r="U637" i="10" s="1"/>
  <c r="G597" i="10"/>
  <c r="G593" i="10" s="1"/>
  <c r="G592" i="10" s="1"/>
  <c r="I598" i="10"/>
  <c r="K598" i="10" s="1"/>
  <c r="M598" i="10" s="1"/>
  <c r="O598" i="10" s="1"/>
  <c r="Q598" i="10" s="1"/>
  <c r="S598" i="10" s="1"/>
  <c r="U598" i="10" s="1"/>
  <c r="F115" i="8"/>
  <c r="H115" i="8" s="1"/>
  <c r="J115" i="8" s="1"/>
  <c r="L115" i="8" s="1"/>
  <c r="N115" i="8" s="1"/>
  <c r="P115" i="8" s="1"/>
  <c r="R115" i="8" s="1"/>
  <c r="T115" i="8" s="1"/>
  <c r="H116" i="8"/>
  <c r="J116" i="8" s="1"/>
  <c r="L116" i="8" s="1"/>
  <c r="N116" i="8" s="1"/>
  <c r="P116" i="8" s="1"/>
  <c r="R116" i="8" s="1"/>
  <c r="T116" i="8" s="1"/>
  <c r="F173" i="8"/>
  <c r="H174" i="8"/>
  <c r="J174" i="8" s="1"/>
  <c r="L174" i="8" s="1"/>
  <c r="N174" i="8" s="1"/>
  <c r="P174" i="8" s="1"/>
  <c r="R174" i="8" s="1"/>
  <c r="T174" i="8" s="1"/>
  <c r="F227" i="8"/>
  <c r="H228" i="8"/>
  <c r="J228" i="8" s="1"/>
  <c r="L228" i="8" s="1"/>
  <c r="N228" i="8" s="1"/>
  <c r="P228" i="8" s="1"/>
  <c r="R228" i="8" s="1"/>
  <c r="T228" i="8" s="1"/>
  <c r="F90" i="8"/>
  <c r="H91" i="8"/>
  <c r="J91" i="8" s="1"/>
  <c r="L91" i="8" s="1"/>
  <c r="N91" i="8" s="1"/>
  <c r="P91" i="8" s="1"/>
  <c r="R91" i="8" s="1"/>
  <c r="T91" i="8" s="1"/>
  <c r="F118" i="8"/>
  <c r="H118" i="8" s="1"/>
  <c r="J118" i="8" s="1"/>
  <c r="L118" i="8" s="1"/>
  <c r="N118" i="8" s="1"/>
  <c r="P118" i="8" s="1"/>
  <c r="R118" i="8" s="1"/>
  <c r="T118" i="8" s="1"/>
  <c r="H119" i="8"/>
  <c r="J119" i="8" s="1"/>
  <c r="L119" i="8" s="1"/>
  <c r="N119" i="8" s="1"/>
  <c r="P119" i="8" s="1"/>
  <c r="R119" i="8" s="1"/>
  <c r="T119" i="8" s="1"/>
  <c r="F168" i="8"/>
  <c r="H169" i="8"/>
  <c r="J169" i="8" s="1"/>
  <c r="L169" i="8" s="1"/>
  <c r="N169" i="8" s="1"/>
  <c r="P169" i="8" s="1"/>
  <c r="R169" i="8" s="1"/>
  <c r="T169" i="8" s="1"/>
  <c r="F192" i="8"/>
  <c r="H192" i="8" s="1"/>
  <c r="J192" i="8" s="1"/>
  <c r="L192" i="8" s="1"/>
  <c r="N192" i="8" s="1"/>
  <c r="P192" i="8" s="1"/>
  <c r="R192" i="8" s="1"/>
  <c r="T192" i="8" s="1"/>
  <c r="H193" i="8"/>
  <c r="J193" i="8" s="1"/>
  <c r="L193" i="8" s="1"/>
  <c r="N193" i="8" s="1"/>
  <c r="P193" i="8" s="1"/>
  <c r="R193" i="8" s="1"/>
  <c r="T193" i="8" s="1"/>
  <c r="F569" i="8"/>
  <c r="H570" i="8"/>
  <c r="J570" i="8" s="1"/>
  <c r="L570" i="8" s="1"/>
  <c r="N570" i="8" s="1"/>
  <c r="P570" i="8" s="1"/>
  <c r="R570" i="8" s="1"/>
  <c r="T570" i="8" s="1"/>
  <c r="I597" i="10" l="1"/>
  <c r="K597" i="10" s="1"/>
  <c r="M597" i="10" s="1"/>
  <c r="O597" i="10" s="1"/>
  <c r="Q597" i="10" s="1"/>
  <c r="S597" i="10" s="1"/>
  <c r="U597" i="10" s="1"/>
  <c r="G679" i="10"/>
  <c r="I680" i="10"/>
  <c r="K680" i="10" s="1"/>
  <c r="M680" i="10" s="1"/>
  <c r="O680" i="10" s="1"/>
  <c r="Q680" i="10" s="1"/>
  <c r="S680" i="10" s="1"/>
  <c r="U680" i="10" s="1"/>
  <c r="G308" i="10"/>
  <c r="I309" i="10"/>
  <c r="K309" i="10" s="1"/>
  <c r="M309" i="10" s="1"/>
  <c r="O309" i="10" s="1"/>
  <c r="Q309" i="10" s="1"/>
  <c r="S309" i="10" s="1"/>
  <c r="U309" i="10" s="1"/>
  <c r="G101" i="10"/>
  <c r="I102" i="10"/>
  <c r="K102" i="10" s="1"/>
  <c r="M102" i="10" s="1"/>
  <c r="O102" i="10" s="1"/>
  <c r="Q102" i="10" s="1"/>
  <c r="S102" i="10" s="1"/>
  <c r="U102" i="10" s="1"/>
  <c r="G43" i="10"/>
  <c r="I44" i="10"/>
  <c r="K44" i="10" s="1"/>
  <c r="M44" i="10" s="1"/>
  <c r="O44" i="10" s="1"/>
  <c r="Q44" i="10" s="1"/>
  <c r="S44" i="10" s="1"/>
  <c r="U44" i="10" s="1"/>
  <c r="G672" i="10"/>
  <c r="I673" i="10"/>
  <c r="K673" i="10" s="1"/>
  <c r="M673" i="10" s="1"/>
  <c r="O673" i="10" s="1"/>
  <c r="Q673" i="10" s="1"/>
  <c r="S673" i="10" s="1"/>
  <c r="U673" i="10" s="1"/>
  <c r="G106" i="10"/>
  <c r="I107" i="10"/>
  <c r="K107" i="10" s="1"/>
  <c r="M107" i="10" s="1"/>
  <c r="O107" i="10" s="1"/>
  <c r="Q107" i="10" s="1"/>
  <c r="S107" i="10" s="1"/>
  <c r="U107" i="10" s="1"/>
  <c r="G61" i="10"/>
  <c r="I61" i="10" s="1"/>
  <c r="K61" i="10" s="1"/>
  <c r="M61" i="10" s="1"/>
  <c r="O61" i="10" s="1"/>
  <c r="Q61" i="10" s="1"/>
  <c r="S61" i="10" s="1"/>
  <c r="U61" i="10" s="1"/>
  <c r="I65" i="10"/>
  <c r="K65" i="10" s="1"/>
  <c r="M65" i="10" s="1"/>
  <c r="O65" i="10" s="1"/>
  <c r="Q65" i="10" s="1"/>
  <c r="S65" i="10" s="1"/>
  <c r="U65" i="10" s="1"/>
  <c r="F565" i="8"/>
  <c r="H569" i="8"/>
  <c r="J569" i="8" s="1"/>
  <c r="L569" i="8" s="1"/>
  <c r="N569" i="8" s="1"/>
  <c r="P569" i="8" s="1"/>
  <c r="R569" i="8" s="1"/>
  <c r="T569" i="8" s="1"/>
  <c r="F167" i="8"/>
  <c r="H168" i="8"/>
  <c r="J168" i="8" s="1"/>
  <c r="L168" i="8" s="1"/>
  <c r="N168" i="8" s="1"/>
  <c r="P168" i="8" s="1"/>
  <c r="R168" i="8" s="1"/>
  <c r="T168" i="8" s="1"/>
  <c r="F89" i="8"/>
  <c r="H90" i="8"/>
  <c r="J90" i="8" s="1"/>
  <c r="L90" i="8" s="1"/>
  <c r="N90" i="8" s="1"/>
  <c r="P90" i="8" s="1"/>
  <c r="R90" i="8" s="1"/>
  <c r="T90" i="8" s="1"/>
  <c r="F226" i="8"/>
  <c r="H227" i="8"/>
  <c r="J227" i="8" s="1"/>
  <c r="L227" i="8" s="1"/>
  <c r="N227" i="8" s="1"/>
  <c r="P227" i="8" s="1"/>
  <c r="R227" i="8" s="1"/>
  <c r="T227" i="8" s="1"/>
  <c r="F172" i="8"/>
  <c r="H173" i="8"/>
  <c r="J173" i="8" s="1"/>
  <c r="L173" i="8" s="1"/>
  <c r="N173" i="8" s="1"/>
  <c r="P173" i="8" s="1"/>
  <c r="R173" i="8" s="1"/>
  <c r="T173" i="8" s="1"/>
  <c r="G264" i="10"/>
  <c r="I264" i="10" s="1"/>
  <c r="K264" i="10" s="1"/>
  <c r="M264" i="10" s="1"/>
  <c r="O264" i="10" s="1"/>
  <c r="Q264" i="10" s="1"/>
  <c r="S264" i="10" s="1"/>
  <c r="U264" i="10" s="1"/>
  <c r="G105" i="10" l="1"/>
  <c r="I105" i="10" s="1"/>
  <c r="K105" i="10" s="1"/>
  <c r="M105" i="10" s="1"/>
  <c r="O105" i="10" s="1"/>
  <c r="Q105" i="10" s="1"/>
  <c r="S105" i="10" s="1"/>
  <c r="U105" i="10" s="1"/>
  <c r="I106" i="10"/>
  <c r="K106" i="10" s="1"/>
  <c r="M106" i="10" s="1"/>
  <c r="O106" i="10" s="1"/>
  <c r="Q106" i="10" s="1"/>
  <c r="S106" i="10" s="1"/>
  <c r="U106" i="10" s="1"/>
  <c r="G671" i="10"/>
  <c r="I672" i="10"/>
  <c r="K672" i="10" s="1"/>
  <c r="M672" i="10" s="1"/>
  <c r="O672" i="10" s="1"/>
  <c r="Q672" i="10" s="1"/>
  <c r="S672" i="10" s="1"/>
  <c r="U672" i="10" s="1"/>
  <c r="G42" i="10"/>
  <c r="I42" i="10" s="1"/>
  <c r="K42" i="10" s="1"/>
  <c r="M42" i="10" s="1"/>
  <c r="O42" i="10" s="1"/>
  <c r="Q42" i="10" s="1"/>
  <c r="S42" i="10" s="1"/>
  <c r="U42" i="10" s="1"/>
  <c r="I43" i="10"/>
  <c r="K43" i="10" s="1"/>
  <c r="M43" i="10" s="1"/>
  <c r="O43" i="10" s="1"/>
  <c r="Q43" i="10" s="1"/>
  <c r="S43" i="10" s="1"/>
  <c r="U43" i="10" s="1"/>
  <c r="G100" i="10"/>
  <c r="I100" i="10" s="1"/>
  <c r="K100" i="10" s="1"/>
  <c r="M100" i="10" s="1"/>
  <c r="O100" i="10" s="1"/>
  <c r="Q100" i="10" s="1"/>
  <c r="S100" i="10" s="1"/>
  <c r="U100" i="10" s="1"/>
  <c r="I101" i="10"/>
  <c r="K101" i="10" s="1"/>
  <c r="M101" i="10" s="1"/>
  <c r="O101" i="10" s="1"/>
  <c r="Q101" i="10" s="1"/>
  <c r="S101" i="10" s="1"/>
  <c r="U101" i="10" s="1"/>
  <c r="G307" i="10"/>
  <c r="I308" i="10"/>
  <c r="K308" i="10" s="1"/>
  <c r="M308" i="10" s="1"/>
  <c r="O308" i="10" s="1"/>
  <c r="Q308" i="10" s="1"/>
  <c r="S308" i="10" s="1"/>
  <c r="U308" i="10" s="1"/>
  <c r="G678" i="10"/>
  <c r="I679" i="10"/>
  <c r="K679" i="10" s="1"/>
  <c r="M679" i="10" s="1"/>
  <c r="O679" i="10" s="1"/>
  <c r="Q679" i="10" s="1"/>
  <c r="S679" i="10" s="1"/>
  <c r="U679" i="10" s="1"/>
  <c r="I592" i="10"/>
  <c r="K592" i="10" s="1"/>
  <c r="M592" i="10" s="1"/>
  <c r="O592" i="10" s="1"/>
  <c r="Q592" i="10" s="1"/>
  <c r="S592" i="10" s="1"/>
  <c r="U592" i="10" s="1"/>
  <c r="I593" i="10"/>
  <c r="K593" i="10" s="1"/>
  <c r="M593" i="10" s="1"/>
  <c r="O593" i="10" s="1"/>
  <c r="Q593" i="10" s="1"/>
  <c r="S593" i="10" s="1"/>
  <c r="U593" i="10" s="1"/>
  <c r="F171" i="8"/>
  <c r="H171" i="8" s="1"/>
  <c r="J171" i="8" s="1"/>
  <c r="L171" i="8" s="1"/>
  <c r="N171" i="8" s="1"/>
  <c r="P171" i="8" s="1"/>
  <c r="R171" i="8" s="1"/>
  <c r="T171" i="8" s="1"/>
  <c r="H172" i="8"/>
  <c r="J172" i="8" s="1"/>
  <c r="L172" i="8" s="1"/>
  <c r="N172" i="8" s="1"/>
  <c r="P172" i="8" s="1"/>
  <c r="R172" i="8" s="1"/>
  <c r="T172" i="8" s="1"/>
  <c r="F225" i="8"/>
  <c r="H225" i="8" s="1"/>
  <c r="J225" i="8" s="1"/>
  <c r="L225" i="8" s="1"/>
  <c r="N225" i="8" s="1"/>
  <c r="P225" i="8" s="1"/>
  <c r="R225" i="8" s="1"/>
  <c r="T225" i="8" s="1"/>
  <c r="H226" i="8"/>
  <c r="J226" i="8" s="1"/>
  <c r="L226" i="8" s="1"/>
  <c r="N226" i="8" s="1"/>
  <c r="P226" i="8" s="1"/>
  <c r="R226" i="8" s="1"/>
  <c r="T226" i="8" s="1"/>
  <c r="F88" i="8"/>
  <c r="H88" i="8" s="1"/>
  <c r="J88" i="8" s="1"/>
  <c r="L88" i="8" s="1"/>
  <c r="N88" i="8" s="1"/>
  <c r="P88" i="8" s="1"/>
  <c r="R88" i="8" s="1"/>
  <c r="T88" i="8" s="1"/>
  <c r="H89" i="8"/>
  <c r="J89" i="8" s="1"/>
  <c r="L89" i="8" s="1"/>
  <c r="N89" i="8" s="1"/>
  <c r="P89" i="8" s="1"/>
  <c r="R89" i="8" s="1"/>
  <c r="T89" i="8" s="1"/>
  <c r="F166" i="8"/>
  <c r="H166" i="8" s="1"/>
  <c r="J166" i="8" s="1"/>
  <c r="L166" i="8" s="1"/>
  <c r="N166" i="8" s="1"/>
  <c r="P166" i="8" s="1"/>
  <c r="R166" i="8" s="1"/>
  <c r="T166" i="8" s="1"/>
  <c r="H167" i="8"/>
  <c r="J167" i="8" s="1"/>
  <c r="L167" i="8" s="1"/>
  <c r="N167" i="8" s="1"/>
  <c r="P167" i="8" s="1"/>
  <c r="R167" i="8" s="1"/>
  <c r="T167" i="8" s="1"/>
  <c r="F564" i="8"/>
  <c r="H564" i="8" s="1"/>
  <c r="J564" i="8" s="1"/>
  <c r="L564" i="8" s="1"/>
  <c r="N564" i="8" s="1"/>
  <c r="P564" i="8" s="1"/>
  <c r="R564" i="8" s="1"/>
  <c r="T564" i="8" s="1"/>
  <c r="H565" i="8"/>
  <c r="J565" i="8" s="1"/>
  <c r="L565" i="8" s="1"/>
  <c r="N565" i="8" s="1"/>
  <c r="P565" i="8" s="1"/>
  <c r="R565" i="8" s="1"/>
  <c r="T565" i="8" s="1"/>
  <c r="G662" i="10"/>
  <c r="I662" i="10" s="1"/>
  <c r="K662" i="10" s="1"/>
  <c r="M662" i="10" s="1"/>
  <c r="O662" i="10" s="1"/>
  <c r="Q662" i="10" s="1"/>
  <c r="S662" i="10" s="1"/>
  <c r="U662" i="10" s="1"/>
  <c r="G573" i="10"/>
  <c r="G505" i="10"/>
  <c r="G502" i="10"/>
  <c r="G431" i="10"/>
  <c r="I431" i="10" s="1"/>
  <c r="K431" i="10" s="1"/>
  <c r="M431" i="10" s="1"/>
  <c r="O431" i="10" s="1"/>
  <c r="Q431" i="10" s="1"/>
  <c r="S431" i="10" s="1"/>
  <c r="U431" i="10" s="1"/>
  <c r="G367" i="10"/>
  <c r="G98" i="10"/>
  <c r="G366" i="10" l="1"/>
  <c r="I366" i="10" s="1"/>
  <c r="K366" i="10" s="1"/>
  <c r="M366" i="10" s="1"/>
  <c r="O366" i="10" s="1"/>
  <c r="Q366" i="10" s="1"/>
  <c r="S366" i="10" s="1"/>
  <c r="U366" i="10" s="1"/>
  <c r="I367" i="10"/>
  <c r="K367" i="10" s="1"/>
  <c r="M367" i="10" s="1"/>
  <c r="O367" i="10" s="1"/>
  <c r="Q367" i="10" s="1"/>
  <c r="S367" i="10" s="1"/>
  <c r="U367" i="10" s="1"/>
  <c r="G572" i="10"/>
  <c r="I573" i="10"/>
  <c r="K573" i="10" s="1"/>
  <c r="M573" i="10" s="1"/>
  <c r="O573" i="10" s="1"/>
  <c r="Q573" i="10" s="1"/>
  <c r="S573" i="10" s="1"/>
  <c r="U573" i="10" s="1"/>
  <c r="G97" i="10"/>
  <c r="I98" i="10"/>
  <c r="K98" i="10" s="1"/>
  <c r="M98" i="10" s="1"/>
  <c r="O98" i="10" s="1"/>
  <c r="Q98" i="10" s="1"/>
  <c r="S98" i="10" s="1"/>
  <c r="U98" i="10" s="1"/>
  <c r="G504" i="10"/>
  <c r="I504" i="10" s="1"/>
  <c r="K504" i="10" s="1"/>
  <c r="M504" i="10" s="1"/>
  <c r="O504" i="10" s="1"/>
  <c r="Q504" i="10" s="1"/>
  <c r="S504" i="10" s="1"/>
  <c r="U504" i="10" s="1"/>
  <c r="I505" i="10"/>
  <c r="K505" i="10" s="1"/>
  <c r="M505" i="10" s="1"/>
  <c r="O505" i="10" s="1"/>
  <c r="Q505" i="10" s="1"/>
  <c r="S505" i="10" s="1"/>
  <c r="U505" i="10" s="1"/>
  <c r="G677" i="10"/>
  <c r="I678" i="10"/>
  <c r="K678" i="10" s="1"/>
  <c r="M678" i="10" s="1"/>
  <c r="O678" i="10" s="1"/>
  <c r="Q678" i="10" s="1"/>
  <c r="S678" i="10" s="1"/>
  <c r="U678" i="10" s="1"/>
  <c r="G306" i="10"/>
  <c r="I306" i="10" s="1"/>
  <c r="K306" i="10" s="1"/>
  <c r="M306" i="10" s="1"/>
  <c r="O306" i="10" s="1"/>
  <c r="Q306" i="10" s="1"/>
  <c r="S306" i="10" s="1"/>
  <c r="U306" i="10" s="1"/>
  <c r="I307" i="10"/>
  <c r="K307" i="10" s="1"/>
  <c r="M307" i="10" s="1"/>
  <c r="O307" i="10" s="1"/>
  <c r="Q307" i="10" s="1"/>
  <c r="S307" i="10" s="1"/>
  <c r="U307" i="10" s="1"/>
  <c r="G670" i="10"/>
  <c r="I671" i="10"/>
  <c r="K671" i="10" s="1"/>
  <c r="M671" i="10" s="1"/>
  <c r="O671" i="10" s="1"/>
  <c r="Q671" i="10" s="1"/>
  <c r="S671" i="10" s="1"/>
  <c r="U671" i="10" s="1"/>
  <c r="G501" i="10"/>
  <c r="I501" i="10" s="1"/>
  <c r="K501" i="10" s="1"/>
  <c r="M501" i="10" s="1"/>
  <c r="O501" i="10" s="1"/>
  <c r="Q501" i="10" s="1"/>
  <c r="S501" i="10" s="1"/>
  <c r="U501" i="10" s="1"/>
  <c r="I502" i="10"/>
  <c r="K502" i="10" s="1"/>
  <c r="M502" i="10" s="1"/>
  <c r="O502" i="10" s="1"/>
  <c r="Q502" i="10" s="1"/>
  <c r="S502" i="10" s="1"/>
  <c r="U502" i="10" s="1"/>
  <c r="G500" i="10" l="1"/>
  <c r="I500" i="10" s="1"/>
  <c r="K500" i="10" s="1"/>
  <c r="M500" i="10" s="1"/>
  <c r="O500" i="10" s="1"/>
  <c r="Q500" i="10" s="1"/>
  <c r="S500" i="10" s="1"/>
  <c r="U500" i="10" s="1"/>
  <c r="G669" i="10"/>
  <c r="I670" i="10"/>
  <c r="K670" i="10" s="1"/>
  <c r="M670" i="10" s="1"/>
  <c r="O670" i="10" s="1"/>
  <c r="Q670" i="10" s="1"/>
  <c r="S670" i="10" s="1"/>
  <c r="U670" i="10" s="1"/>
  <c r="G676" i="10"/>
  <c r="I676" i="10" s="1"/>
  <c r="K676" i="10" s="1"/>
  <c r="M676" i="10" s="1"/>
  <c r="O676" i="10" s="1"/>
  <c r="Q676" i="10" s="1"/>
  <c r="S676" i="10" s="1"/>
  <c r="U676" i="10" s="1"/>
  <c r="I677" i="10"/>
  <c r="K677" i="10" s="1"/>
  <c r="M677" i="10" s="1"/>
  <c r="O677" i="10" s="1"/>
  <c r="Q677" i="10" s="1"/>
  <c r="S677" i="10" s="1"/>
  <c r="U677" i="10" s="1"/>
  <c r="G96" i="10"/>
  <c r="I97" i="10"/>
  <c r="K97" i="10" s="1"/>
  <c r="M97" i="10" s="1"/>
  <c r="O97" i="10" s="1"/>
  <c r="Q97" i="10" s="1"/>
  <c r="S97" i="10" s="1"/>
  <c r="U97" i="10" s="1"/>
  <c r="G571" i="10"/>
  <c r="I571" i="10" s="1"/>
  <c r="K571" i="10" s="1"/>
  <c r="M571" i="10" s="1"/>
  <c r="O571" i="10" s="1"/>
  <c r="Q571" i="10" s="1"/>
  <c r="S571" i="10" s="1"/>
  <c r="U571" i="10" s="1"/>
  <c r="I572" i="10"/>
  <c r="K572" i="10" s="1"/>
  <c r="M572" i="10" s="1"/>
  <c r="O572" i="10" s="1"/>
  <c r="Q572" i="10" s="1"/>
  <c r="S572" i="10" s="1"/>
  <c r="U572" i="10" s="1"/>
  <c r="F342" i="8"/>
  <c r="H342" i="8" s="1"/>
  <c r="J342" i="8" s="1"/>
  <c r="L342" i="8" s="1"/>
  <c r="N342" i="8" s="1"/>
  <c r="P342" i="8" s="1"/>
  <c r="R342" i="8" s="1"/>
  <c r="T342" i="8" s="1"/>
  <c r="F256" i="8"/>
  <c r="F253" i="8"/>
  <c r="F164" i="8"/>
  <c r="G95" i="10" l="1"/>
  <c r="I96" i="10"/>
  <c r="K96" i="10" s="1"/>
  <c r="M96" i="10" s="1"/>
  <c r="O96" i="10" s="1"/>
  <c r="Q96" i="10" s="1"/>
  <c r="S96" i="10" s="1"/>
  <c r="U96" i="10" s="1"/>
  <c r="I669" i="10"/>
  <c r="K669" i="10" s="1"/>
  <c r="M669" i="10" s="1"/>
  <c r="O669" i="10" s="1"/>
  <c r="Q669" i="10" s="1"/>
  <c r="S669" i="10" s="1"/>
  <c r="U669" i="10" s="1"/>
  <c r="G668" i="10"/>
  <c r="I668" i="10" s="1"/>
  <c r="K668" i="10" s="1"/>
  <c r="M668" i="10" s="1"/>
  <c r="O668" i="10" s="1"/>
  <c r="Q668" i="10" s="1"/>
  <c r="S668" i="10" s="1"/>
  <c r="U668" i="10" s="1"/>
  <c r="F163" i="8"/>
  <c r="H164" i="8"/>
  <c r="J164" i="8" s="1"/>
  <c r="L164" i="8" s="1"/>
  <c r="N164" i="8" s="1"/>
  <c r="P164" i="8" s="1"/>
  <c r="R164" i="8" s="1"/>
  <c r="T164" i="8" s="1"/>
  <c r="F252" i="8"/>
  <c r="H252" i="8" s="1"/>
  <c r="J252" i="8" s="1"/>
  <c r="L252" i="8" s="1"/>
  <c r="N252" i="8" s="1"/>
  <c r="P252" i="8" s="1"/>
  <c r="R252" i="8" s="1"/>
  <c r="T252" i="8" s="1"/>
  <c r="H253" i="8"/>
  <c r="J253" i="8" s="1"/>
  <c r="L253" i="8" s="1"/>
  <c r="N253" i="8" s="1"/>
  <c r="P253" i="8" s="1"/>
  <c r="R253" i="8" s="1"/>
  <c r="T253" i="8" s="1"/>
  <c r="F255" i="8"/>
  <c r="H255" i="8" s="1"/>
  <c r="J255" i="8" s="1"/>
  <c r="L255" i="8" s="1"/>
  <c r="N255" i="8" s="1"/>
  <c r="P255" i="8" s="1"/>
  <c r="R255" i="8" s="1"/>
  <c r="T255" i="8" s="1"/>
  <c r="H256" i="8"/>
  <c r="J256" i="8" s="1"/>
  <c r="L256" i="8" s="1"/>
  <c r="N256" i="8" s="1"/>
  <c r="P256" i="8" s="1"/>
  <c r="R256" i="8" s="1"/>
  <c r="T256" i="8" s="1"/>
  <c r="F25" i="8"/>
  <c r="H25" i="8" s="1"/>
  <c r="J25" i="8" s="1"/>
  <c r="L25" i="8" s="1"/>
  <c r="N25" i="8" s="1"/>
  <c r="P25" i="8" s="1"/>
  <c r="R25" i="8" s="1"/>
  <c r="T25" i="8" s="1"/>
  <c r="F251" i="8" l="1"/>
  <c r="H251" i="8" s="1"/>
  <c r="J251" i="8" s="1"/>
  <c r="L251" i="8" s="1"/>
  <c r="N251" i="8" s="1"/>
  <c r="P251" i="8" s="1"/>
  <c r="R251" i="8" s="1"/>
  <c r="T251" i="8" s="1"/>
  <c r="G94" i="10"/>
  <c r="I95" i="10"/>
  <c r="K95" i="10" s="1"/>
  <c r="M95" i="10" s="1"/>
  <c r="O95" i="10" s="1"/>
  <c r="Q95" i="10" s="1"/>
  <c r="S95" i="10" s="1"/>
  <c r="U95" i="10" s="1"/>
  <c r="F162" i="8"/>
  <c r="H163" i="8"/>
  <c r="J163" i="8" s="1"/>
  <c r="L163" i="8" s="1"/>
  <c r="N163" i="8" s="1"/>
  <c r="P163" i="8" s="1"/>
  <c r="R163" i="8" s="1"/>
  <c r="T163" i="8" s="1"/>
  <c r="G666" i="10"/>
  <c r="I666" i="10" s="1"/>
  <c r="K666" i="10" s="1"/>
  <c r="M666" i="10" s="1"/>
  <c r="O666" i="10" s="1"/>
  <c r="Q666" i="10" s="1"/>
  <c r="S666" i="10" s="1"/>
  <c r="U666" i="10" s="1"/>
  <c r="G664" i="10"/>
  <c r="I664" i="10" s="1"/>
  <c r="K664" i="10" s="1"/>
  <c r="M664" i="10" s="1"/>
  <c r="O664" i="10" s="1"/>
  <c r="Q664" i="10" s="1"/>
  <c r="S664" i="10" s="1"/>
  <c r="U664" i="10" s="1"/>
  <c r="G659" i="10"/>
  <c r="G653" i="10"/>
  <c r="G650" i="10"/>
  <c r="I650" i="10" s="1"/>
  <c r="K650" i="10" s="1"/>
  <c r="M650" i="10" s="1"/>
  <c r="O650" i="10" s="1"/>
  <c r="Q650" i="10" s="1"/>
  <c r="S650" i="10" s="1"/>
  <c r="U650" i="10" s="1"/>
  <c r="G634" i="10"/>
  <c r="I634" i="10" s="1"/>
  <c r="K634" i="10" s="1"/>
  <c r="M634" i="10" s="1"/>
  <c r="O634" i="10" s="1"/>
  <c r="Q634" i="10" s="1"/>
  <c r="S634" i="10" s="1"/>
  <c r="U634" i="10" s="1"/>
  <c r="G632" i="10"/>
  <c r="I632" i="10" s="1"/>
  <c r="K632" i="10" s="1"/>
  <c r="M632" i="10" s="1"/>
  <c r="O632" i="10" s="1"/>
  <c r="Q632" i="10" s="1"/>
  <c r="S632" i="10" s="1"/>
  <c r="U632" i="10" s="1"/>
  <c r="G630" i="10"/>
  <c r="I630" i="10" s="1"/>
  <c r="K630" i="10" s="1"/>
  <c r="M630" i="10" s="1"/>
  <c r="O630" i="10" s="1"/>
  <c r="Q630" i="10" s="1"/>
  <c r="S630" i="10" s="1"/>
  <c r="U630" i="10" s="1"/>
  <c r="G627" i="10"/>
  <c r="G619" i="10"/>
  <c r="G614" i="10"/>
  <c r="G611" i="10"/>
  <c r="G604" i="10"/>
  <c r="G590" i="10"/>
  <c r="G587" i="10"/>
  <c r="G580" i="10"/>
  <c r="G570" i="10"/>
  <c r="G555" i="10"/>
  <c r="G535" i="10"/>
  <c r="G499" i="10"/>
  <c r="G495" i="10"/>
  <c r="G479" i="10"/>
  <c r="G472" i="10"/>
  <c r="I472" i="10" s="1"/>
  <c r="K472" i="10" s="1"/>
  <c r="M472" i="10" s="1"/>
  <c r="O472" i="10" s="1"/>
  <c r="Q472" i="10" s="1"/>
  <c r="S472" i="10" s="1"/>
  <c r="U472" i="10" s="1"/>
  <c r="G470" i="10"/>
  <c r="I470" i="10" s="1"/>
  <c r="K470" i="10" s="1"/>
  <c r="M470" i="10" s="1"/>
  <c r="O470" i="10" s="1"/>
  <c r="Q470" i="10" s="1"/>
  <c r="S470" i="10" s="1"/>
  <c r="U470" i="10" s="1"/>
  <c r="G468" i="10"/>
  <c r="I468" i="10" s="1"/>
  <c r="K468" i="10" s="1"/>
  <c r="M468" i="10" s="1"/>
  <c r="O468" i="10" s="1"/>
  <c r="Q468" i="10" s="1"/>
  <c r="S468" i="10" s="1"/>
  <c r="U468" i="10" s="1"/>
  <c r="G465" i="10"/>
  <c r="G457" i="10"/>
  <c r="I457" i="10" s="1"/>
  <c r="K457" i="10" s="1"/>
  <c r="M457" i="10" s="1"/>
  <c r="O457" i="10" s="1"/>
  <c r="Q457" i="10" s="1"/>
  <c r="S457" i="10" s="1"/>
  <c r="U457" i="10" s="1"/>
  <c r="G455" i="10"/>
  <c r="I455" i="10" s="1"/>
  <c r="K455" i="10" s="1"/>
  <c r="M455" i="10" s="1"/>
  <c r="O455" i="10" s="1"/>
  <c r="Q455" i="10" s="1"/>
  <c r="S455" i="10" s="1"/>
  <c r="U455" i="10" s="1"/>
  <c r="G453" i="10"/>
  <c r="I453" i="10" s="1"/>
  <c r="K453" i="10" s="1"/>
  <c r="M453" i="10" s="1"/>
  <c r="O453" i="10" s="1"/>
  <c r="Q453" i="10" s="1"/>
  <c r="S453" i="10" s="1"/>
  <c r="U453" i="10" s="1"/>
  <c r="G445" i="10"/>
  <c r="G438" i="10"/>
  <c r="G430" i="10"/>
  <c r="G423" i="10"/>
  <c r="I423" i="10" s="1"/>
  <c r="K423" i="10" s="1"/>
  <c r="M423" i="10" s="1"/>
  <c r="O423" i="10" s="1"/>
  <c r="Q423" i="10" s="1"/>
  <c r="S423" i="10" s="1"/>
  <c r="U423" i="10" s="1"/>
  <c r="G421" i="10"/>
  <c r="I421" i="10" s="1"/>
  <c r="K421" i="10" s="1"/>
  <c r="M421" i="10" s="1"/>
  <c r="O421" i="10" s="1"/>
  <c r="Q421" i="10" s="1"/>
  <c r="S421" i="10" s="1"/>
  <c r="U421" i="10" s="1"/>
  <c r="G419" i="10"/>
  <c r="I419" i="10" s="1"/>
  <c r="K419" i="10" s="1"/>
  <c r="M419" i="10" s="1"/>
  <c r="O419" i="10" s="1"/>
  <c r="Q419" i="10" s="1"/>
  <c r="S419" i="10" s="1"/>
  <c r="U419" i="10" s="1"/>
  <c r="G416" i="10"/>
  <c r="I416" i="10" s="1"/>
  <c r="K416" i="10" s="1"/>
  <c r="M416" i="10" s="1"/>
  <c r="O416" i="10" s="1"/>
  <c r="Q416" i="10" s="1"/>
  <c r="S416" i="10" s="1"/>
  <c r="U416" i="10" s="1"/>
  <c r="G414" i="10"/>
  <c r="I414" i="10" s="1"/>
  <c r="K414" i="10" s="1"/>
  <c r="M414" i="10" s="1"/>
  <c r="O414" i="10" s="1"/>
  <c r="Q414" i="10" s="1"/>
  <c r="S414" i="10" s="1"/>
  <c r="U414" i="10" s="1"/>
  <c r="G411" i="10"/>
  <c r="G399" i="10"/>
  <c r="G394" i="10"/>
  <c r="G389" i="10"/>
  <c r="G377" i="10"/>
  <c r="G372" i="10"/>
  <c r="G365" i="10"/>
  <c r="G362" i="10"/>
  <c r="G359" i="10"/>
  <c r="G356" i="10"/>
  <c r="G344" i="10"/>
  <c r="G339" i="10"/>
  <c r="G334" i="10"/>
  <c r="G329" i="10"/>
  <c r="G326" i="10"/>
  <c r="G318" i="10"/>
  <c r="G304" i="10"/>
  <c r="G298" i="10"/>
  <c r="G291" i="10"/>
  <c r="G282" i="10"/>
  <c r="G274" i="10"/>
  <c r="G266" i="10"/>
  <c r="I266" i="10" s="1"/>
  <c r="K266" i="10" s="1"/>
  <c r="M266" i="10" s="1"/>
  <c r="O266" i="10" s="1"/>
  <c r="Q266" i="10" s="1"/>
  <c r="S266" i="10" s="1"/>
  <c r="U266" i="10" s="1"/>
  <c r="G262" i="10"/>
  <c r="I262" i="10" s="1"/>
  <c r="K262" i="10" s="1"/>
  <c r="M262" i="10" s="1"/>
  <c r="O262" i="10" s="1"/>
  <c r="Q262" i="10" s="1"/>
  <c r="S262" i="10" s="1"/>
  <c r="U262" i="10" s="1"/>
  <c r="G257" i="10"/>
  <c r="G250" i="10"/>
  <c r="G236" i="10"/>
  <c r="G232" i="10"/>
  <c r="G229" i="10"/>
  <c r="G221" i="10"/>
  <c r="G213" i="10"/>
  <c r="G199" i="10"/>
  <c r="G194" i="10"/>
  <c r="G189" i="10"/>
  <c r="I189" i="10" s="1"/>
  <c r="K189" i="10" s="1"/>
  <c r="M189" i="10" s="1"/>
  <c r="O189" i="10" s="1"/>
  <c r="Q189" i="10" s="1"/>
  <c r="S189" i="10" s="1"/>
  <c r="U189" i="10" s="1"/>
  <c r="G187" i="10"/>
  <c r="I187" i="10" s="1"/>
  <c r="K187" i="10" s="1"/>
  <c r="M187" i="10" s="1"/>
  <c r="O187" i="10" s="1"/>
  <c r="Q187" i="10" s="1"/>
  <c r="S187" i="10" s="1"/>
  <c r="U187" i="10" s="1"/>
  <c r="G185" i="10"/>
  <c r="I185" i="10" s="1"/>
  <c r="K185" i="10" s="1"/>
  <c r="M185" i="10" s="1"/>
  <c r="O185" i="10" s="1"/>
  <c r="Q185" i="10" s="1"/>
  <c r="S185" i="10" s="1"/>
  <c r="U185" i="10" s="1"/>
  <c r="G177" i="10"/>
  <c r="G172" i="10"/>
  <c r="G163" i="10"/>
  <c r="G155" i="10"/>
  <c r="G86" i="10"/>
  <c r="I86" i="10" s="1"/>
  <c r="K86" i="10" s="1"/>
  <c r="M86" i="10" s="1"/>
  <c r="O86" i="10" s="1"/>
  <c r="Q86" i="10" s="1"/>
  <c r="S86" i="10" s="1"/>
  <c r="U86" i="10" s="1"/>
  <c r="G84" i="10"/>
  <c r="I84" i="10" s="1"/>
  <c r="K84" i="10" s="1"/>
  <c r="M84" i="10" s="1"/>
  <c r="O84" i="10" s="1"/>
  <c r="Q84" i="10" s="1"/>
  <c r="S84" i="10" s="1"/>
  <c r="U84" i="10" s="1"/>
  <c r="G82" i="10"/>
  <c r="I82" i="10" s="1"/>
  <c r="K82" i="10" s="1"/>
  <c r="M82" i="10" s="1"/>
  <c r="O82" i="10" s="1"/>
  <c r="Q82" i="10" s="1"/>
  <c r="S82" i="10" s="1"/>
  <c r="U82" i="10" s="1"/>
  <c r="G77" i="10"/>
  <c r="G74" i="10"/>
  <c r="G59" i="10"/>
  <c r="I59" i="10" s="1"/>
  <c r="K59" i="10" s="1"/>
  <c r="M59" i="10" s="1"/>
  <c r="O59" i="10" s="1"/>
  <c r="Q59" i="10" s="1"/>
  <c r="S59" i="10" s="1"/>
  <c r="U59" i="10" s="1"/>
  <c r="G57" i="10"/>
  <c r="I57" i="10" s="1"/>
  <c r="K57" i="10" s="1"/>
  <c r="M57" i="10" s="1"/>
  <c r="O57" i="10" s="1"/>
  <c r="Q57" i="10" s="1"/>
  <c r="S57" i="10" s="1"/>
  <c r="U57" i="10" s="1"/>
  <c r="G31" i="10"/>
  <c r="G26" i="10"/>
  <c r="G20" i="10"/>
  <c r="I20" i="10" s="1"/>
  <c r="K20" i="10" s="1"/>
  <c r="M20" i="10" s="1"/>
  <c r="O20" i="10" s="1"/>
  <c r="Q20" i="10" s="1"/>
  <c r="S20" i="10" s="1"/>
  <c r="U20" i="10" s="1"/>
  <c r="G18" i="10"/>
  <c r="I18" i="10" s="1"/>
  <c r="K18" i="10" s="1"/>
  <c r="M18" i="10" s="1"/>
  <c r="O18" i="10" s="1"/>
  <c r="Q18" i="10" s="1"/>
  <c r="S18" i="10" s="1"/>
  <c r="U18" i="10" s="1"/>
  <c r="G16" i="10"/>
  <c r="I16" i="10" s="1"/>
  <c r="K16" i="10" s="1"/>
  <c r="M16" i="10" s="1"/>
  <c r="O16" i="10" s="1"/>
  <c r="Q16" i="10" s="1"/>
  <c r="S16" i="10" s="1"/>
  <c r="U16" i="10" s="1"/>
  <c r="G12" i="10"/>
  <c r="I12" i="10" s="1"/>
  <c r="K12" i="10" s="1"/>
  <c r="M12" i="10" s="1"/>
  <c r="O12" i="10" s="1"/>
  <c r="Q12" i="10" s="1"/>
  <c r="S12" i="10" s="1"/>
  <c r="U12" i="10" s="1"/>
  <c r="G30" i="10" l="1"/>
  <c r="I31" i="10"/>
  <c r="K31" i="10" s="1"/>
  <c r="M31" i="10" s="1"/>
  <c r="O31" i="10" s="1"/>
  <c r="Q31" i="10" s="1"/>
  <c r="S31" i="10" s="1"/>
  <c r="U31" i="10" s="1"/>
  <c r="G154" i="10"/>
  <c r="I155" i="10"/>
  <c r="K155" i="10" s="1"/>
  <c r="M155" i="10" s="1"/>
  <c r="O155" i="10" s="1"/>
  <c r="Q155" i="10" s="1"/>
  <c r="S155" i="10" s="1"/>
  <c r="U155" i="10" s="1"/>
  <c r="G220" i="10"/>
  <c r="I221" i="10"/>
  <c r="K221" i="10" s="1"/>
  <c r="M221" i="10" s="1"/>
  <c r="O221" i="10" s="1"/>
  <c r="Q221" i="10" s="1"/>
  <c r="S221" i="10" s="1"/>
  <c r="U221" i="10" s="1"/>
  <c r="G231" i="10"/>
  <c r="I231" i="10" s="1"/>
  <c r="K231" i="10" s="1"/>
  <c r="M231" i="10" s="1"/>
  <c r="O231" i="10" s="1"/>
  <c r="Q231" i="10" s="1"/>
  <c r="S231" i="10" s="1"/>
  <c r="U231" i="10" s="1"/>
  <c r="I232" i="10"/>
  <c r="K232" i="10" s="1"/>
  <c r="M232" i="10" s="1"/>
  <c r="O232" i="10" s="1"/>
  <c r="Q232" i="10" s="1"/>
  <c r="S232" i="10" s="1"/>
  <c r="U232" i="10" s="1"/>
  <c r="G273" i="10"/>
  <c r="I274" i="10"/>
  <c r="K274" i="10" s="1"/>
  <c r="M274" i="10" s="1"/>
  <c r="O274" i="10" s="1"/>
  <c r="Q274" i="10" s="1"/>
  <c r="S274" i="10" s="1"/>
  <c r="U274" i="10" s="1"/>
  <c r="G25" i="10"/>
  <c r="I26" i="10"/>
  <c r="K26" i="10" s="1"/>
  <c r="M26" i="10" s="1"/>
  <c r="O26" i="10" s="1"/>
  <c r="Q26" i="10" s="1"/>
  <c r="S26" i="10" s="1"/>
  <c r="U26" i="10" s="1"/>
  <c r="G73" i="10"/>
  <c r="I73" i="10" s="1"/>
  <c r="K73" i="10" s="1"/>
  <c r="M73" i="10" s="1"/>
  <c r="O73" i="10" s="1"/>
  <c r="Q73" i="10" s="1"/>
  <c r="S73" i="10" s="1"/>
  <c r="U73" i="10" s="1"/>
  <c r="I74" i="10"/>
  <c r="K74" i="10" s="1"/>
  <c r="M74" i="10" s="1"/>
  <c r="O74" i="10" s="1"/>
  <c r="Q74" i="10" s="1"/>
  <c r="S74" i="10" s="1"/>
  <c r="U74" i="10" s="1"/>
  <c r="G162" i="10"/>
  <c r="I163" i="10"/>
  <c r="K163" i="10" s="1"/>
  <c r="M163" i="10" s="1"/>
  <c r="O163" i="10" s="1"/>
  <c r="Q163" i="10" s="1"/>
  <c r="S163" i="10" s="1"/>
  <c r="U163" i="10" s="1"/>
  <c r="G176" i="10"/>
  <c r="I177" i="10"/>
  <c r="K177" i="10" s="1"/>
  <c r="M177" i="10" s="1"/>
  <c r="O177" i="10" s="1"/>
  <c r="Q177" i="10" s="1"/>
  <c r="S177" i="10" s="1"/>
  <c r="U177" i="10" s="1"/>
  <c r="G193" i="10"/>
  <c r="I194" i="10"/>
  <c r="K194" i="10" s="1"/>
  <c r="M194" i="10" s="1"/>
  <c r="O194" i="10" s="1"/>
  <c r="Q194" i="10" s="1"/>
  <c r="S194" i="10" s="1"/>
  <c r="U194" i="10" s="1"/>
  <c r="G212" i="10"/>
  <c r="I213" i="10"/>
  <c r="K213" i="10" s="1"/>
  <c r="M213" i="10" s="1"/>
  <c r="O213" i="10" s="1"/>
  <c r="Q213" i="10" s="1"/>
  <c r="S213" i="10" s="1"/>
  <c r="U213" i="10" s="1"/>
  <c r="G228" i="10"/>
  <c r="I228" i="10" s="1"/>
  <c r="K228" i="10" s="1"/>
  <c r="M228" i="10" s="1"/>
  <c r="O228" i="10" s="1"/>
  <c r="Q228" i="10" s="1"/>
  <c r="S228" i="10" s="1"/>
  <c r="U228" i="10" s="1"/>
  <c r="I229" i="10"/>
  <c r="K229" i="10" s="1"/>
  <c r="M229" i="10" s="1"/>
  <c r="O229" i="10" s="1"/>
  <c r="Q229" i="10" s="1"/>
  <c r="S229" i="10" s="1"/>
  <c r="U229" i="10" s="1"/>
  <c r="G235" i="10"/>
  <c r="I236" i="10"/>
  <c r="K236" i="10" s="1"/>
  <c r="M236" i="10" s="1"/>
  <c r="O236" i="10" s="1"/>
  <c r="Q236" i="10" s="1"/>
  <c r="S236" i="10" s="1"/>
  <c r="U236" i="10" s="1"/>
  <c r="G256" i="10"/>
  <c r="I256" i="10" s="1"/>
  <c r="K256" i="10" s="1"/>
  <c r="M256" i="10" s="1"/>
  <c r="O256" i="10" s="1"/>
  <c r="Q256" i="10" s="1"/>
  <c r="S256" i="10" s="1"/>
  <c r="U256" i="10" s="1"/>
  <c r="I257" i="10"/>
  <c r="K257" i="10" s="1"/>
  <c r="M257" i="10" s="1"/>
  <c r="O257" i="10" s="1"/>
  <c r="Q257" i="10" s="1"/>
  <c r="S257" i="10" s="1"/>
  <c r="U257" i="10" s="1"/>
  <c r="G281" i="10"/>
  <c r="I282" i="10"/>
  <c r="K282" i="10" s="1"/>
  <c r="M282" i="10" s="1"/>
  <c r="O282" i="10" s="1"/>
  <c r="Q282" i="10" s="1"/>
  <c r="S282" i="10" s="1"/>
  <c r="U282" i="10" s="1"/>
  <c r="G297" i="10"/>
  <c r="I298" i="10"/>
  <c r="K298" i="10" s="1"/>
  <c r="M298" i="10" s="1"/>
  <c r="O298" i="10" s="1"/>
  <c r="Q298" i="10" s="1"/>
  <c r="S298" i="10" s="1"/>
  <c r="U298" i="10" s="1"/>
  <c r="G317" i="10"/>
  <c r="I318" i="10"/>
  <c r="K318" i="10" s="1"/>
  <c r="M318" i="10" s="1"/>
  <c r="O318" i="10" s="1"/>
  <c r="Q318" i="10" s="1"/>
  <c r="S318" i="10" s="1"/>
  <c r="U318" i="10" s="1"/>
  <c r="G328" i="10"/>
  <c r="I328" i="10" s="1"/>
  <c r="K328" i="10" s="1"/>
  <c r="M328" i="10" s="1"/>
  <c r="O328" i="10" s="1"/>
  <c r="Q328" i="10" s="1"/>
  <c r="S328" i="10" s="1"/>
  <c r="U328" i="10" s="1"/>
  <c r="I329" i="10"/>
  <c r="K329" i="10" s="1"/>
  <c r="M329" i="10" s="1"/>
  <c r="O329" i="10" s="1"/>
  <c r="Q329" i="10" s="1"/>
  <c r="S329" i="10" s="1"/>
  <c r="U329" i="10" s="1"/>
  <c r="G338" i="10"/>
  <c r="I339" i="10"/>
  <c r="K339" i="10" s="1"/>
  <c r="M339" i="10" s="1"/>
  <c r="O339" i="10" s="1"/>
  <c r="Q339" i="10" s="1"/>
  <c r="S339" i="10" s="1"/>
  <c r="U339" i="10" s="1"/>
  <c r="G355" i="10"/>
  <c r="I355" i="10" s="1"/>
  <c r="K355" i="10" s="1"/>
  <c r="M355" i="10" s="1"/>
  <c r="O355" i="10" s="1"/>
  <c r="Q355" i="10" s="1"/>
  <c r="S355" i="10" s="1"/>
  <c r="U355" i="10" s="1"/>
  <c r="I356" i="10"/>
  <c r="K356" i="10" s="1"/>
  <c r="M356" i="10" s="1"/>
  <c r="O356" i="10" s="1"/>
  <c r="Q356" i="10" s="1"/>
  <c r="S356" i="10" s="1"/>
  <c r="U356" i="10" s="1"/>
  <c r="G361" i="10"/>
  <c r="I361" i="10" s="1"/>
  <c r="K361" i="10" s="1"/>
  <c r="M361" i="10" s="1"/>
  <c r="O361" i="10" s="1"/>
  <c r="Q361" i="10" s="1"/>
  <c r="S361" i="10" s="1"/>
  <c r="U361" i="10" s="1"/>
  <c r="I362" i="10"/>
  <c r="K362" i="10" s="1"/>
  <c r="M362" i="10" s="1"/>
  <c r="O362" i="10" s="1"/>
  <c r="Q362" i="10" s="1"/>
  <c r="S362" i="10" s="1"/>
  <c r="U362" i="10" s="1"/>
  <c r="G371" i="10"/>
  <c r="I372" i="10"/>
  <c r="K372" i="10" s="1"/>
  <c r="M372" i="10" s="1"/>
  <c r="O372" i="10" s="1"/>
  <c r="Q372" i="10" s="1"/>
  <c r="S372" i="10" s="1"/>
  <c r="U372" i="10" s="1"/>
  <c r="G388" i="10"/>
  <c r="I389" i="10"/>
  <c r="K389" i="10" s="1"/>
  <c r="M389" i="10" s="1"/>
  <c r="O389" i="10" s="1"/>
  <c r="Q389" i="10" s="1"/>
  <c r="S389" i="10" s="1"/>
  <c r="U389" i="10" s="1"/>
  <c r="G398" i="10"/>
  <c r="I399" i="10"/>
  <c r="K399" i="10" s="1"/>
  <c r="M399" i="10" s="1"/>
  <c r="O399" i="10" s="1"/>
  <c r="Q399" i="10" s="1"/>
  <c r="S399" i="10" s="1"/>
  <c r="U399" i="10" s="1"/>
  <c r="G437" i="10"/>
  <c r="I438" i="10"/>
  <c r="K438" i="10" s="1"/>
  <c r="M438" i="10" s="1"/>
  <c r="O438" i="10" s="1"/>
  <c r="Q438" i="10" s="1"/>
  <c r="S438" i="10" s="1"/>
  <c r="U438" i="10" s="1"/>
  <c r="G494" i="10"/>
  <c r="I495" i="10"/>
  <c r="K495" i="10" s="1"/>
  <c r="M495" i="10" s="1"/>
  <c r="O495" i="10" s="1"/>
  <c r="Q495" i="10" s="1"/>
  <c r="S495" i="10" s="1"/>
  <c r="U495" i="10" s="1"/>
  <c r="G534" i="10"/>
  <c r="I535" i="10"/>
  <c r="K535" i="10" s="1"/>
  <c r="M535" i="10" s="1"/>
  <c r="O535" i="10" s="1"/>
  <c r="Q535" i="10" s="1"/>
  <c r="S535" i="10" s="1"/>
  <c r="U535" i="10" s="1"/>
  <c r="G569" i="10"/>
  <c r="I570" i="10"/>
  <c r="K570" i="10" s="1"/>
  <c r="M570" i="10" s="1"/>
  <c r="O570" i="10" s="1"/>
  <c r="Q570" i="10" s="1"/>
  <c r="S570" i="10" s="1"/>
  <c r="U570" i="10" s="1"/>
  <c r="G586" i="10"/>
  <c r="I586" i="10" s="1"/>
  <c r="K586" i="10" s="1"/>
  <c r="M586" i="10" s="1"/>
  <c r="O586" i="10" s="1"/>
  <c r="Q586" i="10" s="1"/>
  <c r="S586" i="10" s="1"/>
  <c r="U586" i="10" s="1"/>
  <c r="I587" i="10"/>
  <c r="K587" i="10" s="1"/>
  <c r="M587" i="10" s="1"/>
  <c r="O587" i="10" s="1"/>
  <c r="Q587" i="10" s="1"/>
  <c r="S587" i="10" s="1"/>
  <c r="U587" i="10" s="1"/>
  <c r="G603" i="10"/>
  <c r="I604" i="10"/>
  <c r="K604" i="10" s="1"/>
  <c r="M604" i="10" s="1"/>
  <c r="O604" i="10" s="1"/>
  <c r="Q604" i="10" s="1"/>
  <c r="S604" i="10" s="1"/>
  <c r="U604" i="10" s="1"/>
  <c r="G613" i="10"/>
  <c r="I613" i="10" s="1"/>
  <c r="K613" i="10" s="1"/>
  <c r="M613" i="10" s="1"/>
  <c r="O613" i="10" s="1"/>
  <c r="Q613" i="10" s="1"/>
  <c r="S613" i="10" s="1"/>
  <c r="U613" i="10" s="1"/>
  <c r="I614" i="10"/>
  <c r="K614" i="10" s="1"/>
  <c r="M614" i="10" s="1"/>
  <c r="O614" i="10" s="1"/>
  <c r="Q614" i="10" s="1"/>
  <c r="S614" i="10" s="1"/>
  <c r="U614" i="10" s="1"/>
  <c r="G626" i="10"/>
  <c r="I626" i="10" s="1"/>
  <c r="K626" i="10" s="1"/>
  <c r="M626" i="10" s="1"/>
  <c r="O626" i="10" s="1"/>
  <c r="Q626" i="10" s="1"/>
  <c r="S626" i="10" s="1"/>
  <c r="U626" i="10" s="1"/>
  <c r="I627" i="10"/>
  <c r="K627" i="10" s="1"/>
  <c r="M627" i="10" s="1"/>
  <c r="O627" i="10" s="1"/>
  <c r="Q627" i="10" s="1"/>
  <c r="S627" i="10" s="1"/>
  <c r="U627" i="10" s="1"/>
  <c r="G658" i="10"/>
  <c r="I658" i="10" s="1"/>
  <c r="K658" i="10" s="1"/>
  <c r="M658" i="10" s="1"/>
  <c r="O658" i="10" s="1"/>
  <c r="Q658" i="10" s="1"/>
  <c r="S658" i="10" s="1"/>
  <c r="U658" i="10" s="1"/>
  <c r="I659" i="10"/>
  <c r="K659" i="10" s="1"/>
  <c r="M659" i="10" s="1"/>
  <c r="O659" i="10" s="1"/>
  <c r="Q659" i="10" s="1"/>
  <c r="S659" i="10" s="1"/>
  <c r="U659" i="10" s="1"/>
  <c r="G93" i="10"/>
  <c r="I93" i="10" s="1"/>
  <c r="K93" i="10" s="1"/>
  <c r="M93" i="10" s="1"/>
  <c r="O93" i="10" s="1"/>
  <c r="Q93" i="10" s="1"/>
  <c r="S93" i="10" s="1"/>
  <c r="U93" i="10" s="1"/>
  <c r="I94" i="10"/>
  <c r="K94" i="10" s="1"/>
  <c r="M94" i="10" s="1"/>
  <c r="O94" i="10" s="1"/>
  <c r="Q94" i="10" s="1"/>
  <c r="S94" i="10" s="1"/>
  <c r="U94" i="10" s="1"/>
  <c r="G76" i="10"/>
  <c r="I76" i="10" s="1"/>
  <c r="K76" i="10" s="1"/>
  <c r="M76" i="10" s="1"/>
  <c r="O76" i="10" s="1"/>
  <c r="Q76" i="10" s="1"/>
  <c r="S76" i="10" s="1"/>
  <c r="U76" i="10" s="1"/>
  <c r="I77" i="10"/>
  <c r="K77" i="10" s="1"/>
  <c r="M77" i="10" s="1"/>
  <c r="O77" i="10" s="1"/>
  <c r="Q77" i="10" s="1"/>
  <c r="S77" i="10" s="1"/>
  <c r="U77" i="10" s="1"/>
  <c r="G169" i="10"/>
  <c r="I172" i="10"/>
  <c r="K172" i="10" s="1"/>
  <c r="M172" i="10" s="1"/>
  <c r="O172" i="10" s="1"/>
  <c r="Q172" i="10" s="1"/>
  <c r="S172" i="10" s="1"/>
  <c r="U172" i="10" s="1"/>
  <c r="G198" i="10"/>
  <c r="I199" i="10"/>
  <c r="K199" i="10" s="1"/>
  <c r="M199" i="10" s="1"/>
  <c r="O199" i="10" s="1"/>
  <c r="Q199" i="10" s="1"/>
  <c r="S199" i="10" s="1"/>
  <c r="U199" i="10" s="1"/>
  <c r="G249" i="10"/>
  <c r="I249" i="10" s="1"/>
  <c r="K249" i="10" s="1"/>
  <c r="M249" i="10" s="1"/>
  <c r="O249" i="10" s="1"/>
  <c r="Q249" i="10" s="1"/>
  <c r="S249" i="10" s="1"/>
  <c r="U249" i="10" s="1"/>
  <c r="I250" i="10"/>
  <c r="K250" i="10" s="1"/>
  <c r="M250" i="10" s="1"/>
  <c r="O250" i="10" s="1"/>
  <c r="Q250" i="10" s="1"/>
  <c r="S250" i="10" s="1"/>
  <c r="U250" i="10" s="1"/>
  <c r="G290" i="10"/>
  <c r="I291" i="10"/>
  <c r="K291" i="10" s="1"/>
  <c r="M291" i="10" s="1"/>
  <c r="O291" i="10" s="1"/>
  <c r="Q291" i="10" s="1"/>
  <c r="S291" i="10" s="1"/>
  <c r="U291" i="10" s="1"/>
  <c r="G303" i="10"/>
  <c r="I304" i="10"/>
  <c r="K304" i="10" s="1"/>
  <c r="M304" i="10" s="1"/>
  <c r="O304" i="10" s="1"/>
  <c r="Q304" i="10" s="1"/>
  <c r="S304" i="10" s="1"/>
  <c r="U304" i="10" s="1"/>
  <c r="G325" i="10"/>
  <c r="I325" i="10" s="1"/>
  <c r="K325" i="10" s="1"/>
  <c r="M325" i="10" s="1"/>
  <c r="O325" i="10" s="1"/>
  <c r="Q325" i="10" s="1"/>
  <c r="S325" i="10" s="1"/>
  <c r="U325" i="10" s="1"/>
  <c r="I326" i="10"/>
  <c r="K326" i="10" s="1"/>
  <c r="M326" i="10" s="1"/>
  <c r="O326" i="10" s="1"/>
  <c r="Q326" i="10" s="1"/>
  <c r="S326" i="10" s="1"/>
  <c r="U326" i="10" s="1"/>
  <c r="G333" i="10"/>
  <c r="I334" i="10"/>
  <c r="K334" i="10" s="1"/>
  <c r="M334" i="10" s="1"/>
  <c r="O334" i="10" s="1"/>
  <c r="Q334" i="10" s="1"/>
  <c r="S334" i="10" s="1"/>
  <c r="U334" i="10" s="1"/>
  <c r="G343" i="10"/>
  <c r="I344" i="10"/>
  <c r="K344" i="10" s="1"/>
  <c r="M344" i="10" s="1"/>
  <c r="O344" i="10" s="1"/>
  <c r="Q344" i="10" s="1"/>
  <c r="S344" i="10" s="1"/>
  <c r="U344" i="10" s="1"/>
  <c r="G358" i="10"/>
  <c r="I358" i="10" s="1"/>
  <c r="K358" i="10" s="1"/>
  <c r="M358" i="10" s="1"/>
  <c r="O358" i="10" s="1"/>
  <c r="Q358" i="10" s="1"/>
  <c r="S358" i="10" s="1"/>
  <c r="U358" i="10" s="1"/>
  <c r="I359" i="10"/>
  <c r="K359" i="10" s="1"/>
  <c r="M359" i="10" s="1"/>
  <c r="O359" i="10" s="1"/>
  <c r="Q359" i="10" s="1"/>
  <c r="S359" i="10" s="1"/>
  <c r="U359" i="10" s="1"/>
  <c r="G364" i="10"/>
  <c r="I364" i="10" s="1"/>
  <c r="K364" i="10" s="1"/>
  <c r="M364" i="10" s="1"/>
  <c r="O364" i="10" s="1"/>
  <c r="Q364" i="10" s="1"/>
  <c r="S364" i="10" s="1"/>
  <c r="U364" i="10" s="1"/>
  <c r="I365" i="10"/>
  <c r="K365" i="10" s="1"/>
  <c r="M365" i="10" s="1"/>
  <c r="O365" i="10" s="1"/>
  <c r="Q365" i="10" s="1"/>
  <c r="S365" i="10" s="1"/>
  <c r="U365" i="10" s="1"/>
  <c r="G376" i="10"/>
  <c r="I377" i="10"/>
  <c r="K377" i="10" s="1"/>
  <c r="M377" i="10" s="1"/>
  <c r="O377" i="10" s="1"/>
  <c r="Q377" i="10" s="1"/>
  <c r="S377" i="10" s="1"/>
  <c r="U377" i="10" s="1"/>
  <c r="G393" i="10"/>
  <c r="I394" i="10"/>
  <c r="K394" i="10" s="1"/>
  <c r="M394" i="10" s="1"/>
  <c r="O394" i="10" s="1"/>
  <c r="Q394" i="10" s="1"/>
  <c r="S394" i="10" s="1"/>
  <c r="U394" i="10" s="1"/>
  <c r="G410" i="10"/>
  <c r="I410" i="10" s="1"/>
  <c r="K410" i="10" s="1"/>
  <c r="M410" i="10" s="1"/>
  <c r="O410" i="10" s="1"/>
  <c r="Q410" i="10" s="1"/>
  <c r="S410" i="10" s="1"/>
  <c r="U410" i="10" s="1"/>
  <c r="I411" i="10"/>
  <c r="K411" i="10" s="1"/>
  <c r="M411" i="10" s="1"/>
  <c r="O411" i="10" s="1"/>
  <c r="Q411" i="10" s="1"/>
  <c r="S411" i="10" s="1"/>
  <c r="U411" i="10" s="1"/>
  <c r="G429" i="10"/>
  <c r="I430" i="10"/>
  <c r="K430" i="10" s="1"/>
  <c r="M430" i="10" s="1"/>
  <c r="O430" i="10" s="1"/>
  <c r="Q430" i="10" s="1"/>
  <c r="S430" i="10" s="1"/>
  <c r="U430" i="10" s="1"/>
  <c r="G444" i="10"/>
  <c r="I445" i="10"/>
  <c r="K445" i="10" s="1"/>
  <c r="M445" i="10" s="1"/>
  <c r="O445" i="10" s="1"/>
  <c r="Q445" i="10" s="1"/>
  <c r="S445" i="10" s="1"/>
  <c r="U445" i="10" s="1"/>
  <c r="G464" i="10"/>
  <c r="I464" i="10" s="1"/>
  <c r="K464" i="10" s="1"/>
  <c r="M464" i="10" s="1"/>
  <c r="O464" i="10" s="1"/>
  <c r="Q464" i="10" s="1"/>
  <c r="S464" i="10" s="1"/>
  <c r="U464" i="10" s="1"/>
  <c r="I465" i="10"/>
  <c r="K465" i="10" s="1"/>
  <c r="M465" i="10" s="1"/>
  <c r="O465" i="10" s="1"/>
  <c r="Q465" i="10" s="1"/>
  <c r="S465" i="10" s="1"/>
  <c r="U465" i="10" s="1"/>
  <c r="G478" i="10"/>
  <c r="I479" i="10"/>
  <c r="K479" i="10" s="1"/>
  <c r="M479" i="10" s="1"/>
  <c r="O479" i="10" s="1"/>
  <c r="Q479" i="10" s="1"/>
  <c r="S479" i="10" s="1"/>
  <c r="U479" i="10" s="1"/>
  <c r="G498" i="10"/>
  <c r="I499" i="10"/>
  <c r="K499" i="10" s="1"/>
  <c r="M499" i="10" s="1"/>
  <c r="O499" i="10" s="1"/>
  <c r="Q499" i="10" s="1"/>
  <c r="S499" i="10" s="1"/>
  <c r="U499" i="10" s="1"/>
  <c r="G554" i="10"/>
  <c r="I555" i="10"/>
  <c r="K555" i="10" s="1"/>
  <c r="M555" i="10" s="1"/>
  <c r="O555" i="10" s="1"/>
  <c r="Q555" i="10" s="1"/>
  <c r="S555" i="10" s="1"/>
  <c r="U555" i="10" s="1"/>
  <c r="G579" i="10"/>
  <c r="I580" i="10"/>
  <c r="K580" i="10" s="1"/>
  <c r="M580" i="10" s="1"/>
  <c r="O580" i="10" s="1"/>
  <c r="Q580" i="10" s="1"/>
  <c r="S580" i="10" s="1"/>
  <c r="U580" i="10" s="1"/>
  <c r="G589" i="10"/>
  <c r="I589" i="10" s="1"/>
  <c r="K589" i="10" s="1"/>
  <c r="M589" i="10" s="1"/>
  <c r="O589" i="10" s="1"/>
  <c r="Q589" i="10" s="1"/>
  <c r="S589" i="10" s="1"/>
  <c r="U589" i="10" s="1"/>
  <c r="I590" i="10"/>
  <c r="K590" i="10" s="1"/>
  <c r="M590" i="10" s="1"/>
  <c r="O590" i="10" s="1"/>
  <c r="Q590" i="10" s="1"/>
  <c r="S590" i="10" s="1"/>
  <c r="U590" i="10" s="1"/>
  <c r="G610" i="10"/>
  <c r="I610" i="10" s="1"/>
  <c r="K610" i="10" s="1"/>
  <c r="M610" i="10" s="1"/>
  <c r="O610" i="10" s="1"/>
  <c r="Q610" i="10" s="1"/>
  <c r="S610" i="10" s="1"/>
  <c r="U610" i="10" s="1"/>
  <c r="I611" i="10"/>
  <c r="K611" i="10" s="1"/>
  <c r="M611" i="10" s="1"/>
  <c r="O611" i="10" s="1"/>
  <c r="Q611" i="10" s="1"/>
  <c r="S611" i="10" s="1"/>
  <c r="U611" i="10" s="1"/>
  <c r="G618" i="10"/>
  <c r="I619" i="10"/>
  <c r="K619" i="10" s="1"/>
  <c r="M619" i="10" s="1"/>
  <c r="O619" i="10" s="1"/>
  <c r="Q619" i="10" s="1"/>
  <c r="S619" i="10" s="1"/>
  <c r="U619" i="10" s="1"/>
  <c r="G652" i="10"/>
  <c r="I652" i="10" s="1"/>
  <c r="K652" i="10" s="1"/>
  <c r="M652" i="10" s="1"/>
  <c r="O652" i="10" s="1"/>
  <c r="Q652" i="10" s="1"/>
  <c r="S652" i="10" s="1"/>
  <c r="U652" i="10" s="1"/>
  <c r="I653" i="10"/>
  <c r="K653" i="10" s="1"/>
  <c r="M653" i="10" s="1"/>
  <c r="O653" i="10" s="1"/>
  <c r="Q653" i="10" s="1"/>
  <c r="S653" i="10" s="1"/>
  <c r="U653" i="10" s="1"/>
  <c r="F161" i="8"/>
  <c r="H161" i="8" s="1"/>
  <c r="J161" i="8" s="1"/>
  <c r="L161" i="8" s="1"/>
  <c r="N161" i="8" s="1"/>
  <c r="P161" i="8" s="1"/>
  <c r="R161" i="8" s="1"/>
  <c r="T161" i="8" s="1"/>
  <c r="H162" i="8"/>
  <c r="J162" i="8" s="1"/>
  <c r="L162" i="8" s="1"/>
  <c r="N162" i="8" s="1"/>
  <c r="P162" i="8" s="1"/>
  <c r="R162" i="8" s="1"/>
  <c r="T162" i="8" s="1"/>
  <c r="G72" i="10"/>
  <c r="G661" i="10"/>
  <c r="G629" i="10"/>
  <c r="G452" i="10"/>
  <c r="G413" i="10"/>
  <c r="I413" i="10" s="1"/>
  <c r="K413" i="10" s="1"/>
  <c r="M413" i="10" s="1"/>
  <c r="O413" i="10" s="1"/>
  <c r="Q413" i="10" s="1"/>
  <c r="S413" i="10" s="1"/>
  <c r="U413" i="10" s="1"/>
  <c r="G418" i="10"/>
  <c r="I418" i="10" s="1"/>
  <c r="K418" i="10" s="1"/>
  <c r="M418" i="10" s="1"/>
  <c r="O418" i="10" s="1"/>
  <c r="Q418" i="10" s="1"/>
  <c r="S418" i="10" s="1"/>
  <c r="U418" i="10" s="1"/>
  <c r="G609" i="10"/>
  <c r="G56" i="10"/>
  <c r="G184" i="10"/>
  <c r="G261" i="10"/>
  <c r="G467" i="10"/>
  <c r="G81" i="10"/>
  <c r="G15" i="10"/>
  <c r="G227" i="10" l="1"/>
  <c r="G585" i="10"/>
  <c r="I585" i="10" s="1"/>
  <c r="K585" i="10" s="1"/>
  <c r="M585" i="10" s="1"/>
  <c r="O585" i="10" s="1"/>
  <c r="Q585" i="10" s="1"/>
  <c r="S585" i="10" s="1"/>
  <c r="U585" i="10" s="1"/>
  <c r="G649" i="10"/>
  <c r="G648" i="10" s="1"/>
  <c r="G584" i="10"/>
  <c r="G80" i="10"/>
  <c r="I81" i="10"/>
  <c r="K81" i="10" s="1"/>
  <c r="M81" i="10" s="1"/>
  <c r="O81" i="10" s="1"/>
  <c r="Q81" i="10" s="1"/>
  <c r="S81" i="10" s="1"/>
  <c r="U81" i="10" s="1"/>
  <c r="G255" i="10"/>
  <c r="I255" i="10" s="1"/>
  <c r="K255" i="10" s="1"/>
  <c r="M255" i="10" s="1"/>
  <c r="O255" i="10" s="1"/>
  <c r="Q255" i="10" s="1"/>
  <c r="S255" i="10" s="1"/>
  <c r="U255" i="10" s="1"/>
  <c r="I261" i="10"/>
  <c r="K261" i="10" s="1"/>
  <c r="M261" i="10" s="1"/>
  <c r="O261" i="10" s="1"/>
  <c r="Q261" i="10" s="1"/>
  <c r="S261" i="10" s="1"/>
  <c r="U261" i="10" s="1"/>
  <c r="G183" i="10"/>
  <c r="I184" i="10"/>
  <c r="K184" i="10" s="1"/>
  <c r="M184" i="10" s="1"/>
  <c r="O184" i="10" s="1"/>
  <c r="Q184" i="10" s="1"/>
  <c r="S184" i="10" s="1"/>
  <c r="U184" i="10" s="1"/>
  <c r="G608" i="10"/>
  <c r="I609" i="10"/>
  <c r="K609" i="10" s="1"/>
  <c r="M609" i="10" s="1"/>
  <c r="O609" i="10" s="1"/>
  <c r="Q609" i="10" s="1"/>
  <c r="S609" i="10" s="1"/>
  <c r="U609" i="10" s="1"/>
  <c r="I227" i="10"/>
  <c r="K227" i="10" s="1"/>
  <c r="M227" i="10" s="1"/>
  <c r="O227" i="10" s="1"/>
  <c r="Q227" i="10" s="1"/>
  <c r="S227" i="10" s="1"/>
  <c r="U227" i="10" s="1"/>
  <c r="G657" i="10"/>
  <c r="I661" i="10"/>
  <c r="K661" i="10" s="1"/>
  <c r="M661" i="10" s="1"/>
  <c r="O661" i="10" s="1"/>
  <c r="Q661" i="10" s="1"/>
  <c r="S661" i="10" s="1"/>
  <c r="U661" i="10" s="1"/>
  <c r="G71" i="10"/>
  <c r="I71" i="10" s="1"/>
  <c r="K71" i="10" s="1"/>
  <c r="M71" i="10" s="1"/>
  <c r="O71" i="10" s="1"/>
  <c r="Q71" i="10" s="1"/>
  <c r="S71" i="10" s="1"/>
  <c r="U71" i="10" s="1"/>
  <c r="I72" i="10"/>
  <c r="K72" i="10" s="1"/>
  <c r="M72" i="10" s="1"/>
  <c r="O72" i="10" s="1"/>
  <c r="Q72" i="10" s="1"/>
  <c r="S72" i="10" s="1"/>
  <c r="U72" i="10" s="1"/>
  <c r="G617" i="10"/>
  <c r="I618" i="10"/>
  <c r="K618" i="10" s="1"/>
  <c r="M618" i="10" s="1"/>
  <c r="O618" i="10" s="1"/>
  <c r="Q618" i="10" s="1"/>
  <c r="S618" i="10" s="1"/>
  <c r="U618" i="10" s="1"/>
  <c r="G578" i="10"/>
  <c r="I579" i="10"/>
  <c r="K579" i="10" s="1"/>
  <c r="M579" i="10" s="1"/>
  <c r="O579" i="10" s="1"/>
  <c r="Q579" i="10" s="1"/>
  <c r="S579" i="10" s="1"/>
  <c r="U579" i="10" s="1"/>
  <c r="G553" i="10"/>
  <c r="I554" i="10"/>
  <c r="K554" i="10" s="1"/>
  <c r="M554" i="10" s="1"/>
  <c r="O554" i="10" s="1"/>
  <c r="Q554" i="10" s="1"/>
  <c r="S554" i="10" s="1"/>
  <c r="U554" i="10" s="1"/>
  <c r="G497" i="10"/>
  <c r="I498" i="10"/>
  <c r="G477" i="10"/>
  <c r="I478" i="10"/>
  <c r="K478" i="10" s="1"/>
  <c r="M478" i="10" s="1"/>
  <c r="O478" i="10" s="1"/>
  <c r="Q478" i="10" s="1"/>
  <c r="S478" i="10" s="1"/>
  <c r="U478" i="10" s="1"/>
  <c r="G443" i="10"/>
  <c r="I444" i="10"/>
  <c r="K444" i="10" s="1"/>
  <c r="M444" i="10" s="1"/>
  <c r="O444" i="10" s="1"/>
  <c r="Q444" i="10" s="1"/>
  <c r="S444" i="10" s="1"/>
  <c r="U444" i="10" s="1"/>
  <c r="G428" i="10"/>
  <c r="I429" i="10"/>
  <c r="K429" i="10" s="1"/>
  <c r="M429" i="10" s="1"/>
  <c r="O429" i="10" s="1"/>
  <c r="Q429" i="10" s="1"/>
  <c r="S429" i="10" s="1"/>
  <c r="U429" i="10" s="1"/>
  <c r="G392" i="10"/>
  <c r="I393" i="10"/>
  <c r="K393" i="10" s="1"/>
  <c r="M393" i="10" s="1"/>
  <c r="O393" i="10" s="1"/>
  <c r="Q393" i="10" s="1"/>
  <c r="S393" i="10" s="1"/>
  <c r="U393" i="10" s="1"/>
  <c r="G375" i="10"/>
  <c r="I376" i="10"/>
  <c r="K376" i="10" s="1"/>
  <c r="M376" i="10" s="1"/>
  <c r="O376" i="10" s="1"/>
  <c r="Q376" i="10" s="1"/>
  <c r="S376" i="10" s="1"/>
  <c r="U376" i="10" s="1"/>
  <c r="G342" i="10"/>
  <c r="I343" i="10"/>
  <c r="K343" i="10" s="1"/>
  <c r="M343" i="10" s="1"/>
  <c r="O343" i="10" s="1"/>
  <c r="Q343" i="10" s="1"/>
  <c r="S343" i="10" s="1"/>
  <c r="U343" i="10" s="1"/>
  <c r="G332" i="10"/>
  <c r="I333" i="10"/>
  <c r="K333" i="10" s="1"/>
  <c r="M333" i="10" s="1"/>
  <c r="O333" i="10" s="1"/>
  <c r="Q333" i="10" s="1"/>
  <c r="S333" i="10" s="1"/>
  <c r="U333" i="10" s="1"/>
  <c r="G302" i="10"/>
  <c r="I303" i="10"/>
  <c r="K303" i="10" s="1"/>
  <c r="M303" i="10" s="1"/>
  <c r="O303" i="10" s="1"/>
  <c r="Q303" i="10" s="1"/>
  <c r="S303" i="10" s="1"/>
  <c r="U303" i="10" s="1"/>
  <c r="G289" i="10"/>
  <c r="I290" i="10"/>
  <c r="K290" i="10" s="1"/>
  <c r="M290" i="10" s="1"/>
  <c r="O290" i="10" s="1"/>
  <c r="Q290" i="10" s="1"/>
  <c r="S290" i="10" s="1"/>
  <c r="U290" i="10" s="1"/>
  <c r="G197" i="10"/>
  <c r="I198" i="10"/>
  <c r="K198" i="10" s="1"/>
  <c r="M198" i="10" s="1"/>
  <c r="O198" i="10" s="1"/>
  <c r="Q198" i="10" s="1"/>
  <c r="S198" i="10" s="1"/>
  <c r="U198" i="10" s="1"/>
  <c r="G168" i="10"/>
  <c r="I169" i="10"/>
  <c r="K169" i="10" s="1"/>
  <c r="M169" i="10" s="1"/>
  <c r="O169" i="10" s="1"/>
  <c r="Q169" i="10" s="1"/>
  <c r="S169" i="10" s="1"/>
  <c r="U169" i="10" s="1"/>
  <c r="G602" i="10"/>
  <c r="I603" i="10"/>
  <c r="K603" i="10" s="1"/>
  <c r="M603" i="10" s="1"/>
  <c r="O603" i="10" s="1"/>
  <c r="Q603" i="10" s="1"/>
  <c r="S603" i="10" s="1"/>
  <c r="U603" i="10" s="1"/>
  <c r="G557" i="10"/>
  <c r="I557" i="10" s="1"/>
  <c r="K557" i="10" s="1"/>
  <c r="M557" i="10" s="1"/>
  <c r="O557" i="10" s="1"/>
  <c r="Q557" i="10" s="1"/>
  <c r="S557" i="10" s="1"/>
  <c r="U557" i="10" s="1"/>
  <c r="I569" i="10"/>
  <c r="K569" i="10" s="1"/>
  <c r="M569" i="10" s="1"/>
  <c r="O569" i="10" s="1"/>
  <c r="Q569" i="10" s="1"/>
  <c r="S569" i="10" s="1"/>
  <c r="U569" i="10" s="1"/>
  <c r="G533" i="10"/>
  <c r="I534" i="10"/>
  <c r="K534" i="10" s="1"/>
  <c r="M534" i="10" s="1"/>
  <c r="O534" i="10" s="1"/>
  <c r="Q534" i="10" s="1"/>
  <c r="S534" i="10" s="1"/>
  <c r="U534" i="10" s="1"/>
  <c r="G493" i="10"/>
  <c r="I494" i="10"/>
  <c r="K494" i="10" s="1"/>
  <c r="M494" i="10" s="1"/>
  <c r="O494" i="10" s="1"/>
  <c r="Q494" i="10" s="1"/>
  <c r="S494" i="10" s="1"/>
  <c r="U494" i="10" s="1"/>
  <c r="G436" i="10"/>
  <c r="I437" i="10"/>
  <c r="K437" i="10" s="1"/>
  <c r="M437" i="10" s="1"/>
  <c r="O437" i="10" s="1"/>
  <c r="Q437" i="10" s="1"/>
  <c r="S437" i="10" s="1"/>
  <c r="U437" i="10" s="1"/>
  <c r="G397" i="10"/>
  <c r="I398" i="10"/>
  <c r="K398" i="10" s="1"/>
  <c r="M398" i="10" s="1"/>
  <c r="O398" i="10" s="1"/>
  <c r="Q398" i="10" s="1"/>
  <c r="S398" i="10" s="1"/>
  <c r="U398" i="10" s="1"/>
  <c r="G387" i="10"/>
  <c r="I388" i="10"/>
  <c r="K388" i="10" s="1"/>
  <c r="M388" i="10" s="1"/>
  <c r="O388" i="10" s="1"/>
  <c r="Q388" i="10" s="1"/>
  <c r="S388" i="10" s="1"/>
  <c r="U388" i="10" s="1"/>
  <c r="G370" i="10"/>
  <c r="I371" i="10"/>
  <c r="K371" i="10" s="1"/>
  <c r="M371" i="10" s="1"/>
  <c r="O371" i="10" s="1"/>
  <c r="Q371" i="10" s="1"/>
  <c r="S371" i="10" s="1"/>
  <c r="U371" i="10" s="1"/>
  <c r="G337" i="10"/>
  <c r="I338" i="10"/>
  <c r="K338" i="10" s="1"/>
  <c r="M338" i="10" s="1"/>
  <c r="O338" i="10" s="1"/>
  <c r="Q338" i="10" s="1"/>
  <c r="S338" i="10" s="1"/>
  <c r="U338" i="10" s="1"/>
  <c r="G316" i="10"/>
  <c r="I317" i="10"/>
  <c r="K317" i="10" s="1"/>
  <c r="M317" i="10" s="1"/>
  <c r="O317" i="10" s="1"/>
  <c r="Q317" i="10" s="1"/>
  <c r="S317" i="10" s="1"/>
  <c r="U317" i="10" s="1"/>
  <c r="G296" i="10"/>
  <c r="I297" i="10"/>
  <c r="K297" i="10" s="1"/>
  <c r="M297" i="10" s="1"/>
  <c r="O297" i="10" s="1"/>
  <c r="Q297" i="10" s="1"/>
  <c r="S297" i="10" s="1"/>
  <c r="U297" i="10" s="1"/>
  <c r="G280" i="10"/>
  <c r="I281" i="10"/>
  <c r="K281" i="10" s="1"/>
  <c r="M281" i="10" s="1"/>
  <c r="O281" i="10" s="1"/>
  <c r="Q281" i="10" s="1"/>
  <c r="S281" i="10" s="1"/>
  <c r="U281" i="10" s="1"/>
  <c r="G234" i="10"/>
  <c r="I234" i="10" s="1"/>
  <c r="K234" i="10" s="1"/>
  <c r="M234" i="10" s="1"/>
  <c r="O234" i="10" s="1"/>
  <c r="Q234" i="10" s="1"/>
  <c r="S234" i="10" s="1"/>
  <c r="U234" i="10" s="1"/>
  <c r="I235" i="10"/>
  <c r="K235" i="10" s="1"/>
  <c r="M235" i="10" s="1"/>
  <c r="O235" i="10" s="1"/>
  <c r="Q235" i="10" s="1"/>
  <c r="S235" i="10" s="1"/>
  <c r="U235" i="10" s="1"/>
  <c r="G211" i="10"/>
  <c r="I212" i="10"/>
  <c r="K212" i="10" s="1"/>
  <c r="M212" i="10" s="1"/>
  <c r="O212" i="10" s="1"/>
  <c r="Q212" i="10" s="1"/>
  <c r="S212" i="10" s="1"/>
  <c r="U212" i="10" s="1"/>
  <c r="G192" i="10"/>
  <c r="I193" i="10"/>
  <c r="K193" i="10" s="1"/>
  <c r="M193" i="10" s="1"/>
  <c r="O193" i="10" s="1"/>
  <c r="Q193" i="10" s="1"/>
  <c r="S193" i="10" s="1"/>
  <c r="U193" i="10" s="1"/>
  <c r="G175" i="10"/>
  <c r="I176" i="10"/>
  <c r="K176" i="10" s="1"/>
  <c r="M176" i="10" s="1"/>
  <c r="O176" i="10" s="1"/>
  <c r="Q176" i="10" s="1"/>
  <c r="S176" i="10" s="1"/>
  <c r="U176" i="10" s="1"/>
  <c r="G161" i="10"/>
  <c r="I162" i="10"/>
  <c r="K162" i="10" s="1"/>
  <c r="M162" i="10" s="1"/>
  <c r="O162" i="10" s="1"/>
  <c r="Q162" i="10" s="1"/>
  <c r="S162" i="10" s="1"/>
  <c r="U162" i="10" s="1"/>
  <c r="G24" i="10"/>
  <c r="I25" i="10"/>
  <c r="K25" i="10" s="1"/>
  <c r="M25" i="10" s="1"/>
  <c r="O25" i="10" s="1"/>
  <c r="Q25" i="10" s="1"/>
  <c r="S25" i="10" s="1"/>
  <c r="U25" i="10" s="1"/>
  <c r="G272" i="10"/>
  <c r="I273" i="10"/>
  <c r="K273" i="10" s="1"/>
  <c r="M273" i="10" s="1"/>
  <c r="O273" i="10" s="1"/>
  <c r="Q273" i="10" s="1"/>
  <c r="S273" i="10" s="1"/>
  <c r="U273" i="10" s="1"/>
  <c r="G219" i="10"/>
  <c r="I220" i="10"/>
  <c r="K220" i="10" s="1"/>
  <c r="M220" i="10" s="1"/>
  <c r="O220" i="10" s="1"/>
  <c r="Q220" i="10" s="1"/>
  <c r="S220" i="10" s="1"/>
  <c r="U220" i="10" s="1"/>
  <c r="G153" i="10"/>
  <c r="I154" i="10"/>
  <c r="K154" i="10" s="1"/>
  <c r="M154" i="10" s="1"/>
  <c r="O154" i="10" s="1"/>
  <c r="Q154" i="10" s="1"/>
  <c r="S154" i="10" s="1"/>
  <c r="U154" i="10" s="1"/>
  <c r="G29" i="10"/>
  <c r="I30" i="10"/>
  <c r="K30" i="10" s="1"/>
  <c r="M30" i="10" s="1"/>
  <c r="O30" i="10" s="1"/>
  <c r="Q30" i="10" s="1"/>
  <c r="S30" i="10" s="1"/>
  <c r="U30" i="10" s="1"/>
  <c r="G11" i="10"/>
  <c r="I15" i="10"/>
  <c r="K15" i="10" s="1"/>
  <c r="M15" i="10" s="1"/>
  <c r="O15" i="10" s="1"/>
  <c r="Q15" i="10" s="1"/>
  <c r="S15" i="10" s="1"/>
  <c r="U15" i="10" s="1"/>
  <c r="G463" i="10"/>
  <c r="I467" i="10"/>
  <c r="K467" i="10" s="1"/>
  <c r="M467" i="10" s="1"/>
  <c r="O467" i="10" s="1"/>
  <c r="Q467" i="10" s="1"/>
  <c r="S467" i="10" s="1"/>
  <c r="U467" i="10" s="1"/>
  <c r="G55" i="10"/>
  <c r="I55" i="10" s="1"/>
  <c r="K55" i="10" s="1"/>
  <c r="M55" i="10" s="1"/>
  <c r="O55" i="10" s="1"/>
  <c r="Q55" i="10" s="1"/>
  <c r="S55" i="10" s="1"/>
  <c r="U55" i="10" s="1"/>
  <c r="I56" i="10"/>
  <c r="K56" i="10" s="1"/>
  <c r="M56" i="10" s="1"/>
  <c r="O56" i="10" s="1"/>
  <c r="Q56" i="10" s="1"/>
  <c r="S56" i="10" s="1"/>
  <c r="U56" i="10" s="1"/>
  <c r="G451" i="10"/>
  <c r="I452" i="10"/>
  <c r="K452" i="10" s="1"/>
  <c r="M452" i="10" s="1"/>
  <c r="O452" i="10" s="1"/>
  <c r="Q452" i="10" s="1"/>
  <c r="S452" i="10" s="1"/>
  <c r="U452" i="10" s="1"/>
  <c r="G625" i="10"/>
  <c r="I629" i="10"/>
  <c r="K629" i="10" s="1"/>
  <c r="M629" i="10" s="1"/>
  <c r="O629" i="10" s="1"/>
  <c r="Q629" i="10" s="1"/>
  <c r="S629" i="10" s="1"/>
  <c r="U629" i="10" s="1"/>
  <c r="G324" i="10"/>
  <c r="G248" i="10"/>
  <c r="G354" i="10"/>
  <c r="G409" i="10"/>
  <c r="G110" i="10"/>
  <c r="I110" i="10" s="1"/>
  <c r="K110" i="10" s="1"/>
  <c r="M110" i="10" s="1"/>
  <c r="O110" i="10" s="1"/>
  <c r="Q110" i="10" s="1"/>
  <c r="S110" i="10" s="1"/>
  <c r="U110" i="10" s="1"/>
  <c r="G254" i="10" l="1"/>
  <c r="I254" i="10" s="1"/>
  <c r="K254" i="10" s="1"/>
  <c r="M254" i="10" s="1"/>
  <c r="O254" i="10" s="1"/>
  <c r="Q254" i="10" s="1"/>
  <c r="S254" i="10" s="1"/>
  <c r="U254" i="10" s="1"/>
  <c r="I497" i="10"/>
  <c r="K498" i="10"/>
  <c r="I649" i="10"/>
  <c r="K649" i="10" s="1"/>
  <c r="M649" i="10" s="1"/>
  <c r="O649" i="10" s="1"/>
  <c r="Q649" i="10" s="1"/>
  <c r="S649" i="10" s="1"/>
  <c r="U649" i="10" s="1"/>
  <c r="G253" i="10"/>
  <c r="G353" i="10"/>
  <c r="I354" i="10"/>
  <c r="K354" i="10" s="1"/>
  <c r="M354" i="10" s="1"/>
  <c r="O354" i="10" s="1"/>
  <c r="Q354" i="10" s="1"/>
  <c r="S354" i="10" s="1"/>
  <c r="U354" i="10" s="1"/>
  <c r="G323" i="10"/>
  <c r="I324" i="10"/>
  <c r="K324" i="10" s="1"/>
  <c r="M324" i="10" s="1"/>
  <c r="O324" i="10" s="1"/>
  <c r="Q324" i="10" s="1"/>
  <c r="S324" i="10" s="1"/>
  <c r="U324" i="10" s="1"/>
  <c r="G624" i="10"/>
  <c r="I625" i="10"/>
  <c r="K625" i="10" s="1"/>
  <c r="M625" i="10" s="1"/>
  <c r="O625" i="10" s="1"/>
  <c r="Q625" i="10" s="1"/>
  <c r="S625" i="10" s="1"/>
  <c r="U625" i="10" s="1"/>
  <c r="G450" i="10"/>
  <c r="I451" i="10"/>
  <c r="K451" i="10" s="1"/>
  <c r="M451" i="10" s="1"/>
  <c r="O451" i="10" s="1"/>
  <c r="Q451" i="10" s="1"/>
  <c r="S451" i="10" s="1"/>
  <c r="U451" i="10" s="1"/>
  <c r="G462" i="10"/>
  <c r="I463" i="10"/>
  <c r="K463" i="10" s="1"/>
  <c r="M463" i="10" s="1"/>
  <c r="O463" i="10" s="1"/>
  <c r="Q463" i="10" s="1"/>
  <c r="S463" i="10" s="1"/>
  <c r="U463" i="10" s="1"/>
  <c r="G10" i="10"/>
  <c r="I11" i="10"/>
  <c r="K11" i="10" s="1"/>
  <c r="M11" i="10" s="1"/>
  <c r="O11" i="10" s="1"/>
  <c r="Q11" i="10" s="1"/>
  <c r="S11" i="10" s="1"/>
  <c r="U11" i="10" s="1"/>
  <c r="G28" i="10"/>
  <c r="I28" i="10" s="1"/>
  <c r="K28" i="10" s="1"/>
  <c r="M28" i="10" s="1"/>
  <c r="O28" i="10" s="1"/>
  <c r="Q28" i="10" s="1"/>
  <c r="S28" i="10" s="1"/>
  <c r="U28" i="10" s="1"/>
  <c r="I29" i="10"/>
  <c r="K29" i="10" s="1"/>
  <c r="M29" i="10" s="1"/>
  <c r="O29" i="10" s="1"/>
  <c r="Q29" i="10" s="1"/>
  <c r="S29" i="10" s="1"/>
  <c r="U29" i="10" s="1"/>
  <c r="G152" i="10"/>
  <c r="I153" i="10"/>
  <c r="K153" i="10" s="1"/>
  <c r="M153" i="10" s="1"/>
  <c r="O153" i="10" s="1"/>
  <c r="Q153" i="10" s="1"/>
  <c r="S153" i="10" s="1"/>
  <c r="U153" i="10" s="1"/>
  <c r="G218" i="10"/>
  <c r="I219" i="10"/>
  <c r="K219" i="10" s="1"/>
  <c r="M219" i="10" s="1"/>
  <c r="O219" i="10" s="1"/>
  <c r="Q219" i="10" s="1"/>
  <c r="S219" i="10" s="1"/>
  <c r="U219" i="10" s="1"/>
  <c r="G271" i="10"/>
  <c r="I272" i="10"/>
  <c r="K272" i="10" s="1"/>
  <c r="M272" i="10" s="1"/>
  <c r="O272" i="10" s="1"/>
  <c r="Q272" i="10" s="1"/>
  <c r="S272" i="10" s="1"/>
  <c r="U272" i="10" s="1"/>
  <c r="G23" i="10"/>
  <c r="I24" i="10"/>
  <c r="K24" i="10" s="1"/>
  <c r="M24" i="10" s="1"/>
  <c r="O24" i="10" s="1"/>
  <c r="Q24" i="10" s="1"/>
  <c r="S24" i="10" s="1"/>
  <c r="U24" i="10" s="1"/>
  <c r="G160" i="10"/>
  <c r="I161" i="10"/>
  <c r="K161" i="10" s="1"/>
  <c r="M161" i="10" s="1"/>
  <c r="O161" i="10" s="1"/>
  <c r="Q161" i="10" s="1"/>
  <c r="S161" i="10" s="1"/>
  <c r="U161" i="10" s="1"/>
  <c r="G174" i="10"/>
  <c r="I174" i="10" s="1"/>
  <c r="K174" i="10" s="1"/>
  <c r="M174" i="10" s="1"/>
  <c r="O174" i="10" s="1"/>
  <c r="Q174" i="10" s="1"/>
  <c r="S174" i="10" s="1"/>
  <c r="U174" i="10" s="1"/>
  <c r="I175" i="10"/>
  <c r="K175" i="10" s="1"/>
  <c r="M175" i="10" s="1"/>
  <c r="O175" i="10" s="1"/>
  <c r="Q175" i="10" s="1"/>
  <c r="S175" i="10" s="1"/>
  <c r="U175" i="10" s="1"/>
  <c r="G191" i="10"/>
  <c r="I191" i="10" s="1"/>
  <c r="K191" i="10" s="1"/>
  <c r="M191" i="10" s="1"/>
  <c r="O191" i="10" s="1"/>
  <c r="Q191" i="10" s="1"/>
  <c r="S191" i="10" s="1"/>
  <c r="U191" i="10" s="1"/>
  <c r="I192" i="10"/>
  <c r="K192" i="10" s="1"/>
  <c r="M192" i="10" s="1"/>
  <c r="O192" i="10" s="1"/>
  <c r="Q192" i="10" s="1"/>
  <c r="S192" i="10" s="1"/>
  <c r="U192" i="10" s="1"/>
  <c r="I211" i="10"/>
  <c r="K211" i="10" s="1"/>
  <c r="M211" i="10" s="1"/>
  <c r="O211" i="10" s="1"/>
  <c r="Q211" i="10" s="1"/>
  <c r="S211" i="10" s="1"/>
  <c r="U211" i="10" s="1"/>
  <c r="G210" i="10"/>
  <c r="G279" i="10"/>
  <c r="I280" i="10"/>
  <c r="K280" i="10" s="1"/>
  <c r="M280" i="10" s="1"/>
  <c r="O280" i="10" s="1"/>
  <c r="Q280" i="10" s="1"/>
  <c r="S280" i="10" s="1"/>
  <c r="U280" i="10" s="1"/>
  <c r="G295" i="10"/>
  <c r="I296" i="10"/>
  <c r="K296" i="10" s="1"/>
  <c r="M296" i="10" s="1"/>
  <c r="O296" i="10" s="1"/>
  <c r="Q296" i="10" s="1"/>
  <c r="S296" i="10" s="1"/>
  <c r="U296" i="10" s="1"/>
  <c r="G315" i="10"/>
  <c r="I316" i="10"/>
  <c r="K316" i="10" s="1"/>
  <c r="M316" i="10" s="1"/>
  <c r="O316" i="10" s="1"/>
  <c r="Q316" i="10" s="1"/>
  <c r="S316" i="10" s="1"/>
  <c r="U316" i="10" s="1"/>
  <c r="G336" i="10"/>
  <c r="I336" i="10" s="1"/>
  <c r="K336" i="10" s="1"/>
  <c r="M336" i="10" s="1"/>
  <c r="O336" i="10" s="1"/>
  <c r="Q336" i="10" s="1"/>
  <c r="S336" i="10" s="1"/>
  <c r="U336" i="10" s="1"/>
  <c r="I337" i="10"/>
  <c r="K337" i="10" s="1"/>
  <c r="M337" i="10" s="1"/>
  <c r="O337" i="10" s="1"/>
  <c r="Q337" i="10" s="1"/>
  <c r="S337" i="10" s="1"/>
  <c r="U337" i="10" s="1"/>
  <c r="G369" i="10"/>
  <c r="I369" i="10" s="1"/>
  <c r="K369" i="10" s="1"/>
  <c r="M369" i="10" s="1"/>
  <c r="O369" i="10" s="1"/>
  <c r="Q369" i="10" s="1"/>
  <c r="S369" i="10" s="1"/>
  <c r="U369" i="10" s="1"/>
  <c r="I370" i="10"/>
  <c r="K370" i="10" s="1"/>
  <c r="M370" i="10" s="1"/>
  <c r="O370" i="10" s="1"/>
  <c r="Q370" i="10" s="1"/>
  <c r="S370" i="10" s="1"/>
  <c r="U370" i="10" s="1"/>
  <c r="G386" i="10"/>
  <c r="I387" i="10"/>
  <c r="K387" i="10" s="1"/>
  <c r="M387" i="10" s="1"/>
  <c r="O387" i="10" s="1"/>
  <c r="Q387" i="10" s="1"/>
  <c r="S387" i="10" s="1"/>
  <c r="U387" i="10" s="1"/>
  <c r="G396" i="10"/>
  <c r="I396" i="10" s="1"/>
  <c r="K396" i="10" s="1"/>
  <c r="M396" i="10" s="1"/>
  <c r="O396" i="10" s="1"/>
  <c r="Q396" i="10" s="1"/>
  <c r="S396" i="10" s="1"/>
  <c r="U396" i="10" s="1"/>
  <c r="I397" i="10"/>
  <c r="K397" i="10" s="1"/>
  <c r="M397" i="10" s="1"/>
  <c r="O397" i="10" s="1"/>
  <c r="Q397" i="10" s="1"/>
  <c r="S397" i="10" s="1"/>
  <c r="U397" i="10" s="1"/>
  <c r="G435" i="10"/>
  <c r="I436" i="10"/>
  <c r="K436" i="10" s="1"/>
  <c r="M436" i="10" s="1"/>
  <c r="O436" i="10" s="1"/>
  <c r="Q436" i="10" s="1"/>
  <c r="S436" i="10" s="1"/>
  <c r="U436" i="10" s="1"/>
  <c r="I493" i="10"/>
  <c r="K493" i="10" s="1"/>
  <c r="M493" i="10" s="1"/>
  <c r="O493" i="10" s="1"/>
  <c r="Q493" i="10" s="1"/>
  <c r="S493" i="10" s="1"/>
  <c r="U493" i="10" s="1"/>
  <c r="G492" i="10"/>
  <c r="G532" i="10"/>
  <c r="I533" i="10"/>
  <c r="K533" i="10" s="1"/>
  <c r="M533" i="10" s="1"/>
  <c r="O533" i="10" s="1"/>
  <c r="Q533" i="10" s="1"/>
  <c r="S533" i="10" s="1"/>
  <c r="U533" i="10" s="1"/>
  <c r="G601" i="10"/>
  <c r="I601" i="10" s="1"/>
  <c r="K601" i="10" s="1"/>
  <c r="M601" i="10" s="1"/>
  <c r="O601" i="10" s="1"/>
  <c r="Q601" i="10" s="1"/>
  <c r="S601" i="10" s="1"/>
  <c r="U601" i="10" s="1"/>
  <c r="I602" i="10"/>
  <c r="K602" i="10" s="1"/>
  <c r="M602" i="10" s="1"/>
  <c r="O602" i="10" s="1"/>
  <c r="Q602" i="10" s="1"/>
  <c r="S602" i="10" s="1"/>
  <c r="U602" i="10" s="1"/>
  <c r="G167" i="10"/>
  <c r="I168" i="10"/>
  <c r="K168" i="10" s="1"/>
  <c r="M168" i="10" s="1"/>
  <c r="O168" i="10" s="1"/>
  <c r="Q168" i="10" s="1"/>
  <c r="S168" i="10" s="1"/>
  <c r="U168" i="10" s="1"/>
  <c r="G196" i="10"/>
  <c r="I196" i="10" s="1"/>
  <c r="K196" i="10" s="1"/>
  <c r="M196" i="10" s="1"/>
  <c r="O196" i="10" s="1"/>
  <c r="Q196" i="10" s="1"/>
  <c r="S196" i="10" s="1"/>
  <c r="U196" i="10" s="1"/>
  <c r="I197" i="10"/>
  <c r="K197" i="10" s="1"/>
  <c r="M197" i="10" s="1"/>
  <c r="O197" i="10" s="1"/>
  <c r="Q197" i="10" s="1"/>
  <c r="S197" i="10" s="1"/>
  <c r="U197" i="10" s="1"/>
  <c r="G288" i="10"/>
  <c r="I289" i="10"/>
  <c r="K289" i="10" s="1"/>
  <c r="M289" i="10" s="1"/>
  <c r="O289" i="10" s="1"/>
  <c r="Q289" i="10" s="1"/>
  <c r="S289" i="10" s="1"/>
  <c r="U289" i="10" s="1"/>
  <c r="G301" i="10"/>
  <c r="I302" i="10"/>
  <c r="K302" i="10" s="1"/>
  <c r="M302" i="10" s="1"/>
  <c r="O302" i="10" s="1"/>
  <c r="Q302" i="10" s="1"/>
  <c r="S302" i="10" s="1"/>
  <c r="U302" i="10" s="1"/>
  <c r="G331" i="10"/>
  <c r="I331" i="10" s="1"/>
  <c r="K331" i="10" s="1"/>
  <c r="M331" i="10" s="1"/>
  <c r="O331" i="10" s="1"/>
  <c r="Q331" i="10" s="1"/>
  <c r="S331" i="10" s="1"/>
  <c r="U331" i="10" s="1"/>
  <c r="I332" i="10"/>
  <c r="K332" i="10" s="1"/>
  <c r="M332" i="10" s="1"/>
  <c r="O332" i="10" s="1"/>
  <c r="Q332" i="10" s="1"/>
  <c r="S332" i="10" s="1"/>
  <c r="U332" i="10" s="1"/>
  <c r="G341" i="10"/>
  <c r="I341" i="10" s="1"/>
  <c r="K341" i="10" s="1"/>
  <c r="M341" i="10" s="1"/>
  <c r="O341" i="10" s="1"/>
  <c r="Q341" i="10" s="1"/>
  <c r="S341" i="10" s="1"/>
  <c r="U341" i="10" s="1"/>
  <c r="I342" i="10"/>
  <c r="K342" i="10" s="1"/>
  <c r="M342" i="10" s="1"/>
  <c r="O342" i="10" s="1"/>
  <c r="Q342" i="10" s="1"/>
  <c r="S342" i="10" s="1"/>
  <c r="U342" i="10" s="1"/>
  <c r="G374" i="10"/>
  <c r="I374" i="10" s="1"/>
  <c r="K374" i="10" s="1"/>
  <c r="M374" i="10" s="1"/>
  <c r="O374" i="10" s="1"/>
  <c r="Q374" i="10" s="1"/>
  <c r="S374" i="10" s="1"/>
  <c r="U374" i="10" s="1"/>
  <c r="I375" i="10"/>
  <c r="K375" i="10" s="1"/>
  <c r="M375" i="10" s="1"/>
  <c r="O375" i="10" s="1"/>
  <c r="Q375" i="10" s="1"/>
  <c r="S375" i="10" s="1"/>
  <c r="U375" i="10" s="1"/>
  <c r="G391" i="10"/>
  <c r="I391" i="10" s="1"/>
  <c r="K391" i="10" s="1"/>
  <c r="M391" i="10" s="1"/>
  <c r="O391" i="10" s="1"/>
  <c r="Q391" i="10" s="1"/>
  <c r="S391" i="10" s="1"/>
  <c r="U391" i="10" s="1"/>
  <c r="I392" i="10"/>
  <c r="K392" i="10" s="1"/>
  <c r="M392" i="10" s="1"/>
  <c r="O392" i="10" s="1"/>
  <c r="Q392" i="10" s="1"/>
  <c r="S392" i="10" s="1"/>
  <c r="U392" i="10" s="1"/>
  <c r="G427" i="10"/>
  <c r="I428" i="10"/>
  <c r="K428" i="10" s="1"/>
  <c r="M428" i="10" s="1"/>
  <c r="O428" i="10" s="1"/>
  <c r="Q428" i="10" s="1"/>
  <c r="S428" i="10" s="1"/>
  <c r="U428" i="10" s="1"/>
  <c r="G442" i="10"/>
  <c r="I443" i="10"/>
  <c r="K443" i="10" s="1"/>
  <c r="M443" i="10" s="1"/>
  <c r="O443" i="10" s="1"/>
  <c r="Q443" i="10" s="1"/>
  <c r="S443" i="10" s="1"/>
  <c r="U443" i="10" s="1"/>
  <c r="G476" i="10"/>
  <c r="I477" i="10"/>
  <c r="K477" i="10" s="1"/>
  <c r="M477" i="10" s="1"/>
  <c r="O477" i="10" s="1"/>
  <c r="Q477" i="10" s="1"/>
  <c r="S477" i="10" s="1"/>
  <c r="U477" i="10" s="1"/>
  <c r="G552" i="10"/>
  <c r="I553" i="10"/>
  <c r="K553" i="10" s="1"/>
  <c r="M553" i="10" s="1"/>
  <c r="O553" i="10" s="1"/>
  <c r="Q553" i="10" s="1"/>
  <c r="S553" i="10" s="1"/>
  <c r="U553" i="10" s="1"/>
  <c r="G577" i="10"/>
  <c r="I578" i="10"/>
  <c r="K578" i="10" s="1"/>
  <c r="M578" i="10" s="1"/>
  <c r="O578" i="10" s="1"/>
  <c r="Q578" i="10" s="1"/>
  <c r="S578" i="10" s="1"/>
  <c r="U578" i="10" s="1"/>
  <c r="G616" i="10"/>
  <c r="I616" i="10" s="1"/>
  <c r="K616" i="10" s="1"/>
  <c r="M616" i="10" s="1"/>
  <c r="O616" i="10" s="1"/>
  <c r="Q616" i="10" s="1"/>
  <c r="S616" i="10" s="1"/>
  <c r="U616" i="10" s="1"/>
  <c r="I617" i="10"/>
  <c r="K617" i="10" s="1"/>
  <c r="M617" i="10" s="1"/>
  <c r="O617" i="10" s="1"/>
  <c r="Q617" i="10" s="1"/>
  <c r="S617" i="10" s="1"/>
  <c r="U617" i="10" s="1"/>
  <c r="G656" i="10"/>
  <c r="I657" i="10"/>
  <c r="K657" i="10" s="1"/>
  <c r="M657" i="10" s="1"/>
  <c r="O657" i="10" s="1"/>
  <c r="Q657" i="10" s="1"/>
  <c r="S657" i="10" s="1"/>
  <c r="U657" i="10" s="1"/>
  <c r="G647" i="10"/>
  <c r="I648" i="10"/>
  <c r="K648" i="10" s="1"/>
  <c r="M648" i="10" s="1"/>
  <c r="O648" i="10" s="1"/>
  <c r="Q648" i="10" s="1"/>
  <c r="S648" i="10" s="1"/>
  <c r="U648" i="10" s="1"/>
  <c r="G607" i="10"/>
  <c r="I608" i="10"/>
  <c r="K608" i="10" s="1"/>
  <c r="M608" i="10" s="1"/>
  <c r="O608" i="10" s="1"/>
  <c r="Q608" i="10" s="1"/>
  <c r="S608" i="10" s="1"/>
  <c r="U608" i="10" s="1"/>
  <c r="G182" i="10"/>
  <c r="I183" i="10"/>
  <c r="K183" i="10" s="1"/>
  <c r="M183" i="10" s="1"/>
  <c r="O183" i="10" s="1"/>
  <c r="Q183" i="10" s="1"/>
  <c r="S183" i="10" s="1"/>
  <c r="U183" i="10" s="1"/>
  <c r="G79" i="10"/>
  <c r="I79" i="10" s="1"/>
  <c r="K79" i="10" s="1"/>
  <c r="M79" i="10" s="1"/>
  <c r="O79" i="10" s="1"/>
  <c r="Q79" i="10" s="1"/>
  <c r="S79" i="10" s="1"/>
  <c r="U79" i="10" s="1"/>
  <c r="I80" i="10"/>
  <c r="K80" i="10" s="1"/>
  <c r="M80" i="10" s="1"/>
  <c r="O80" i="10" s="1"/>
  <c r="Q80" i="10" s="1"/>
  <c r="S80" i="10" s="1"/>
  <c r="U80" i="10" s="1"/>
  <c r="G583" i="10"/>
  <c r="I584" i="10"/>
  <c r="K584" i="10" s="1"/>
  <c r="M584" i="10" s="1"/>
  <c r="O584" i="10" s="1"/>
  <c r="Q584" i="10" s="1"/>
  <c r="S584" i="10" s="1"/>
  <c r="U584" i="10" s="1"/>
  <c r="G408" i="10"/>
  <c r="I409" i="10"/>
  <c r="K409" i="10" s="1"/>
  <c r="M409" i="10" s="1"/>
  <c r="O409" i="10" s="1"/>
  <c r="Q409" i="10" s="1"/>
  <c r="S409" i="10" s="1"/>
  <c r="U409" i="10" s="1"/>
  <c r="G247" i="10"/>
  <c r="I247" i="10" s="1"/>
  <c r="K247" i="10" s="1"/>
  <c r="M247" i="10" s="1"/>
  <c r="O247" i="10" s="1"/>
  <c r="Q247" i="10" s="1"/>
  <c r="S247" i="10" s="1"/>
  <c r="U247" i="10" s="1"/>
  <c r="I248" i="10"/>
  <c r="K248" i="10" s="1"/>
  <c r="M248" i="10" s="1"/>
  <c r="O248" i="10" s="1"/>
  <c r="Q248" i="10" s="1"/>
  <c r="S248" i="10" s="1"/>
  <c r="U248" i="10" s="1"/>
  <c r="G226" i="10"/>
  <c r="G54" i="10"/>
  <c r="F591" i="8"/>
  <c r="F586" i="8"/>
  <c r="F583" i="8"/>
  <c r="F576" i="8"/>
  <c r="F575" i="8" s="1"/>
  <c r="F574" i="8" s="1"/>
  <c r="F562" i="8"/>
  <c r="F559" i="8"/>
  <c r="F552" i="8"/>
  <c r="F545" i="8"/>
  <c r="F538" i="8"/>
  <c r="F533" i="8"/>
  <c r="F528" i="8"/>
  <c r="H528" i="8" s="1"/>
  <c r="J528" i="8" s="1"/>
  <c r="L528" i="8" s="1"/>
  <c r="N528" i="8" s="1"/>
  <c r="P528" i="8" s="1"/>
  <c r="R528" i="8" s="1"/>
  <c r="T528" i="8" s="1"/>
  <c r="F526" i="8"/>
  <c r="H526" i="8" s="1"/>
  <c r="J526" i="8" s="1"/>
  <c r="L526" i="8" s="1"/>
  <c r="N526" i="8" s="1"/>
  <c r="P526" i="8" s="1"/>
  <c r="R526" i="8" s="1"/>
  <c r="T526" i="8" s="1"/>
  <c r="F524" i="8"/>
  <c r="H524" i="8" s="1"/>
  <c r="J524" i="8" s="1"/>
  <c r="L524" i="8" s="1"/>
  <c r="N524" i="8" s="1"/>
  <c r="P524" i="8" s="1"/>
  <c r="R524" i="8" s="1"/>
  <c r="T524" i="8" s="1"/>
  <c r="F516" i="8"/>
  <c r="F504" i="8"/>
  <c r="F499" i="8"/>
  <c r="F491" i="8"/>
  <c r="F485" i="8"/>
  <c r="F473" i="8"/>
  <c r="F466" i="8"/>
  <c r="F458" i="8"/>
  <c r="H458" i="8" s="1"/>
  <c r="J458" i="8" s="1"/>
  <c r="L458" i="8" s="1"/>
  <c r="N458" i="8" s="1"/>
  <c r="P458" i="8" s="1"/>
  <c r="R458" i="8" s="1"/>
  <c r="T458" i="8" s="1"/>
  <c r="F456" i="8"/>
  <c r="H456" i="8" s="1"/>
  <c r="J456" i="8" s="1"/>
  <c r="L456" i="8" s="1"/>
  <c r="N456" i="8" s="1"/>
  <c r="P456" i="8" s="1"/>
  <c r="R456" i="8" s="1"/>
  <c r="T456" i="8" s="1"/>
  <c r="F454" i="8"/>
  <c r="H454" i="8" s="1"/>
  <c r="J454" i="8" s="1"/>
  <c r="L454" i="8" s="1"/>
  <c r="N454" i="8" s="1"/>
  <c r="P454" i="8" s="1"/>
  <c r="R454" i="8" s="1"/>
  <c r="T454" i="8" s="1"/>
  <c r="F449" i="8"/>
  <c r="F430" i="8"/>
  <c r="F425" i="8"/>
  <c r="H425" i="8" s="1"/>
  <c r="J425" i="8" s="1"/>
  <c r="L425" i="8" s="1"/>
  <c r="N425" i="8" s="1"/>
  <c r="P425" i="8" s="1"/>
  <c r="R425" i="8" s="1"/>
  <c r="T425" i="8" s="1"/>
  <c r="F423" i="8"/>
  <c r="H423" i="8" s="1"/>
  <c r="J423" i="8" s="1"/>
  <c r="L423" i="8" s="1"/>
  <c r="N423" i="8" s="1"/>
  <c r="P423" i="8" s="1"/>
  <c r="R423" i="8" s="1"/>
  <c r="T423" i="8" s="1"/>
  <c r="F409" i="8"/>
  <c r="F405" i="8"/>
  <c r="F402" i="8"/>
  <c r="F394" i="8"/>
  <c r="H394" i="8" s="1"/>
  <c r="J394" i="8" s="1"/>
  <c r="L394" i="8" s="1"/>
  <c r="N394" i="8" s="1"/>
  <c r="P394" i="8" s="1"/>
  <c r="R394" i="8" s="1"/>
  <c r="T394" i="8" s="1"/>
  <c r="F392" i="8"/>
  <c r="H392" i="8" s="1"/>
  <c r="J392" i="8" s="1"/>
  <c r="L392" i="8" s="1"/>
  <c r="N392" i="8" s="1"/>
  <c r="P392" i="8" s="1"/>
  <c r="R392" i="8" s="1"/>
  <c r="T392" i="8" s="1"/>
  <c r="F390" i="8"/>
  <c r="H390" i="8" s="1"/>
  <c r="J390" i="8" s="1"/>
  <c r="L390" i="8" s="1"/>
  <c r="N390" i="8" s="1"/>
  <c r="P390" i="8" s="1"/>
  <c r="R390" i="8" s="1"/>
  <c r="T390" i="8" s="1"/>
  <c r="F387" i="8"/>
  <c r="H387" i="8" s="1"/>
  <c r="J387" i="8" s="1"/>
  <c r="L387" i="8" s="1"/>
  <c r="N387" i="8" s="1"/>
  <c r="P387" i="8" s="1"/>
  <c r="R387" i="8" s="1"/>
  <c r="T387" i="8" s="1"/>
  <c r="F385" i="8"/>
  <c r="H385" i="8" s="1"/>
  <c r="J385" i="8" s="1"/>
  <c r="L385" i="8" s="1"/>
  <c r="N385" i="8" s="1"/>
  <c r="P385" i="8" s="1"/>
  <c r="R385" i="8" s="1"/>
  <c r="T385" i="8" s="1"/>
  <c r="F382" i="8"/>
  <c r="F370" i="8"/>
  <c r="F365" i="8"/>
  <c r="F360" i="8"/>
  <c r="F354" i="8"/>
  <c r="F341" i="8"/>
  <c r="F337" i="8"/>
  <c r="F332" i="8"/>
  <c r="F327" i="8"/>
  <c r="F324" i="8"/>
  <c r="F321" i="8"/>
  <c r="F309" i="8"/>
  <c r="F304" i="8"/>
  <c r="F299" i="8"/>
  <c r="F294" i="8"/>
  <c r="F291" i="8"/>
  <c r="F260" i="8"/>
  <c r="F248" i="8"/>
  <c r="F241" i="8"/>
  <c r="F218" i="8"/>
  <c r="F199" i="8"/>
  <c r="F196" i="8"/>
  <c r="F187" i="8"/>
  <c r="F181" i="8"/>
  <c r="F159" i="8"/>
  <c r="F147" i="8"/>
  <c r="H147" i="8" s="1"/>
  <c r="J147" i="8" s="1"/>
  <c r="L147" i="8" s="1"/>
  <c r="N147" i="8" s="1"/>
  <c r="P147" i="8" s="1"/>
  <c r="R147" i="8" s="1"/>
  <c r="T147" i="8" s="1"/>
  <c r="F145" i="8"/>
  <c r="H145" i="8" s="1"/>
  <c r="J145" i="8" s="1"/>
  <c r="L145" i="8" s="1"/>
  <c r="N145" i="8" s="1"/>
  <c r="P145" i="8" s="1"/>
  <c r="R145" i="8" s="1"/>
  <c r="T145" i="8" s="1"/>
  <c r="F143" i="8"/>
  <c r="H143" i="8" s="1"/>
  <c r="J143" i="8" s="1"/>
  <c r="L143" i="8" s="1"/>
  <c r="N143" i="8" s="1"/>
  <c r="P143" i="8" s="1"/>
  <c r="R143" i="8" s="1"/>
  <c r="T143" i="8" s="1"/>
  <c r="F137" i="8"/>
  <c r="F134" i="8"/>
  <c r="F126" i="8"/>
  <c r="F113" i="8"/>
  <c r="H113" i="8" s="1"/>
  <c r="J113" i="8" s="1"/>
  <c r="L113" i="8" s="1"/>
  <c r="N113" i="8" s="1"/>
  <c r="P113" i="8" s="1"/>
  <c r="R113" i="8" s="1"/>
  <c r="T113" i="8" s="1"/>
  <c r="F111" i="8"/>
  <c r="H111" i="8" s="1"/>
  <c r="J111" i="8" s="1"/>
  <c r="L111" i="8" s="1"/>
  <c r="N111" i="8" s="1"/>
  <c r="P111" i="8" s="1"/>
  <c r="R111" i="8" s="1"/>
  <c r="T111" i="8" s="1"/>
  <c r="F109" i="8"/>
  <c r="H109" i="8" s="1"/>
  <c r="J109" i="8" s="1"/>
  <c r="L109" i="8" s="1"/>
  <c r="N109" i="8" s="1"/>
  <c r="P109" i="8" s="1"/>
  <c r="R109" i="8" s="1"/>
  <c r="T109" i="8" s="1"/>
  <c r="F105" i="8"/>
  <c r="H105" i="8" s="1"/>
  <c r="J105" i="8" s="1"/>
  <c r="L105" i="8" s="1"/>
  <c r="N105" i="8" s="1"/>
  <c r="P105" i="8" s="1"/>
  <c r="R105" i="8" s="1"/>
  <c r="T105" i="8" s="1"/>
  <c r="F103" i="8"/>
  <c r="H103" i="8" s="1"/>
  <c r="J103" i="8" s="1"/>
  <c r="L103" i="8" s="1"/>
  <c r="N103" i="8" s="1"/>
  <c r="P103" i="8" s="1"/>
  <c r="R103" i="8" s="1"/>
  <c r="T103" i="8" s="1"/>
  <c r="F84" i="8"/>
  <c r="F77" i="8"/>
  <c r="F72" i="8"/>
  <c r="F66" i="8"/>
  <c r="H66" i="8" s="1"/>
  <c r="J66" i="8" s="1"/>
  <c r="L66" i="8" s="1"/>
  <c r="N66" i="8" s="1"/>
  <c r="P66" i="8" s="1"/>
  <c r="R66" i="8" s="1"/>
  <c r="T66" i="8" s="1"/>
  <c r="F64" i="8"/>
  <c r="H64" i="8" s="1"/>
  <c r="J64" i="8" s="1"/>
  <c r="L64" i="8" s="1"/>
  <c r="N64" i="8" s="1"/>
  <c r="P64" i="8" s="1"/>
  <c r="R64" i="8" s="1"/>
  <c r="T64" i="8" s="1"/>
  <c r="F62" i="8"/>
  <c r="H62" i="8" s="1"/>
  <c r="J62" i="8" s="1"/>
  <c r="L62" i="8" s="1"/>
  <c r="N62" i="8" s="1"/>
  <c r="P62" i="8" s="1"/>
  <c r="R62" i="8" s="1"/>
  <c r="T62" i="8" s="1"/>
  <c r="F59" i="8"/>
  <c r="F53" i="8"/>
  <c r="H53" i="8" s="1"/>
  <c r="J53" i="8" s="1"/>
  <c r="L53" i="8" s="1"/>
  <c r="N53" i="8" s="1"/>
  <c r="P53" i="8" s="1"/>
  <c r="R53" i="8" s="1"/>
  <c r="T53" i="8" s="1"/>
  <c r="F51" i="8"/>
  <c r="H51" i="8" s="1"/>
  <c r="J51" i="8" s="1"/>
  <c r="L51" i="8" s="1"/>
  <c r="N51" i="8" s="1"/>
  <c r="P51" i="8" s="1"/>
  <c r="R51" i="8" s="1"/>
  <c r="T51" i="8" s="1"/>
  <c r="F48" i="8"/>
  <c r="F42" i="8"/>
  <c r="H42" i="8" s="1"/>
  <c r="J42" i="8" s="1"/>
  <c r="L42" i="8" s="1"/>
  <c r="N42" i="8" s="1"/>
  <c r="P42" i="8" s="1"/>
  <c r="R42" i="8" s="1"/>
  <c r="T42" i="8" s="1"/>
  <c r="F40" i="8"/>
  <c r="H40" i="8" s="1"/>
  <c r="J40" i="8" s="1"/>
  <c r="L40" i="8" s="1"/>
  <c r="N40" i="8" s="1"/>
  <c r="P40" i="8" s="1"/>
  <c r="R40" i="8" s="1"/>
  <c r="T40" i="8" s="1"/>
  <c r="F38" i="8"/>
  <c r="H38" i="8" s="1"/>
  <c r="J38" i="8" s="1"/>
  <c r="L38" i="8" s="1"/>
  <c r="N38" i="8" s="1"/>
  <c r="P38" i="8" s="1"/>
  <c r="R38" i="8" s="1"/>
  <c r="T38" i="8" s="1"/>
  <c r="F35" i="8"/>
  <c r="F29" i="8"/>
  <c r="H29" i="8" s="1"/>
  <c r="J29" i="8" s="1"/>
  <c r="L29" i="8" s="1"/>
  <c r="N29" i="8" s="1"/>
  <c r="P29" i="8" s="1"/>
  <c r="R29" i="8" s="1"/>
  <c r="T29" i="8" s="1"/>
  <c r="F27" i="8"/>
  <c r="H27" i="8" s="1"/>
  <c r="J27" i="8" s="1"/>
  <c r="L27" i="8" s="1"/>
  <c r="N27" i="8" s="1"/>
  <c r="P27" i="8" s="1"/>
  <c r="R27" i="8" s="1"/>
  <c r="T27" i="8" s="1"/>
  <c r="F22" i="8"/>
  <c r="H22" i="8" s="1"/>
  <c r="J22" i="8" s="1"/>
  <c r="L22" i="8" s="1"/>
  <c r="N22" i="8" s="1"/>
  <c r="P22" i="8" s="1"/>
  <c r="R22" i="8" s="1"/>
  <c r="T22" i="8" s="1"/>
  <c r="F16" i="8"/>
  <c r="F12" i="8"/>
  <c r="H12" i="8" s="1"/>
  <c r="J12" i="8" s="1"/>
  <c r="L12" i="8" s="1"/>
  <c r="N12" i="8" s="1"/>
  <c r="P12" i="8" s="1"/>
  <c r="R12" i="8" s="1"/>
  <c r="T12" i="8" s="1"/>
  <c r="K497" i="10" l="1"/>
  <c r="M498" i="10"/>
  <c r="G33" i="10"/>
  <c r="I33" i="10" s="1"/>
  <c r="K33" i="10" s="1"/>
  <c r="M33" i="10" s="1"/>
  <c r="O33" i="10" s="1"/>
  <c r="Q33" i="10" s="1"/>
  <c r="S33" i="10" s="1"/>
  <c r="U33" i="10" s="1"/>
  <c r="I54" i="10"/>
  <c r="K54" i="10" s="1"/>
  <c r="M54" i="10" s="1"/>
  <c r="O54" i="10" s="1"/>
  <c r="Q54" i="10" s="1"/>
  <c r="S54" i="10" s="1"/>
  <c r="U54" i="10" s="1"/>
  <c r="I226" i="10"/>
  <c r="K226" i="10" s="1"/>
  <c r="M226" i="10" s="1"/>
  <c r="O226" i="10" s="1"/>
  <c r="Q226" i="10" s="1"/>
  <c r="S226" i="10" s="1"/>
  <c r="U226" i="10" s="1"/>
  <c r="G225" i="10"/>
  <c r="G407" i="10"/>
  <c r="I408" i="10"/>
  <c r="K408" i="10" s="1"/>
  <c r="M408" i="10" s="1"/>
  <c r="O408" i="10" s="1"/>
  <c r="Q408" i="10" s="1"/>
  <c r="S408" i="10" s="1"/>
  <c r="U408" i="10" s="1"/>
  <c r="I583" i="10"/>
  <c r="K583" i="10" s="1"/>
  <c r="M583" i="10" s="1"/>
  <c r="O583" i="10" s="1"/>
  <c r="Q583" i="10" s="1"/>
  <c r="S583" i="10" s="1"/>
  <c r="U583" i="10" s="1"/>
  <c r="G181" i="10"/>
  <c r="I182" i="10"/>
  <c r="K182" i="10" s="1"/>
  <c r="M182" i="10" s="1"/>
  <c r="O182" i="10" s="1"/>
  <c r="Q182" i="10" s="1"/>
  <c r="S182" i="10" s="1"/>
  <c r="U182" i="10" s="1"/>
  <c r="G600" i="10"/>
  <c r="I600" i="10" s="1"/>
  <c r="K600" i="10" s="1"/>
  <c r="M600" i="10" s="1"/>
  <c r="O600" i="10" s="1"/>
  <c r="Q600" i="10" s="1"/>
  <c r="S600" i="10" s="1"/>
  <c r="U600" i="10" s="1"/>
  <c r="I607" i="10"/>
  <c r="K607" i="10" s="1"/>
  <c r="M607" i="10" s="1"/>
  <c r="O607" i="10" s="1"/>
  <c r="Q607" i="10" s="1"/>
  <c r="S607" i="10" s="1"/>
  <c r="U607" i="10" s="1"/>
  <c r="G646" i="10"/>
  <c r="I647" i="10"/>
  <c r="K647" i="10" s="1"/>
  <c r="M647" i="10" s="1"/>
  <c r="O647" i="10" s="1"/>
  <c r="Q647" i="10" s="1"/>
  <c r="S647" i="10" s="1"/>
  <c r="U647" i="10" s="1"/>
  <c r="G655" i="10"/>
  <c r="I655" i="10" s="1"/>
  <c r="K655" i="10" s="1"/>
  <c r="M655" i="10" s="1"/>
  <c r="O655" i="10" s="1"/>
  <c r="Q655" i="10" s="1"/>
  <c r="S655" i="10" s="1"/>
  <c r="U655" i="10" s="1"/>
  <c r="I656" i="10"/>
  <c r="K656" i="10" s="1"/>
  <c r="M656" i="10" s="1"/>
  <c r="O656" i="10" s="1"/>
  <c r="Q656" i="10" s="1"/>
  <c r="S656" i="10" s="1"/>
  <c r="U656" i="10" s="1"/>
  <c r="G576" i="10"/>
  <c r="I577" i="10"/>
  <c r="K577" i="10" s="1"/>
  <c r="M577" i="10" s="1"/>
  <c r="O577" i="10" s="1"/>
  <c r="Q577" i="10" s="1"/>
  <c r="S577" i="10" s="1"/>
  <c r="U577" i="10" s="1"/>
  <c r="G551" i="10"/>
  <c r="I552" i="10"/>
  <c r="K552" i="10" s="1"/>
  <c r="M552" i="10" s="1"/>
  <c r="O552" i="10" s="1"/>
  <c r="Q552" i="10" s="1"/>
  <c r="S552" i="10" s="1"/>
  <c r="U552" i="10" s="1"/>
  <c r="G475" i="10"/>
  <c r="I476" i="10"/>
  <c r="K476" i="10" s="1"/>
  <c r="M476" i="10" s="1"/>
  <c r="O476" i="10" s="1"/>
  <c r="Q476" i="10" s="1"/>
  <c r="S476" i="10" s="1"/>
  <c r="U476" i="10" s="1"/>
  <c r="G441" i="10"/>
  <c r="I442" i="10"/>
  <c r="K442" i="10" s="1"/>
  <c r="M442" i="10" s="1"/>
  <c r="O442" i="10" s="1"/>
  <c r="Q442" i="10" s="1"/>
  <c r="S442" i="10" s="1"/>
  <c r="U442" i="10" s="1"/>
  <c r="G426" i="10"/>
  <c r="I427" i="10"/>
  <c r="K427" i="10" s="1"/>
  <c r="M427" i="10" s="1"/>
  <c r="O427" i="10" s="1"/>
  <c r="Q427" i="10" s="1"/>
  <c r="S427" i="10" s="1"/>
  <c r="U427" i="10" s="1"/>
  <c r="G300" i="10"/>
  <c r="I300" i="10" s="1"/>
  <c r="K300" i="10" s="1"/>
  <c r="M300" i="10" s="1"/>
  <c r="O300" i="10" s="1"/>
  <c r="Q300" i="10" s="1"/>
  <c r="S300" i="10" s="1"/>
  <c r="U300" i="10" s="1"/>
  <c r="I301" i="10"/>
  <c r="K301" i="10" s="1"/>
  <c r="M301" i="10" s="1"/>
  <c r="O301" i="10" s="1"/>
  <c r="Q301" i="10" s="1"/>
  <c r="S301" i="10" s="1"/>
  <c r="U301" i="10" s="1"/>
  <c r="G287" i="10"/>
  <c r="I288" i="10"/>
  <c r="K288" i="10" s="1"/>
  <c r="M288" i="10" s="1"/>
  <c r="O288" i="10" s="1"/>
  <c r="Q288" i="10" s="1"/>
  <c r="S288" i="10" s="1"/>
  <c r="U288" i="10" s="1"/>
  <c r="I167" i="10"/>
  <c r="K167" i="10" s="1"/>
  <c r="M167" i="10" s="1"/>
  <c r="O167" i="10" s="1"/>
  <c r="Q167" i="10" s="1"/>
  <c r="S167" i="10" s="1"/>
  <c r="U167" i="10" s="1"/>
  <c r="G166" i="10"/>
  <c r="G531" i="10"/>
  <c r="I532" i="10"/>
  <c r="K532" i="10" s="1"/>
  <c r="M532" i="10" s="1"/>
  <c r="O532" i="10" s="1"/>
  <c r="Q532" i="10" s="1"/>
  <c r="S532" i="10" s="1"/>
  <c r="U532" i="10" s="1"/>
  <c r="G434" i="10"/>
  <c r="I435" i="10"/>
  <c r="K435" i="10" s="1"/>
  <c r="M435" i="10" s="1"/>
  <c r="O435" i="10" s="1"/>
  <c r="Q435" i="10" s="1"/>
  <c r="S435" i="10" s="1"/>
  <c r="U435" i="10" s="1"/>
  <c r="I386" i="10"/>
  <c r="K386" i="10" s="1"/>
  <c r="M386" i="10" s="1"/>
  <c r="O386" i="10" s="1"/>
  <c r="Q386" i="10" s="1"/>
  <c r="S386" i="10" s="1"/>
  <c r="U386" i="10" s="1"/>
  <c r="G385" i="10"/>
  <c r="G314" i="10"/>
  <c r="I315" i="10"/>
  <c r="K315" i="10" s="1"/>
  <c r="M315" i="10" s="1"/>
  <c r="O315" i="10" s="1"/>
  <c r="Q315" i="10" s="1"/>
  <c r="S315" i="10" s="1"/>
  <c r="U315" i="10" s="1"/>
  <c r="I295" i="10"/>
  <c r="K295" i="10" s="1"/>
  <c r="M295" i="10" s="1"/>
  <c r="O295" i="10" s="1"/>
  <c r="Q295" i="10" s="1"/>
  <c r="S295" i="10" s="1"/>
  <c r="U295" i="10" s="1"/>
  <c r="G278" i="10"/>
  <c r="I279" i="10"/>
  <c r="K279" i="10" s="1"/>
  <c r="M279" i="10" s="1"/>
  <c r="O279" i="10" s="1"/>
  <c r="Q279" i="10" s="1"/>
  <c r="S279" i="10" s="1"/>
  <c r="U279" i="10" s="1"/>
  <c r="G159" i="10"/>
  <c r="I160" i="10"/>
  <c r="K160" i="10" s="1"/>
  <c r="M160" i="10" s="1"/>
  <c r="O160" i="10" s="1"/>
  <c r="Q160" i="10" s="1"/>
  <c r="S160" i="10" s="1"/>
  <c r="U160" i="10" s="1"/>
  <c r="G22" i="10"/>
  <c r="I22" i="10" s="1"/>
  <c r="K22" i="10" s="1"/>
  <c r="M22" i="10" s="1"/>
  <c r="O22" i="10" s="1"/>
  <c r="Q22" i="10" s="1"/>
  <c r="S22" i="10" s="1"/>
  <c r="U22" i="10" s="1"/>
  <c r="I23" i="10"/>
  <c r="K23" i="10" s="1"/>
  <c r="M23" i="10" s="1"/>
  <c r="O23" i="10" s="1"/>
  <c r="Q23" i="10" s="1"/>
  <c r="S23" i="10" s="1"/>
  <c r="U23" i="10" s="1"/>
  <c r="G270" i="10"/>
  <c r="I271" i="10"/>
  <c r="K271" i="10" s="1"/>
  <c r="M271" i="10" s="1"/>
  <c r="O271" i="10" s="1"/>
  <c r="Q271" i="10" s="1"/>
  <c r="S271" i="10" s="1"/>
  <c r="U271" i="10" s="1"/>
  <c r="G217" i="10"/>
  <c r="I218" i="10"/>
  <c r="K218" i="10" s="1"/>
  <c r="M218" i="10" s="1"/>
  <c r="O218" i="10" s="1"/>
  <c r="Q218" i="10" s="1"/>
  <c r="S218" i="10" s="1"/>
  <c r="U218" i="10" s="1"/>
  <c r="G151" i="10"/>
  <c r="I152" i="10"/>
  <c r="K152" i="10" s="1"/>
  <c r="M152" i="10" s="1"/>
  <c r="O152" i="10" s="1"/>
  <c r="Q152" i="10" s="1"/>
  <c r="S152" i="10" s="1"/>
  <c r="U152" i="10" s="1"/>
  <c r="G9" i="10"/>
  <c r="I9" i="10" s="1"/>
  <c r="K9" i="10" s="1"/>
  <c r="M9" i="10" s="1"/>
  <c r="O9" i="10" s="1"/>
  <c r="Q9" i="10" s="1"/>
  <c r="S9" i="10" s="1"/>
  <c r="U9" i="10" s="1"/>
  <c r="I10" i="10"/>
  <c r="K10" i="10" s="1"/>
  <c r="M10" i="10" s="1"/>
  <c r="O10" i="10" s="1"/>
  <c r="Q10" i="10" s="1"/>
  <c r="S10" i="10" s="1"/>
  <c r="U10" i="10" s="1"/>
  <c r="G461" i="10"/>
  <c r="I462" i="10"/>
  <c r="K462" i="10" s="1"/>
  <c r="M462" i="10" s="1"/>
  <c r="O462" i="10" s="1"/>
  <c r="Q462" i="10" s="1"/>
  <c r="S462" i="10" s="1"/>
  <c r="U462" i="10" s="1"/>
  <c r="G449" i="10"/>
  <c r="I450" i="10"/>
  <c r="K450" i="10" s="1"/>
  <c r="M450" i="10" s="1"/>
  <c r="O450" i="10" s="1"/>
  <c r="Q450" i="10" s="1"/>
  <c r="S450" i="10" s="1"/>
  <c r="U450" i="10" s="1"/>
  <c r="G623" i="10"/>
  <c r="I624" i="10"/>
  <c r="K624" i="10" s="1"/>
  <c r="M624" i="10" s="1"/>
  <c r="O624" i="10" s="1"/>
  <c r="Q624" i="10" s="1"/>
  <c r="S624" i="10" s="1"/>
  <c r="U624" i="10" s="1"/>
  <c r="G322" i="10"/>
  <c r="I323" i="10"/>
  <c r="K323" i="10" s="1"/>
  <c r="M323" i="10" s="1"/>
  <c r="O323" i="10" s="1"/>
  <c r="Q323" i="10" s="1"/>
  <c r="S323" i="10" s="1"/>
  <c r="U323" i="10" s="1"/>
  <c r="G352" i="10"/>
  <c r="I353" i="10"/>
  <c r="K353" i="10" s="1"/>
  <c r="M353" i="10" s="1"/>
  <c r="O353" i="10" s="1"/>
  <c r="Q353" i="10" s="1"/>
  <c r="S353" i="10" s="1"/>
  <c r="U353" i="10" s="1"/>
  <c r="G252" i="10"/>
  <c r="I252" i="10" s="1"/>
  <c r="K252" i="10" s="1"/>
  <c r="M252" i="10" s="1"/>
  <c r="O252" i="10" s="1"/>
  <c r="Q252" i="10" s="1"/>
  <c r="S252" i="10" s="1"/>
  <c r="U252" i="10" s="1"/>
  <c r="I253" i="10"/>
  <c r="K253" i="10" s="1"/>
  <c r="M253" i="10" s="1"/>
  <c r="O253" i="10" s="1"/>
  <c r="Q253" i="10" s="1"/>
  <c r="S253" i="10" s="1"/>
  <c r="U253" i="10" s="1"/>
  <c r="G491" i="10"/>
  <c r="I492" i="10"/>
  <c r="K492" i="10" s="1"/>
  <c r="M492" i="10" s="1"/>
  <c r="O492" i="10" s="1"/>
  <c r="Q492" i="10" s="1"/>
  <c r="S492" i="10" s="1"/>
  <c r="U492" i="10" s="1"/>
  <c r="G209" i="10"/>
  <c r="I209" i="10" s="1"/>
  <c r="K209" i="10" s="1"/>
  <c r="M209" i="10" s="1"/>
  <c r="O209" i="10" s="1"/>
  <c r="Q209" i="10" s="1"/>
  <c r="S209" i="10" s="1"/>
  <c r="U209" i="10" s="1"/>
  <c r="I210" i="10"/>
  <c r="K210" i="10" s="1"/>
  <c r="M210" i="10" s="1"/>
  <c r="O210" i="10" s="1"/>
  <c r="Q210" i="10" s="1"/>
  <c r="S210" i="10" s="1"/>
  <c r="U210" i="10" s="1"/>
  <c r="G70" i="10"/>
  <c r="F573" i="8"/>
  <c r="H574" i="8"/>
  <c r="J574" i="8" s="1"/>
  <c r="L574" i="8" s="1"/>
  <c r="N574" i="8" s="1"/>
  <c r="P574" i="8" s="1"/>
  <c r="R574" i="8" s="1"/>
  <c r="T574" i="8" s="1"/>
  <c r="F58" i="8"/>
  <c r="H58" i="8" s="1"/>
  <c r="J58" i="8" s="1"/>
  <c r="L58" i="8" s="1"/>
  <c r="N58" i="8" s="1"/>
  <c r="P58" i="8" s="1"/>
  <c r="R58" i="8" s="1"/>
  <c r="T58" i="8" s="1"/>
  <c r="H59" i="8"/>
  <c r="J59" i="8" s="1"/>
  <c r="L59" i="8" s="1"/>
  <c r="N59" i="8" s="1"/>
  <c r="P59" i="8" s="1"/>
  <c r="R59" i="8" s="1"/>
  <c r="T59" i="8" s="1"/>
  <c r="F71" i="8"/>
  <c r="H72" i="8"/>
  <c r="J72" i="8" s="1"/>
  <c r="L72" i="8" s="1"/>
  <c r="N72" i="8" s="1"/>
  <c r="P72" i="8" s="1"/>
  <c r="R72" i="8" s="1"/>
  <c r="T72" i="8" s="1"/>
  <c r="F83" i="8"/>
  <c r="H84" i="8"/>
  <c r="J84" i="8" s="1"/>
  <c r="L84" i="8" s="1"/>
  <c r="N84" i="8" s="1"/>
  <c r="P84" i="8" s="1"/>
  <c r="R84" i="8" s="1"/>
  <c r="T84" i="8" s="1"/>
  <c r="F133" i="8"/>
  <c r="H134" i="8"/>
  <c r="J134" i="8" s="1"/>
  <c r="L134" i="8" s="1"/>
  <c r="N134" i="8" s="1"/>
  <c r="P134" i="8" s="1"/>
  <c r="R134" i="8" s="1"/>
  <c r="T134" i="8" s="1"/>
  <c r="F186" i="8"/>
  <c r="H187" i="8"/>
  <c r="J187" i="8" s="1"/>
  <c r="L187" i="8" s="1"/>
  <c r="N187" i="8" s="1"/>
  <c r="P187" i="8" s="1"/>
  <c r="R187" i="8" s="1"/>
  <c r="T187" i="8" s="1"/>
  <c r="F198" i="8"/>
  <c r="H198" i="8" s="1"/>
  <c r="J198" i="8" s="1"/>
  <c r="L198" i="8" s="1"/>
  <c r="N198" i="8" s="1"/>
  <c r="P198" i="8" s="1"/>
  <c r="R198" i="8" s="1"/>
  <c r="T198" i="8" s="1"/>
  <c r="H199" i="8"/>
  <c r="J199" i="8" s="1"/>
  <c r="L199" i="8" s="1"/>
  <c r="N199" i="8" s="1"/>
  <c r="P199" i="8" s="1"/>
  <c r="R199" i="8" s="1"/>
  <c r="T199" i="8" s="1"/>
  <c r="F247" i="8"/>
  <c r="H248" i="8"/>
  <c r="J248" i="8" s="1"/>
  <c r="L248" i="8" s="1"/>
  <c r="N248" i="8" s="1"/>
  <c r="P248" i="8" s="1"/>
  <c r="R248" i="8" s="1"/>
  <c r="T248" i="8" s="1"/>
  <c r="F259" i="8"/>
  <c r="H260" i="8"/>
  <c r="J260" i="8" s="1"/>
  <c r="L260" i="8" s="1"/>
  <c r="N260" i="8" s="1"/>
  <c r="P260" i="8" s="1"/>
  <c r="R260" i="8" s="1"/>
  <c r="T260" i="8" s="1"/>
  <c r="F293" i="8"/>
  <c r="H293" i="8" s="1"/>
  <c r="J293" i="8" s="1"/>
  <c r="L293" i="8" s="1"/>
  <c r="N293" i="8" s="1"/>
  <c r="P293" i="8" s="1"/>
  <c r="R293" i="8" s="1"/>
  <c r="T293" i="8" s="1"/>
  <c r="H294" i="8"/>
  <c r="J294" i="8" s="1"/>
  <c r="L294" i="8" s="1"/>
  <c r="N294" i="8" s="1"/>
  <c r="P294" i="8" s="1"/>
  <c r="R294" i="8" s="1"/>
  <c r="T294" i="8" s="1"/>
  <c r="F303" i="8"/>
  <c r="H304" i="8"/>
  <c r="J304" i="8" s="1"/>
  <c r="L304" i="8" s="1"/>
  <c r="N304" i="8" s="1"/>
  <c r="P304" i="8" s="1"/>
  <c r="R304" i="8" s="1"/>
  <c r="T304" i="8" s="1"/>
  <c r="F320" i="8"/>
  <c r="H320" i="8" s="1"/>
  <c r="J320" i="8" s="1"/>
  <c r="L320" i="8" s="1"/>
  <c r="N320" i="8" s="1"/>
  <c r="P320" i="8" s="1"/>
  <c r="R320" i="8" s="1"/>
  <c r="T320" i="8" s="1"/>
  <c r="H321" i="8"/>
  <c r="J321" i="8" s="1"/>
  <c r="L321" i="8" s="1"/>
  <c r="N321" i="8" s="1"/>
  <c r="P321" i="8" s="1"/>
  <c r="R321" i="8" s="1"/>
  <c r="T321" i="8" s="1"/>
  <c r="F326" i="8"/>
  <c r="H326" i="8" s="1"/>
  <c r="J326" i="8" s="1"/>
  <c r="L326" i="8" s="1"/>
  <c r="N326" i="8" s="1"/>
  <c r="P326" i="8" s="1"/>
  <c r="R326" i="8" s="1"/>
  <c r="T326" i="8" s="1"/>
  <c r="H327" i="8"/>
  <c r="J327" i="8" s="1"/>
  <c r="L327" i="8" s="1"/>
  <c r="N327" i="8" s="1"/>
  <c r="P327" i="8" s="1"/>
  <c r="R327" i="8" s="1"/>
  <c r="T327" i="8" s="1"/>
  <c r="F336" i="8"/>
  <c r="H337" i="8"/>
  <c r="J337" i="8" s="1"/>
  <c r="L337" i="8" s="1"/>
  <c r="N337" i="8" s="1"/>
  <c r="P337" i="8" s="1"/>
  <c r="R337" i="8" s="1"/>
  <c r="T337" i="8" s="1"/>
  <c r="F353" i="8"/>
  <c r="H354" i="8"/>
  <c r="J354" i="8" s="1"/>
  <c r="L354" i="8" s="1"/>
  <c r="N354" i="8" s="1"/>
  <c r="P354" i="8" s="1"/>
  <c r="R354" i="8" s="1"/>
  <c r="T354" i="8" s="1"/>
  <c r="F364" i="8"/>
  <c r="H365" i="8"/>
  <c r="J365" i="8" s="1"/>
  <c r="L365" i="8" s="1"/>
  <c r="N365" i="8" s="1"/>
  <c r="P365" i="8" s="1"/>
  <c r="R365" i="8" s="1"/>
  <c r="T365" i="8" s="1"/>
  <c r="F381" i="8"/>
  <c r="H381" i="8" s="1"/>
  <c r="J381" i="8" s="1"/>
  <c r="L381" i="8" s="1"/>
  <c r="N381" i="8" s="1"/>
  <c r="P381" i="8" s="1"/>
  <c r="R381" i="8" s="1"/>
  <c r="T381" i="8" s="1"/>
  <c r="H382" i="8"/>
  <c r="J382" i="8" s="1"/>
  <c r="L382" i="8" s="1"/>
  <c r="N382" i="8" s="1"/>
  <c r="P382" i="8" s="1"/>
  <c r="R382" i="8" s="1"/>
  <c r="T382" i="8" s="1"/>
  <c r="F401" i="8"/>
  <c r="H401" i="8" s="1"/>
  <c r="J401" i="8" s="1"/>
  <c r="L401" i="8" s="1"/>
  <c r="N401" i="8" s="1"/>
  <c r="P401" i="8" s="1"/>
  <c r="R401" i="8" s="1"/>
  <c r="T401" i="8" s="1"/>
  <c r="H402" i="8"/>
  <c r="J402" i="8" s="1"/>
  <c r="L402" i="8" s="1"/>
  <c r="N402" i="8" s="1"/>
  <c r="P402" i="8" s="1"/>
  <c r="R402" i="8" s="1"/>
  <c r="T402" i="8" s="1"/>
  <c r="F408" i="8"/>
  <c r="H409" i="8"/>
  <c r="J409" i="8" s="1"/>
  <c r="L409" i="8" s="1"/>
  <c r="N409" i="8" s="1"/>
  <c r="P409" i="8" s="1"/>
  <c r="R409" i="8" s="1"/>
  <c r="T409" i="8" s="1"/>
  <c r="F448" i="8"/>
  <c r="H449" i="8"/>
  <c r="J449" i="8" s="1"/>
  <c r="L449" i="8" s="1"/>
  <c r="N449" i="8" s="1"/>
  <c r="P449" i="8" s="1"/>
  <c r="R449" i="8" s="1"/>
  <c r="T449" i="8" s="1"/>
  <c r="F472" i="8"/>
  <c r="H473" i="8"/>
  <c r="J473" i="8" s="1"/>
  <c r="L473" i="8" s="1"/>
  <c r="N473" i="8" s="1"/>
  <c r="P473" i="8" s="1"/>
  <c r="R473" i="8" s="1"/>
  <c r="T473" i="8" s="1"/>
  <c r="F490" i="8"/>
  <c r="H491" i="8"/>
  <c r="J491" i="8" s="1"/>
  <c r="L491" i="8" s="1"/>
  <c r="N491" i="8" s="1"/>
  <c r="P491" i="8" s="1"/>
  <c r="R491" i="8" s="1"/>
  <c r="T491" i="8" s="1"/>
  <c r="F503" i="8"/>
  <c r="H504" i="8"/>
  <c r="J504" i="8" s="1"/>
  <c r="L504" i="8" s="1"/>
  <c r="N504" i="8" s="1"/>
  <c r="P504" i="8" s="1"/>
  <c r="R504" i="8" s="1"/>
  <c r="T504" i="8" s="1"/>
  <c r="F537" i="8"/>
  <c r="H538" i="8"/>
  <c r="J538" i="8" s="1"/>
  <c r="L538" i="8" s="1"/>
  <c r="N538" i="8" s="1"/>
  <c r="P538" i="8" s="1"/>
  <c r="R538" i="8" s="1"/>
  <c r="T538" i="8" s="1"/>
  <c r="F551" i="8"/>
  <c r="H552" i="8"/>
  <c r="J552" i="8" s="1"/>
  <c r="L552" i="8" s="1"/>
  <c r="N552" i="8" s="1"/>
  <c r="P552" i="8" s="1"/>
  <c r="R552" i="8" s="1"/>
  <c r="T552" i="8" s="1"/>
  <c r="F561" i="8"/>
  <c r="H561" i="8" s="1"/>
  <c r="J561" i="8" s="1"/>
  <c r="L561" i="8" s="1"/>
  <c r="N561" i="8" s="1"/>
  <c r="P561" i="8" s="1"/>
  <c r="R561" i="8" s="1"/>
  <c r="T561" i="8" s="1"/>
  <c r="H562" i="8"/>
  <c r="J562" i="8" s="1"/>
  <c r="L562" i="8" s="1"/>
  <c r="N562" i="8" s="1"/>
  <c r="P562" i="8" s="1"/>
  <c r="R562" i="8" s="1"/>
  <c r="T562" i="8" s="1"/>
  <c r="F582" i="8"/>
  <c r="H582" i="8" s="1"/>
  <c r="J582" i="8" s="1"/>
  <c r="L582" i="8" s="1"/>
  <c r="N582" i="8" s="1"/>
  <c r="P582" i="8" s="1"/>
  <c r="R582" i="8" s="1"/>
  <c r="T582" i="8" s="1"/>
  <c r="H583" i="8"/>
  <c r="J583" i="8" s="1"/>
  <c r="L583" i="8" s="1"/>
  <c r="N583" i="8" s="1"/>
  <c r="P583" i="8" s="1"/>
  <c r="R583" i="8" s="1"/>
  <c r="T583" i="8" s="1"/>
  <c r="F590" i="8"/>
  <c r="H591" i="8"/>
  <c r="J591" i="8" s="1"/>
  <c r="L591" i="8" s="1"/>
  <c r="N591" i="8" s="1"/>
  <c r="P591" i="8" s="1"/>
  <c r="R591" i="8" s="1"/>
  <c r="T591" i="8" s="1"/>
  <c r="F15" i="8"/>
  <c r="H15" i="8" s="1"/>
  <c r="J15" i="8" s="1"/>
  <c r="L15" i="8" s="1"/>
  <c r="N15" i="8" s="1"/>
  <c r="P15" i="8" s="1"/>
  <c r="R15" i="8" s="1"/>
  <c r="T15" i="8" s="1"/>
  <c r="H16" i="8"/>
  <c r="J16" i="8" s="1"/>
  <c r="L16" i="8" s="1"/>
  <c r="N16" i="8" s="1"/>
  <c r="P16" i="8" s="1"/>
  <c r="R16" i="8" s="1"/>
  <c r="T16" i="8" s="1"/>
  <c r="F34" i="8"/>
  <c r="H34" i="8" s="1"/>
  <c r="J34" i="8" s="1"/>
  <c r="L34" i="8" s="1"/>
  <c r="N34" i="8" s="1"/>
  <c r="P34" i="8" s="1"/>
  <c r="R34" i="8" s="1"/>
  <c r="T34" i="8" s="1"/>
  <c r="H35" i="8"/>
  <c r="J35" i="8" s="1"/>
  <c r="L35" i="8" s="1"/>
  <c r="N35" i="8" s="1"/>
  <c r="P35" i="8" s="1"/>
  <c r="R35" i="8" s="1"/>
  <c r="T35" i="8" s="1"/>
  <c r="F47" i="8"/>
  <c r="H47" i="8" s="1"/>
  <c r="J47" i="8" s="1"/>
  <c r="L47" i="8" s="1"/>
  <c r="N47" i="8" s="1"/>
  <c r="P47" i="8" s="1"/>
  <c r="R47" i="8" s="1"/>
  <c r="T47" i="8" s="1"/>
  <c r="H48" i="8"/>
  <c r="J48" i="8" s="1"/>
  <c r="L48" i="8" s="1"/>
  <c r="N48" i="8" s="1"/>
  <c r="P48" i="8" s="1"/>
  <c r="R48" i="8" s="1"/>
  <c r="T48" i="8" s="1"/>
  <c r="F76" i="8"/>
  <c r="H77" i="8"/>
  <c r="J77" i="8" s="1"/>
  <c r="L77" i="8" s="1"/>
  <c r="N77" i="8" s="1"/>
  <c r="P77" i="8" s="1"/>
  <c r="R77" i="8" s="1"/>
  <c r="T77" i="8" s="1"/>
  <c r="F125" i="8"/>
  <c r="H126" i="8"/>
  <c r="J126" i="8" s="1"/>
  <c r="L126" i="8" s="1"/>
  <c r="N126" i="8" s="1"/>
  <c r="P126" i="8" s="1"/>
  <c r="R126" i="8" s="1"/>
  <c r="T126" i="8" s="1"/>
  <c r="F158" i="8"/>
  <c r="H159" i="8"/>
  <c r="J159" i="8" s="1"/>
  <c r="L159" i="8" s="1"/>
  <c r="N159" i="8" s="1"/>
  <c r="P159" i="8" s="1"/>
  <c r="R159" i="8" s="1"/>
  <c r="T159" i="8" s="1"/>
  <c r="F180" i="8"/>
  <c r="H181" i="8"/>
  <c r="J181" i="8" s="1"/>
  <c r="L181" i="8" s="1"/>
  <c r="N181" i="8" s="1"/>
  <c r="P181" i="8" s="1"/>
  <c r="R181" i="8" s="1"/>
  <c r="T181" i="8" s="1"/>
  <c r="F195" i="8"/>
  <c r="H195" i="8" s="1"/>
  <c r="J195" i="8" s="1"/>
  <c r="L195" i="8" s="1"/>
  <c r="N195" i="8" s="1"/>
  <c r="P195" i="8" s="1"/>
  <c r="R195" i="8" s="1"/>
  <c r="T195" i="8" s="1"/>
  <c r="H196" i="8"/>
  <c r="J196" i="8" s="1"/>
  <c r="L196" i="8" s="1"/>
  <c r="N196" i="8" s="1"/>
  <c r="P196" i="8" s="1"/>
  <c r="R196" i="8" s="1"/>
  <c r="T196" i="8" s="1"/>
  <c r="F217" i="8"/>
  <c r="H218" i="8"/>
  <c r="J218" i="8" s="1"/>
  <c r="L218" i="8" s="1"/>
  <c r="N218" i="8" s="1"/>
  <c r="P218" i="8" s="1"/>
  <c r="R218" i="8" s="1"/>
  <c r="T218" i="8" s="1"/>
  <c r="F240" i="8"/>
  <c r="H241" i="8"/>
  <c r="J241" i="8" s="1"/>
  <c r="L241" i="8" s="1"/>
  <c r="N241" i="8" s="1"/>
  <c r="P241" i="8" s="1"/>
  <c r="R241" i="8" s="1"/>
  <c r="T241" i="8" s="1"/>
  <c r="F290" i="8"/>
  <c r="H290" i="8" s="1"/>
  <c r="J290" i="8" s="1"/>
  <c r="L290" i="8" s="1"/>
  <c r="N290" i="8" s="1"/>
  <c r="P290" i="8" s="1"/>
  <c r="R290" i="8" s="1"/>
  <c r="T290" i="8" s="1"/>
  <c r="H291" i="8"/>
  <c r="J291" i="8" s="1"/>
  <c r="L291" i="8" s="1"/>
  <c r="N291" i="8" s="1"/>
  <c r="P291" i="8" s="1"/>
  <c r="R291" i="8" s="1"/>
  <c r="T291" i="8" s="1"/>
  <c r="F298" i="8"/>
  <c r="H299" i="8"/>
  <c r="J299" i="8" s="1"/>
  <c r="L299" i="8" s="1"/>
  <c r="N299" i="8" s="1"/>
  <c r="P299" i="8" s="1"/>
  <c r="R299" i="8" s="1"/>
  <c r="T299" i="8" s="1"/>
  <c r="F308" i="8"/>
  <c r="H309" i="8"/>
  <c r="J309" i="8" s="1"/>
  <c r="L309" i="8" s="1"/>
  <c r="N309" i="8" s="1"/>
  <c r="P309" i="8" s="1"/>
  <c r="R309" i="8" s="1"/>
  <c r="T309" i="8" s="1"/>
  <c r="F323" i="8"/>
  <c r="H323" i="8" s="1"/>
  <c r="J323" i="8" s="1"/>
  <c r="L323" i="8" s="1"/>
  <c r="N323" i="8" s="1"/>
  <c r="P323" i="8" s="1"/>
  <c r="R323" i="8" s="1"/>
  <c r="T323" i="8" s="1"/>
  <c r="H324" i="8"/>
  <c r="J324" i="8" s="1"/>
  <c r="L324" i="8" s="1"/>
  <c r="N324" i="8" s="1"/>
  <c r="P324" i="8" s="1"/>
  <c r="R324" i="8" s="1"/>
  <c r="T324" i="8" s="1"/>
  <c r="F331" i="8"/>
  <c r="H332" i="8"/>
  <c r="J332" i="8" s="1"/>
  <c r="L332" i="8" s="1"/>
  <c r="N332" i="8" s="1"/>
  <c r="P332" i="8" s="1"/>
  <c r="R332" i="8" s="1"/>
  <c r="T332" i="8" s="1"/>
  <c r="F340" i="8"/>
  <c r="H341" i="8"/>
  <c r="J341" i="8" s="1"/>
  <c r="L341" i="8" s="1"/>
  <c r="N341" i="8" s="1"/>
  <c r="P341" i="8" s="1"/>
  <c r="R341" i="8" s="1"/>
  <c r="T341" i="8" s="1"/>
  <c r="F359" i="8"/>
  <c r="H360" i="8"/>
  <c r="J360" i="8" s="1"/>
  <c r="L360" i="8" s="1"/>
  <c r="N360" i="8" s="1"/>
  <c r="P360" i="8" s="1"/>
  <c r="R360" i="8" s="1"/>
  <c r="T360" i="8" s="1"/>
  <c r="F369" i="8"/>
  <c r="H370" i="8"/>
  <c r="J370" i="8" s="1"/>
  <c r="L370" i="8" s="1"/>
  <c r="N370" i="8" s="1"/>
  <c r="P370" i="8" s="1"/>
  <c r="R370" i="8" s="1"/>
  <c r="T370" i="8" s="1"/>
  <c r="F404" i="8"/>
  <c r="H404" i="8" s="1"/>
  <c r="J404" i="8" s="1"/>
  <c r="L404" i="8" s="1"/>
  <c r="N404" i="8" s="1"/>
  <c r="P404" i="8" s="1"/>
  <c r="R404" i="8" s="1"/>
  <c r="T404" i="8" s="1"/>
  <c r="H405" i="8"/>
  <c r="J405" i="8" s="1"/>
  <c r="L405" i="8" s="1"/>
  <c r="N405" i="8" s="1"/>
  <c r="P405" i="8" s="1"/>
  <c r="R405" i="8" s="1"/>
  <c r="T405" i="8" s="1"/>
  <c r="F429" i="8"/>
  <c r="H430" i="8"/>
  <c r="J430" i="8" s="1"/>
  <c r="L430" i="8" s="1"/>
  <c r="N430" i="8" s="1"/>
  <c r="P430" i="8" s="1"/>
  <c r="R430" i="8" s="1"/>
  <c r="T430" i="8" s="1"/>
  <c r="F465" i="8"/>
  <c r="H466" i="8"/>
  <c r="J466" i="8" s="1"/>
  <c r="L466" i="8" s="1"/>
  <c r="N466" i="8" s="1"/>
  <c r="P466" i="8" s="1"/>
  <c r="R466" i="8" s="1"/>
  <c r="T466" i="8" s="1"/>
  <c r="F484" i="8"/>
  <c r="H485" i="8"/>
  <c r="J485" i="8" s="1"/>
  <c r="L485" i="8" s="1"/>
  <c r="N485" i="8" s="1"/>
  <c r="P485" i="8" s="1"/>
  <c r="R485" i="8" s="1"/>
  <c r="T485" i="8" s="1"/>
  <c r="F496" i="8"/>
  <c r="H499" i="8"/>
  <c r="J499" i="8" s="1"/>
  <c r="L499" i="8" s="1"/>
  <c r="N499" i="8" s="1"/>
  <c r="P499" i="8" s="1"/>
  <c r="R499" i="8" s="1"/>
  <c r="T499" i="8" s="1"/>
  <c r="F515" i="8"/>
  <c r="H516" i="8"/>
  <c r="J516" i="8" s="1"/>
  <c r="L516" i="8" s="1"/>
  <c r="N516" i="8" s="1"/>
  <c r="P516" i="8" s="1"/>
  <c r="R516" i="8" s="1"/>
  <c r="T516" i="8" s="1"/>
  <c r="F532" i="8"/>
  <c r="H533" i="8"/>
  <c r="J533" i="8" s="1"/>
  <c r="L533" i="8" s="1"/>
  <c r="N533" i="8" s="1"/>
  <c r="P533" i="8" s="1"/>
  <c r="R533" i="8" s="1"/>
  <c r="T533" i="8" s="1"/>
  <c r="F544" i="8"/>
  <c r="H545" i="8"/>
  <c r="J545" i="8" s="1"/>
  <c r="L545" i="8" s="1"/>
  <c r="N545" i="8" s="1"/>
  <c r="P545" i="8" s="1"/>
  <c r="R545" i="8" s="1"/>
  <c r="T545" i="8" s="1"/>
  <c r="F558" i="8"/>
  <c r="H558" i="8" s="1"/>
  <c r="J558" i="8" s="1"/>
  <c r="L558" i="8" s="1"/>
  <c r="N558" i="8" s="1"/>
  <c r="P558" i="8" s="1"/>
  <c r="R558" i="8" s="1"/>
  <c r="T558" i="8" s="1"/>
  <c r="H559" i="8"/>
  <c r="J559" i="8" s="1"/>
  <c r="L559" i="8" s="1"/>
  <c r="N559" i="8" s="1"/>
  <c r="P559" i="8" s="1"/>
  <c r="R559" i="8" s="1"/>
  <c r="T559" i="8" s="1"/>
  <c r="H576" i="8"/>
  <c r="J576" i="8" s="1"/>
  <c r="L576" i="8" s="1"/>
  <c r="N576" i="8" s="1"/>
  <c r="P576" i="8" s="1"/>
  <c r="R576" i="8" s="1"/>
  <c r="T576" i="8" s="1"/>
  <c r="F585" i="8"/>
  <c r="H585" i="8" s="1"/>
  <c r="J585" i="8" s="1"/>
  <c r="L585" i="8" s="1"/>
  <c r="N585" i="8" s="1"/>
  <c r="P585" i="8" s="1"/>
  <c r="R585" i="8" s="1"/>
  <c r="T585" i="8" s="1"/>
  <c r="H586" i="8"/>
  <c r="J586" i="8" s="1"/>
  <c r="L586" i="8" s="1"/>
  <c r="N586" i="8" s="1"/>
  <c r="P586" i="8" s="1"/>
  <c r="R586" i="8" s="1"/>
  <c r="T586" i="8" s="1"/>
  <c r="F136" i="8"/>
  <c r="H136" i="8" s="1"/>
  <c r="J136" i="8" s="1"/>
  <c r="L136" i="8" s="1"/>
  <c r="N136" i="8" s="1"/>
  <c r="P136" i="8" s="1"/>
  <c r="R136" i="8" s="1"/>
  <c r="T136" i="8" s="1"/>
  <c r="H137" i="8"/>
  <c r="J137" i="8" s="1"/>
  <c r="L137" i="8" s="1"/>
  <c r="N137" i="8" s="1"/>
  <c r="P137" i="8" s="1"/>
  <c r="R137" i="8" s="1"/>
  <c r="T137" i="8" s="1"/>
  <c r="F384" i="8"/>
  <c r="H384" i="8" s="1"/>
  <c r="J384" i="8" s="1"/>
  <c r="L384" i="8" s="1"/>
  <c r="N384" i="8" s="1"/>
  <c r="P384" i="8" s="1"/>
  <c r="R384" i="8" s="1"/>
  <c r="T384" i="8" s="1"/>
  <c r="F389" i="8"/>
  <c r="H389" i="8" s="1"/>
  <c r="J389" i="8" s="1"/>
  <c r="L389" i="8" s="1"/>
  <c r="N389" i="8" s="1"/>
  <c r="P389" i="8" s="1"/>
  <c r="R389" i="8" s="1"/>
  <c r="T389" i="8" s="1"/>
  <c r="F102" i="8"/>
  <c r="F422" i="8"/>
  <c r="F523" i="8"/>
  <c r="F24" i="8"/>
  <c r="F142" i="8"/>
  <c r="F108" i="8"/>
  <c r="F107" i="8" s="1"/>
  <c r="F61" i="8"/>
  <c r="F37" i="8"/>
  <c r="F50" i="8"/>
  <c r="F453" i="8"/>
  <c r="M497" i="10" l="1"/>
  <c r="O498" i="10"/>
  <c r="F191" i="8"/>
  <c r="H191" i="8" s="1"/>
  <c r="J191" i="8" s="1"/>
  <c r="L191" i="8" s="1"/>
  <c r="N191" i="8" s="1"/>
  <c r="P191" i="8" s="1"/>
  <c r="R191" i="8" s="1"/>
  <c r="T191" i="8" s="1"/>
  <c r="G69" i="10"/>
  <c r="I70" i="10"/>
  <c r="K70" i="10" s="1"/>
  <c r="M70" i="10" s="1"/>
  <c r="O70" i="10" s="1"/>
  <c r="Q70" i="10" s="1"/>
  <c r="S70" i="10" s="1"/>
  <c r="U70" i="10" s="1"/>
  <c r="G481" i="10"/>
  <c r="I481" i="10" s="1"/>
  <c r="K481" i="10" s="1"/>
  <c r="M481" i="10" s="1"/>
  <c r="O481" i="10" s="1"/>
  <c r="Q481" i="10" s="1"/>
  <c r="S481" i="10" s="1"/>
  <c r="U481" i="10" s="1"/>
  <c r="I491" i="10"/>
  <c r="K491" i="10" s="1"/>
  <c r="M491" i="10" s="1"/>
  <c r="O491" i="10" s="1"/>
  <c r="Q491" i="10" s="1"/>
  <c r="S491" i="10" s="1"/>
  <c r="U491" i="10" s="1"/>
  <c r="G351" i="10"/>
  <c r="I351" i="10" s="1"/>
  <c r="K351" i="10" s="1"/>
  <c r="M351" i="10" s="1"/>
  <c r="O351" i="10" s="1"/>
  <c r="Q351" i="10" s="1"/>
  <c r="S351" i="10" s="1"/>
  <c r="U351" i="10" s="1"/>
  <c r="I352" i="10"/>
  <c r="K352" i="10" s="1"/>
  <c r="M352" i="10" s="1"/>
  <c r="O352" i="10" s="1"/>
  <c r="Q352" i="10" s="1"/>
  <c r="S352" i="10" s="1"/>
  <c r="U352" i="10" s="1"/>
  <c r="G321" i="10"/>
  <c r="I321" i="10" s="1"/>
  <c r="K321" i="10" s="1"/>
  <c r="M321" i="10" s="1"/>
  <c r="O321" i="10" s="1"/>
  <c r="Q321" i="10" s="1"/>
  <c r="S321" i="10" s="1"/>
  <c r="U321" i="10" s="1"/>
  <c r="I322" i="10"/>
  <c r="K322" i="10" s="1"/>
  <c r="M322" i="10" s="1"/>
  <c r="O322" i="10" s="1"/>
  <c r="Q322" i="10" s="1"/>
  <c r="S322" i="10" s="1"/>
  <c r="U322" i="10" s="1"/>
  <c r="G622" i="10"/>
  <c r="I623" i="10"/>
  <c r="K623" i="10" s="1"/>
  <c r="M623" i="10" s="1"/>
  <c r="O623" i="10" s="1"/>
  <c r="Q623" i="10" s="1"/>
  <c r="S623" i="10" s="1"/>
  <c r="U623" i="10" s="1"/>
  <c r="G448" i="10"/>
  <c r="I449" i="10"/>
  <c r="K449" i="10" s="1"/>
  <c r="M449" i="10" s="1"/>
  <c r="O449" i="10" s="1"/>
  <c r="Q449" i="10" s="1"/>
  <c r="S449" i="10" s="1"/>
  <c r="U449" i="10" s="1"/>
  <c r="G460" i="10"/>
  <c r="I460" i="10" s="1"/>
  <c r="K460" i="10" s="1"/>
  <c r="M460" i="10" s="1"/>
  <c r="O460" i="10" s="1"/>
  <c r="Q460" i="10" s="1"/>
  <c r="S460" i="10" s="1"/>
  <c r="U460" i="10" s="1"/>
  <c r="I461" i="10"/>
  <c r="K461" i="10" s="1"/>
  <c r="M461" i="10" s="1"/>
  <c r="O461" i="10" s="1"/>
  <c r="Q461" i="10" s="1"/>
  <c r="S461" i="10" s="1"/>
  <c r="U461" i="10" s="1"/>
  <c r="I151" i="10"/>
  <c r="K151" i="10" s="1"/>
  <c r="M151" i="10" s="1"/>
  <c r="O151" i="10" s="1"/>
  <c r="Q151" i="10" s="1"/>
  <c r="S151" i="10" s="1"/>
  <c r="U151" i="10" s="1"/>
  <c r="G143" i="10"/>
  <c r="I143" i="10" s="1"/>
  <c r="K143" i="10" s="1"/>
  <c r="M143" i="10" s="1"/>
  <c r="O143" i="10" s="1"/>
  <c r="Q143" i="10" s="1"/>
  <c r="S143" i="10" s="1"/>
  <c r="U143" i="10" s="1"/>
  <c r="G216" i="10"/>
  <c r="I217" i="10"/>
  <c r="K217" i="10" s="1"/>
  <c r="M217" i="10" s="1"/>
  <c r="O217" i="10" s="1"/>
  <c r="Q217" i="10" s="1"/>
  <c r="S217" i="10" s="1"/>
  <c r="U217" i="10" s="1"/>
  <c r="G269" i="10"/>
  <c r="I270" i="10"/>
  <c r="K270" i="10" s="1"/>
  <c r="M270" i="10" s="1"/>
  <c r="O270" i="10" s="1"/>
  <c r="Q270" i="10" s="1"/>
  <c r="S270" i="10" s="1"/>
  <c r="U270" i="10" s="1"/>
  <c r="G158" i="10"/>
  <c r="I158" i="10" s="1"/>
  <c r="K158" i="10" s="1"/>
  <c r="M158" i="10" s="1"/>
  <c r="O158" i="10" s="1"/>
  <c r="Q158" i="10" s="1"/>
  <c r="S158" i="10" s="1"/>
  <c r="U158" i="10" s="1"/>
  <c r="I159" i="10"/>
  <c r="K159" i="10" s="1"/>
  <c r="M159" i="10" s="1"/>
  <c r="O159" i="10" s="1"/>
  <c r="Q159" i="10" s="1"/>
  <c r="S159" i="10" s="1"/>
  <c r="U159" i="10" s="1"/>
  <c r="G277" i="10"/>
  <c r="I278" i="10"/>
  <c r="K278" i="10" s="1"/>
  <c r="M278" i="10" s="1"/>
  <c r="O278" i="10" s="1"/>
  <c r="Q278" i="10" s="1"/>
  <c r="S278" i="10" s="1"/>
  <c r="U278" i="10" s="1"/>
  <c r="G313" i="10"/>
  <c r="I314" i="10"/>
  <c r="K314" i="10" s="1"/>
  <c r="M314" i="10" s="1"/>
  <c r="O314" i="10" s="1"/>
  <c r="Q314" i="10" s="1"/>
  <c r="S314" i="10" s="1"/>
  <c r="U314" i="10" s="1"/>
  <c r="G433" i="10"/>
  <c r="I433" i="10" s="1"/>
  <c r="K433" i="10" s="1"/>
  <c r="M433" i="10" s="1"/>
  <c r="O433" i="10" s="1"/>
  <c r="Q433" i="10" s="1"/>
  <c r="S433" i="10" s="1"/>
  <c r="U433" i="10" s="1"/>
  <c r="I434" i="10"/>
  <c r="K434" i="10" s="1"/>
  <c r="M434" i="10" s="1"/>
  <c r="O434" i="10" s="1"/>
  <c r="Q434" i="10" s="1"/>
  <c r="S434" i="10" s="1"/>
  <c r="U434" i="10" s="1"/>
  <c r="G530" i="10"/>
  <c r="I530" i="10" s="1"/>
  <c r="K530" i="10" s="1"/>
  <c r="M530" i="10" s="1"/>
  <c r="O530" i="10" s="1"/>
  <c r="Q530" i="10" s="1"/>
  <c r="S530" i="10" s="1"/>
  <c r="U530" i="10" s="1"/>
  <c r="I531" i="10"/>
  <c r="K531" i="10" s="1"/>
  <c r="M531" i="10" s="1"/>
  <c r="O531" i="10" s="1"/>
  <c r="Q531" i="10" s="1"/>
  <c r="S531" i="10" s="1"/>
  <c r="U531" i="10" s="1"/>
  <c r="G286" i="10"/>
  <c r="I287" i="10"/>
  <c r="K287" i="10" s="1"/>
  <c r="M287" i="10" s="1"/>
  <c r="O287" i="10" s="1"/>
  <c r="Q287" i="10" s="1"/>
  <c r="S287" i="10" s="1"/>
  <c r="U287" i="10" s="1"/>
  <c r="I426" i="10"/>
  <c r="K426" i="10" s="1"/>
  <c r="M426" i="10" s="1"/>
  <c r="O426" i="10" s="1"/>
  <c r="Q426" i="10" s="1"/>
  <c r="S426" i="10" s="1"/>
  <c r="U426" i="10" s="1"/>
  <c r="G440" i="10"/>
  <c r="I440" i="10" s="1"/>
  <c r="K440" i="10" s="1"/>
  <c r="M440" i="10" s="1"/>
  <c r="O440" i="10" s="1"/>
  <c r="Q440" i="10" s="1"/>
  <c r="S440" i="10" s="1"/>
  <c r="U440" i="10" s="1"/>
  <c r="I441" i="10"/>
  <c r="K441" i="10" s="1"/>
  <c r="M441" i="10" s="1"/>
  <c r="O441" i="10" s="1"/>
  <c r="Q441" i="10" s="1"/>
  <c r="S441" i="10" s="1"/>
  <c r="U441" i="10" s="1"/>
  <c r="G474" i="10"/>
  <c r="I474" i="10" s="1"/>
  <c r="K474" i="10" s="1"/>
  <c r="M474" i="10" s="1"/>
  <c r="O474" i="10" s="1"/>
  <c r="Q474" i="10" s="1"/>
  <c r="S474" i="10" s="1"/>
  <c r="U474" i="10" s="1"/>
  <c r="I475" i="10"/>
  <c r="K475" i="10" s="1"/>
  <c r="M475" i="10" s="1"/>
  <c r="O475" i="10" s="1"/>
  <c r="Q475" i="10" s="1"/>
  <c r="S475" i="10" s="1"/>
  <c r="U475" i="10" s="1"/>
  <c r="G550" i="10"/>
  <c r="I551" i="10"/>
  <c r="K551" i="10" s="1"/>
  <c r="M551" i="10" s="1"/>
  <c r="O551" i="10" s="1"/>
  <c r="Q551" i="10" s="1"/>
  <c r="S551" i="10" s="1"/>
  <c r="U551" i="10" s="1"/>
  <c r="G575" i="10"/>
  <c r="I575" i="10" s="1"/>
  <c r="K575" i="10" s="1"/>
  <c r="M575" i="10" s="1"/>
  <c r="O575" i="10" s="1"/>
  <c r="Q575" i="10" s="1"/>
  <c r="S575" i="10" s="1"/>
  <c r="U575" i="10" s="1"/>
  <c r="I576" i="10"/>
  <c r="K576" i="10" s="1"/>
  <c r="M576" i="10" s="1"/>
  <c r="O576" i="10" s="1"/>
  <c r="Q576" i="10" s="1"/>
  <c r="S576" i="10" s="1"/>
  <c r="U576" i="10" s="1"/>
  <c r="I646" i="10"/>
  <c r="K646" i="10" s="1"/>
  <c r="M646" i="10" s="1"/>
  <c r="O646" i="10" s="1"/>
  <c r="Q646" i="10" s="1"/>
  <c r="S646" i="10" s="1"/>
  <c r="U646" i="10" s="1"/>
  <c r="G645" i="10"/>
  <c r="G180" i="10"/>
  <c r="I181" i="10"/>
  <c r="K181" i="10" s="1"/>
  <c r="M181" i="10" s="1"/>
  <c r="O181" i="10" s="1"/>
  <c r="Q181" i="10" s="1"/>
  <c r="S181" i="10" s="1"/>
  <c r="U181" i="10" s="1"/>
  <c r="G406" i="10"/>
  <c r="I407" i="10"/>
  <c r="K407" i="10" s="1"/>
  <c r="M407" i="10" s="1"/>
  <c r="O407" i="10" s="1"/>
  <c r="Q407" i="10" s="1"/>
  <c r="S407" i="10" s="1"/>
  <c r="U407" i="10" s="1"/>
  <c r="G384" i="10"/>
  <c r="I384" i="10" s="1"/>
  <c r="K384" i="10" s="1"/>
  <c r="M384" i="10" s="1"/>
  <c r="O384" i="10" s="1"/>
  <c r="Q384" i="10" s="1"/>
  <c r="S384" i="10" s="1"/>
  <c r="U384" i="10" s="1"/>
  <c r="I385" i="10"/>
  <c r="K385" i="10" s="1"/>
  <c r="M385" i="10" s="1"/>
  <c r="O385" i="10" s="1"/>
  <c r="Q385" i="10" s="1"/>
  <c r="S385" i="10" s="1"/>
  <c r="U385" i="10" s="1"/>
  <c r="G165" i="10"/>
  <c r="I166" i="10"/>
  <c r="K166" i="10" s="1"/>
  <c r="M166" i="10" s="1"/>
  <c r="O166" i="10" s="1"/>
  <c r="Q166" i="10" s="1"/>
  <c r="S166" i="10" s="1"/>
  <c r="U166" i="10" s="1"/>
  <c r="G224" i="10"/>
  <c r="I225" i="10"/>
  <c r="K225" i="10" s="1"/>
  <c r="M225" i="10" s="1"/>
  <c r="O225" i="10" s="1"/>
  <c r="Q225" i="10" s="1"/>
  <c r="S225" i="10" s="1"/>
  <c r="U225" i="10" s="1"/>
  <c r="G8" i="10"/>
  <c r="G294" i="10"/>
  <c r="G582" i="10"/>
  <c r="H448" i="8"/>
  <c r="J448" i="8" s="1"/>
  <c r="L448" i="8" s="1"/>
  <c r="N448" i="8" s="1"/>
  <c r="P448" i="8" s="1"/>
  <c r="R448" i="8" s="1"/>
  <c r="T448" i="8" s="1"/>
  <c r="F447" i="8"/>
  <c r="F446" i="8" s="1"/>
  <c r="F445" i="8" s="1"/>
  <c r="F444" i="8" s="1"/>
  <c r="F11" i="8"/>
  <c r="F10" i="8" s="1"/>
  <c r="F557" i="8"/>
  <c r="H557" i="8" s="1"/>
  <c r="J557" i="8" s="1"/>
  <c r="L557" i="8" s="1"/>
  <c r="N557" i="8" s="1"/>
  <c r="P557" i="8" s="1"/>
  <c r="R557" i="8" s="1"/>
  <c r="T557" i="8" s="1"/>
  <c r="F289" i="8"/>
  <c r="F288" i="8" s="1"/>
  <c r="H133" i="8"/>
  <c r="J133" i="8" s="1"/>
  <c r="L133" i="8" s="1"/>
  <c r="N133" i="8" s="1"/>
  <c r="P133" i="8" s="1"/>
  <c r="R133" i="8" s="1"/>
  <c r="T133" i="8" s="1"/>
  <c r="F132" i="8"/>
  <c r="H132" i="8" s="1"/>
  <c r="J132" i="8" s="1"/>
  <c r="L132" i="8" s="1"/>
  <c r="N132" i="8" s="1"/>
  <c r="P132" i="8" s="1"/>
  <c r="R132" i="8" s="1"/>
  <c r="T132" i="8" s="1"/>
  <c r="H453" i="8"/>
  <c r="J453" i="8" s="1"/>
  <c r="L453" i="8" s="1"/>
  <c r="N453" i="8" s="1"/>
  <c r="P453" i="8" s="1"/>
  <c r="R453" i="8" s="1"/>
  <c r="T453" i="8" s="1"/>
  <c r="F46" i="8"/>
  <c r="H46" i="8" s="1"/>
  <c r="J46" i="8" s="1"/>
  <c r="L46" i="8" s="1"/>
  <c r="N46" i="8" s="1"/>
  <c r="P46" i="8" s="1"/>
  <c r="R46" i="8" s="1"/>
  <c r="T46" i="8" s="1"/>
  <c r="H50" i="8"/>
  <c r="J50" i="8" s="1"/>
  <c r="L50" i="8" s="1"/>
  <c r="N50" i="8" s="1"/>
  <c r="P50" i="8" s="1"/>
  <c r="R50" i="8" s="1"/>
  <c r="T50" i="8" s="1"/>
  <c r="F57" i="8"/>
  <c r="H57" i="8" s="1"/>
  <c r="J57" i="8" s="1"/>
  <c r="L57" i="8" s="1"/>
  <c r="N57" i="8" s="1"/>
  <c r="P57" i="8" s="1"/>
  <c r="R57" i="8" s="1"/>
  <c r="T57" i="8" s="1"/>
  <c r="H61" i="8"/>
  <c r="J61" i="8" s="1"/>
  <c r="L61" i="8" s="1"/>
  <c r="N61" i="8" s="1"/>
  <c r="P61" i="8" s="1"/>
  <c r="R61" i="8" s="1"/>
  <c r="T61" i="8" s="1"/>
  <c r="H107" i="8"/>
  <c r="J107" i="8" s="1"/>
  <c r="L107" i="8" s="1"/>
  <c r="N107" i="8" s="1"/>
  <c r="P107" i="8" s="1"/>
  <c r="R107" i="8" s="1"/>
  <c r="T107" i="8" s="1"/>
  <c r="H108" i="8"/>
  <c r="J108" i="8" s="1"/>
  <c r="L108" i="8" s="1"/>
  <c r="N108" i="8" s="1"/>
  <c r="P108" i="8" s="1"/>
  <c r="R108" i="8" s="1"/>
  <c r="T108" i="8" s="1"/>
  <c r="F21" i="8"/>
  <c r="H24" i="8"/>
  <c r="J24" i="8" s="1"/>
  <c r="L24" i="8" s="1"/>
  <c r="N24" i="8" s="1"/>
  <c r="P24" i="8" s="1"/>
  <c r="R24" i="8" s="1"/>
  <c r="T24" i="8" s="1"/>
  <c r="F421" i="8"/>
  <c r="H422" i="8"/>
  <c r="J422" i="8" s="1"/>
  <c r="L422" i="8" s="1"/>
  <c r="N422" i="8" s="1"/>
  <c r="P422" i="8" s="1"/>
  <c r="R422" i="8" s="1"/>
  <c r="T422" i="8" s="1"/>
  <c r="H573" i="8"/>
  <c r="J573" i="8" s="1"/>
  <c r="L573" i="8" s="1"/>
  <c r="N573" i="8" s="1"/>
  <c r="P573" i="8" s="1"/>
  <c r="R573" i="8" s="1"/>
  <c r="T573" i="8" s="1"/>
  <c r="H575" i="8"/>
  <c r="J575" i="8" s="1"/>
  <c r="L575" i="8" s="1"/>
  <c r="N575" i="8" s="1"/>
  <c r="P575" i="8" s="1"/>
  <c r="R575" i="8" s="1"/>
  <c r="T575" i="8" s="1"/>
  <c r="F543" i="8"/>
  <c r="H544" i="8"/>
  <c r="J544" i="8" s="1"/>
  <c r="L544" i="8" s="1"/>
  <c r="N544" i="8" s="1"/>
  <c r="P544" i="8" s="1"/>
  <c r="R544" i="8" s="1"/>
  <c r="T544" i="8" s="1"/>
  <c r="F531" i="8"/>
  <c r="H532" i="8"/>
  <c r="J532" i="8" s="1"/>
  <c r="L532" i="8" s="1"/>
  <c r="N532" i="8" s="1"/>
  <c r="P532" i="8" s="1"/>
  <c r="R532" i="8" s="1"/>
  <c r="T532" i="8" s="1"/>
  <c r="F514" i="8"/>
  <c r="H515" i="8"/>
  <c r="J515" i="8" s="1"/>
  <c r="L515" i="8" s="1"/>
  <c r="N515" i="8" s="1"/>
  <c r="P515" i="8" s="1"/>
  <c r="R515" i="8" s="1"/>
  <c r="T515" i="8" s="1"/>
  <c r="F495" i="8"/>
  <c r="H496" i="8"/>
  <c r="J496" i="8" s="1"/>
  <c r="L496" i="8" s="1"/>
  <c r="N496" i="8" s="1"/>
  <c r="P496" i="8" s="1"/>
  <c r="R496" i="8" s="1"/>
  <c r="T496" i="8" s="1"/>
  <c r="F477" i="8"/>
  <c r="F475" i="8" s="1"/>
  <c r="H484" i="8"/>
  <c r="J484" i="8" s="1"/>
  <c r="L484" i="8" s="1"/>
  <c r="N484" i="8" s="1"/>
  <c r="P484" i="8" s="1"/>
  <c r="R484" i="8" s="1"/>
  <c r="T484" i="8" s="1"/>
  <c r="F464" i="8"/>
  <c r="H465" i="8"/>
  <c r="J465" i="8" s="1"/>
  <c r="L465" i="8" s="1"/>
  <c r="N465" i="8" s="1"/>
  <c r="P465" i="8" s="1"/>
  <c r="R465" i="8" s="1"/>
  <c r="T465" i="8" s="1"/>
  <c r="F428" i="8"/>
  <c r="H429" i="8"/>
  <c r="J429" i="8" s="1"/>
  <c r="L429" i="8" s="1"/>
  <c r="N429" i="8" s="1"/>
  <c r="P429" i="8" s="1"/>
  <c r="R429" i="8" s="1"/>
  <c r="T429" i="8" s="1"/>
  <c r="F368" i="8"/>
  <c r="H369" i="8"/>
  <c r="J369" i="8" s="1"/>
  <c r="L369" i="8" s="1"/>
  <c r="N369" i="8" s="1"/>
  <c r="P369" i="8" s="1"/>
  <c r="R369" i="8" s="1"/>
  <c r="T369" i="8" s="1"/>
  <c r="F358" i="8"/>
  <c r="H359" i="8"/>
  <c r="J359" i="8" s="1"/>
  <c r="L359" i="8" s="1"/>
  <c r="N359" i="8" s="1"/>
  <c r="P359" i="8" s="1"/>
  <c r="R359" i="8" s="1"/>
  <c r="T359" i="8" s="1"/>
  <c r="F339" i="8"/>
  <c r="H339" i="8" s="1"/>
  <c r="J339" i="8" s="1"/>
  <c r="L339" i="8" s="1"/>
  <c r="N339" i="8" s="1"/>
  <c r="P339" i="8" s="1"/>
  <c r="R339" i="8" s="1"/>
  <c r="T339" i="8" s="1"/>
  <c r="H340" i="8"/>
  <c r="J340" i="8" s="1"/>
  <c r="L340" i="8" s="1"/>
  <c r="N340" i="8" s="1"/>
  <c r="P340" i="8" s="1"/>
  <c r="R340" i="8" s="1"/>
  <c r="T340" i="8" s="1"/>
  <c r="F330" i="8"/>
  <c r="H331" i="8"/>
  <c r="J331" i="8" s="1"/>
  <c r="L331" i="8" s="1"/>
  <c r="N331" i="8" s="1"/>
  <c r="P331" i="8" s="1"/>
  <c r="R331" i="8" s="1"/>
  <c r="T331" i="8" s="1"/>
  <c r="F307" i="8"/>
  <c r="H308" i="8"/>
  <c r="J308" i="8" s="1"/>
  <c r="L308" i="8" s="1"/>
  <c r="N308" i="8" s="1"/>
  <c r="P308" i="8" s="1"/>
  <c r="R308" i="8" s="1"/>
  <c r="T308" i="8" s="1"/>
  <c r="F297" i="8"/>
  <c r="H298" i="8"/>
  <c r="J298" i="8" s="1"/>
  <c r="L298" i="8" s="1"/>
  <c r="N298" i="8" s="1"/>
  <c r="P298" i="8" s="1"/>
  <c r="R298" i="8" s="1"/>
  <c r="T298" i="8" s="1"/>
  <c r="F239" i="8"/>
  <c r="H240" i="8"/>
  <c r="J240" i="8" s="1"/>
  <c r="L240" i="8" s="1"/>
  <c r="N240" i="8" s="1"/>
  <c r="P240" i="8" s="1"/>
  <c r="R240" i="8" s="1"/>
  <c r="T240" i="8" s="1"/>
  <c r="F216" i="8"/>
  <c r="H217" i="8"/>
  <c r="J217" i="8" s="1"/>
  <c r="L217" i="8" s="1"/>
  <c r="N217" i="8" s="1"/>
  <c r="P217" i="8" s="1"/>
  <c r="R217" i="8" s="1"/>
  <c r="T217" i="8" s="1"/>
  <c r="F179" i="8"/>
  <c r="F178" i="8" s="1"/>
  <c r="H180" i="8"/>
  <c r="J180" i="8" s="1"/>
  <c r="L180" i="8" s="1"/>
  <c r="N180" i="8" s="1"/>
  <c r="P180" i="8" s="1"/>
  <c r="R180" i="8" s="1"/>
  <c r="T180" i="8" s="1"/>
  <c r="F157" i="8"/>
  <c r="H158" i="8"/>
  <c r="J158" i="8" s="1"/>
  <c r="L158" i="8" s="1"/>
  <c r="N158" i="8" s="1"/>
  <c r="P158" i="8" s="1"/>
  <c r="R158" i="8" s="1"/>
  <c r="T158" i="8" s="1"/>
  <c r="F124" i="8"/>
  <c r="H125" i="8"/>
  <c r="J125" i="8" s="1"/>
  <c r="L125" i="8" s="1"/>
  <c r="N125" i="8" s="1"/>
  <c r="P125" i="8" s="1"/>
  <c r="R125" i="8" s="1"/>
  <c r="T125" i="8" s="1"/>
  <c r="F75" i="8"/>
  <c r="H76" i="8"/>
  <c r="J76" i="8" s="1"/>
  <c r="L76" i="8" s="1"/>
  <c r="N76" i="8" s="1"/>
  <c r="P76" i="8" s="1"/>
  <c r="R76" i="8" s="1"/>
  <c r="T76" i="8" s="1"/>
  <c r="F589" i="8"/>
  <c r="H590" i="8"/>
  <c r="J590" i="8" s="1"/>
  <c r="L590" i="8" s="1"/>
  <c r="N590" i="8" s="1"/>
  <c r="P590" i="8" s="1"/>
  <c r="R590" i="8" s="1"/>
  <c r="T590" i="8" s="1"/>
  <c r="F550" i="8"/>
  <c r="H551" i="8"/>
  <c r="J551" i="8" s="1"/>
  <c r="L551" i="8" s="1"/>
  <c r="N551" i="8" s="1"/>
  <c r="P551" i="8" s="1"/>
  <c r="R551" i="8" s="1"/>
  <c r="T551" i="8" s="1"/>
  <c r="F536" i="8"/>
  <c r="H537" i="8"/>
  <c r="J537" i="8" s="1"/>
  <c r="L537" i="8" s="1"/>
  <c r="N537" i="8" s="1"/>
  <c r="P537" i="8" s="1"/>
  <c r="R537" i="8" s="1"/>
  <c r="T537" i="8" s="1"/>
  <c r="F502" i="8"/>
  <c r="H503" i="8"/>
  <c r="J503" i="8" s="1"/>
  <c r="L503" i="8" s="1"/>
  <c r="N503" i="8" s="1"/>
  <c r="P503" i="8" s="1"/>
  <c r="R503" i="8" s="1"/>
  <c r="T503" i="8" s="1"/>
  <c r="F489" i="8"/>
  <c r="H490" i="8"/>
  <c r="J490" i="8" s="1"/>
  <c r="L490" i="8" s="1"/>
  <c r="N490" i="8" s="1"/>
  <c r="P490" i="8" s="1"/>
  <c r="R490" i="8" s="1"/>
  <c r="T490" i="8" s="1"/>
  <c r="F471" i="8"/>
  <c r="H472" i="8"/>
  <c r="J472" i="8" s="1"/>
  <c r="L472" i="8" s="1"/>
  <c r="N472" i="8" s="1"/>
  <c r="P472" i="8" s="1"/>
  <c r="R472" i="8" s="1"/>
  <c r="T472" i="8" s="1"/>
  <c r="F407" i="8"/>
  <c r="H407" i="8" s="1"/>
  <c r="J407" i="8" s="1"/>
  <c r="L407" i="8" s="1"/>
  <c r="N407" i="8" s="1"/>
  <c r="P407" i="8" s="1"/>
  <c r="R407" i="8" s="1"/>
  <c r="T407" i="8" s="1"/>
  <c r="H408" i="8"/>
  <c r="J408" i="8" s="1"/>
  <c r="L408" i="8" s="1"/>
  <c r="N408" i="8" s="1"/>
  <c r="P408" i="8" s="1"/>
  <c r="R408" i="8" s="1"/>
  <c r="T408" i="8" s="1"/>
  <c r="F363" i="8"/>
  <c r="H364" i="8"/>
  <c r="J364" i="8" s="1"/>
  <c r="L364" i="8" s="1"/>
  <c r="N364" i="8" s="1"/>
  <c r="P364" i="8" s="1"/>
  <c r="R364" i="8" s="1"/>
  <c r="T364" i="8" s="1"/>
  <c r="F352" i="8"/>
  <c r="H353" i="8"/>
  <c r="J353" i="8" s="1"/>
  <c r="L353" i="8" s="1"/>
  <c r="N353" i="8" s="1"/>
  <c r="P353" i="8" s="1"/>
  <c r="R353" i="8" s="1"/>
  <c r="T353" i="8" s="1"/>
  <c r="F335" i="8"/>
  <c r="H336" i="8"/>
  <c r="J336" i="8" s="1"/>
  <c r="L336" i="8" s="1"/>
  <c r="N336" i="8" s="1"/>
  <c r="P336" i="8" s="1"/>
  <c r="R336" i="8" s="1"/>
  <c r="T336" i="8" s="1"/>
  <c r="F302" i="8"/>
  <c r="H303" i="8"/>
  <c r="J303" i="8" s="1"/>
  <c r="L303" i="8" s="1"/>
  <c r="N303" i="8" s="1"/>
  <c r="P303" i="8" s="1"/>
  <c r="R303" i="8" s="1"/>
  <c r="T303" i="8" s="1"/>
  <c r="F258" i="8"/>
  <c r="H259" i="8"/>
  <c r="J259" i="8" s="1"/>
  <c r="L259" i="8" s="1"/>
  <c r="N259" i="8" s="1"/>
  <c r="P259" i="8" s="1"/>
  <c r="R259" i="8" s="1"/>
  <c r="T259" i="8" s="1"/>
  <c r="F246" i="8"/>
  <c r="H247" i="8"/>
  <c r="J247" i="8" s="1"/>
  <c r="L247" i="8" s="1"/>
  <c r="N247" i="8" s="1"/>
  <c r="P247" i="8" s="1"/>
  <c r="R247" i="8" s="1"/>
  <c r="T247" i="8" s="1"/>
  <c r="F185" i="8"/>
  <c r="H186" i="8"/>
  <c r="J186" i="8" s="1"/>
  <c r="L186" i="8" s="1"/>
  <c r="N186" i="8" s="1"/>
  <c r="P186" i="8" s="1"/>
  <c r="R186" i="8" s="1"/>
  <c r="T186" i="8" s="1"/>
  <c r="F82" i="8"/>
  <c r="H83" i="8"/>
  <c r="J83" i="8" s="1"/>
  <c r="L83" i="8" s="1"/>
  <c r="N83" i="8" s="1"/>
  <c r="P83" i="8" s="1"/>
  <c r="R83" i="8" s="1"/>
  <c r="T83" i="8" s="1"/>
  <c r="F70" i="8"/>
  <c r="H71" i="8"/>
  <c r="J71" i="8" s="1"/>
  <c r="L71" i="8" s="1"/>
  <c r="N71" i="8" s="1"/>
  <c r="P71" i="8" s="1"/>
  <c r="R71" i="8" s="1"/>
  <c r="T71" i="8" s="1"/>
  <c r="F33" i="8"/>
  <c r="H37" i="8"/>
  <c r="J37" i="8" s="1"/>
  <c r="L37" i="8" s="1"/>
  <c r="N37" i="8" s="1"/>
  <c r="P37" i="8" s="1"/>
  <c r="R37" i="8" s="1"/>
  <c r="T37" i="8" s="1"/>
  <c r="F141" i="8"/>
  <c r="H142" i="8"/>
  <c r="J142" i="8" s="1"/>
  <c r="L142" i="8" s="1"/>
  <c r="N142" i="8" s="1"/>
  <c r="P142" i="8" s="1"/>
  <c r="R142" i="8" s="1"/>
  <c r="T142" i="8" s="1"/>
  <c r="F522" i="8"/>
  <c r="H523" i="8"/>
  <c r="J523" i="8" s="1"/>
  <c r="L523" i="8" s="1"/>
  <c r="N523" i="8" s="1"/>
  <c r="P523" i="8" s="1"/>
  <c r="R523" i="8" s="1"/>
  <c r="T523" i="8" s="1"/>
  <c r="F101" i="8"/>
  <c r="H102" i="8"/>
  <c r="J102" i="8" s="1"/>
  <c r="L102" i="8" s="1"/>
  <c r="N102" i="8" s="1"/>
  <c r="P102" i="8" s="1"/>
  <c r="R102" i="8" s="1"/>
  <c r="T102" i="8" s="1"/>
  <c r="F400" i="8"/>
  <c r="F581" i="8"/>
  <c r="F319" i="8"/>
  <c r="F380" i="8"/>
  <c r="F190" i="8" l="1"/>
  <c r="O497" i="10"/>
  <c r="Q498" i="10"/>
  <c r="H289" i="8"/>
  <c r="J289" i="8" s="1"/>
  <c r="L289" i="8" s="1"/>
  <c r="N289" i="8" s="1"/>
  <c r="P289" i="8" s="1"/>
  <c r="R289" i="8" s="1"/>
  <c r="T289" i="8" s="1"/>
  <c r="H11" i="8"/>
  <c r="J11" i="8" s="1"/>
  <c r="L11" i="8" s="1"/>
  <c r="N11" i="8" s="1"/>
  <c r="P11" i="8" s="1"/>
  <c r="R11" i="8" s="1"/>
  <c r="T11" i="8" s="1"/>
  <c r="F556" i="8"/>
  <c r="H556" i="8" s="1"/>
  <c r="J556" i="8" s="1"/>
  <c r="L556" i="8" s="1"/>
  <c r="N556" i="8" s="1"/>
  <c r="P556" i="8" s="1"/>
  <c r="R556" i="8" s="1"/>
  <c r="T556" i="8" s="1"/>
  <c r="F131" i="8"/>
  <c r="H131" i="8" s="1"/>
  <c r="J131" i="8" s="1"/>
  <c r="L131" i="8" s="1"/>
  <c r="N131" i="8" s="1"/>
  <c r="P131" i="8" s="1"/>
  <c r="R131" i="8" s="1"/>
  <c r="T131" i="8" s="1"/>
  <c r="I582" i="10"/>
  <c r="K582" i="10" s="1"/>
  <c r="M582" i="10" s="1"/>
  <c r="O582" i="10" s="1"/>
  <c r="Q582" i="10" s="1"/>
  <c r="S582" i="10" s="1"/>
  <c r="U582" i="10" s="1"/>
  <c r="I8" i="10"/>
  <c r="K8" i="10" s="1"/>
  <c r="M8" i="10" s="1"/>
  <c r="O8" i="10" s="1"/>
  <c r="Q8" i="10" s="1"/>
  <c r="S8" i="10" s="1"/>
  <c r="U8" i="10" s="1"/>
  <c r="G223" i="10"/>
  <c r="I224" i="10"/>
  <c r="K224" i="10" s="1"/>
  <c r="M224" i="10" s="1"/>
  <c r="O224" i="10" s="1"/>
  <c r="Q224" i="10" s="1"/>
  <c r="S224" i="10" s="1"/>
  <c r="U224" i="10" s="1"/>
  <c r="G157" i="10"/>
  <c r="I157" i="10" s="1"/>
  <c r="K157" i="10" s="1"/>
  <c r="M157" i="10" s="1"/>
  <c r="O157" i="10" s="1"/>
  <c r="Q157" i="10" s="1"/>
  <c r="S157" i="10" s="1"/>
  <c r="U157" i="10" s="1"/>
  <c r="I165" i="10"/>
  <c r="K165" i="10" s="1"/>
  <c r="M165" i="10" s="1"/>
  <c r="O165" i="10" s="1"/>
  <c r="Q165" i="10" s="1"/>
  <c r="S165" i="10" s="1"/>
  <c r="U165" i="10" s="1"/>
  <c r="G320" i="10"/>
  <c r="I406" i="10"/>
  <c r="K406" i="10" s="1"/>
  <c r="M406" i="10" s="1"/>
  <c r="O406" i="10" s="1"/>
  <c r="Q406" i="10" s="1"/>
  <c r="S406" i="10" s="1"/>
  <c r="U406" i="10" s="1"/>
  <c r="G179" i="10"/>
  <c r="I179" i="10" s="1"/>
  <c r="K179" i="10" s="1"/>
  <c r="M179" i="10" s="1"/>
  <c r="O179" i="10" s="1"/>
  <c r="Q179" i="10" s="1"/>
  <c r="S179" i="10" s="1"/>
  <c r="U179" i="10" s="1"/>
  <c r="I180" i="10"/>
  <c r="K180" i="10" s="1"/>
  <c r="M180" i="10" s="1"/>
  <c r="O180" i="10" s="1"/>
  <c r="Q180" i="10" s="1"/>
  <c r="S180" i="10" s="1"/>
  <c r="U180" i="10" s="1"/>
  <c r="I550" i="10"/>
  <c r="K550" i="10" s="1"/>
  <c r="M550" i="10" s="1"/>
  <c r="O550" i="10" s="1"/>
  <c r="Q550" i="10" s="1"/>
  <c r="S550" i="10" s="1"/>
  <c r="U550" i="10" s="1"/>
  <c r="G549" i="10"/>
  <c r="I549" i="10" s="1"/>
  <c r="K549" i="10" s="1"/>
  <c r="M549" i="10" s="1"/>
  <c r="O549" i="10" s="1"/>
  <c r="Q549" i="10" s="1"/>
  <c r="S549" i="10" s="1"/>
  <c r="U549" i="10" s="1"/>
  <c r="G285" i="10"/>
  <c r="I285" i="10" s="1"/>
  <c r="K285" i="10" s="1"/>
  <c r="M285" i="10" s="1"/>
  <c r="O285" i="10" s="1"/>
  <c r="Q285" i="10" s="1"/>
  <c r="S285" i="10" s="1"/>
  <c r="U285" i="10" s="1"/>
  <c r="I286" i="10"/>
  <c r="K286" i="10" s="1"/>
  <c r="M286" i="10" s="1"/>
  <c r="O286" i="10" s="1"/>
  <c r="Q286" i="10" s="1"/>
  <c r="S286" i="10" s="1"/>
  <c r="U286" i="10" s="1"/>
  <c r="G312" i="10"/>
  <c r="I312" i="10" s="1"/>
  <c r="K312" i="10" s="1"/>
  <c r="M312" i="10" s="1"/>
  <c r="O312" i="10" s="1"/>
  <c r="Q312" i="10" s="1"/>
  <c r="S312" i="10" s="1"/>
  <c r="U312" i="10" s="1"/>
  <c r="I313" i="10"/>
  <c r="K313" i="10" s="1"/>
  <c r="M313" i="10" s="1"/>
  <c r="O313" i="10" s="1"/>
  <c r="Q313" i="10" s="1"/>
  <c r="S313" i="10" s="1"/>
  <c r="U313" i="10" s="1"/>
  <c r="G276" i="10"/>
  <c r="I276" i="10" s="1"/>
  <c r="K276" i="10" s="1"/>
  <c r="M276" i="10" s="1"/>
  <c r="O276" i="10" s="1"/>
  <c r="Q276" i="10" s="1"/>
  <c r="S276" i="10" s="1"/>
  <c r="U276" i="10" s="1"/>
  <c r="I277" i="10"/>
  <c r="K277" i="10" s="1"/>
  <c r="M277" i="10" s="1"/>
  <c r="O277" i="10" s="1"/>
  <c r="Q277" i="10" s="1"/>
  <c r="S277" i="10" s="1"/>
  <c r="U277" i="10" s="1"/>
  <c r="G268" i="10"/>
  <c r="I268" i="10" s="1"/>
  <c r="K268" i="10" s="1"/>
  <c r="M268" i="10" s="1"/>
  <c r="O268" i="10" s="1"/>
  <c r="Q268" i="10" s="1"/>
  <c r="S268" i="10" s="1"/>
  <c r="U268" i="10" s="1"/>
  <c r="I269" i="10"/>
  <c r="K269" i="10" s="1"/>
  <c r="M269" i="10" s="1"/>
  <c r="O269" i="10" s="1"/>
  <c r="Q269" i="10" s="1"/>
  <c r="S269" i="10" s="1"/>
  <c r="U269" i="10" s="1"/>
  <c r="G215" i="10"/>
  <c r="I215" i="10" s="1"/>
  <c r="K215" i="10" s="1"/>
  <c r="M215" i="10" s="1"/>
  <c r="O215" i="10" s="1"/>
  <c r="Q215" i="10" s="1"/>
  <c r="S215" i="10" s="1"/>
  <c r="U215" i="10" s="1"/>
  <c r="I216" i="10"/>
  <c r="K216" i="10" s="1"/>
  <c r="M216" i="10" s="1"/>
  <c r="O216" i="10" s="1"/>
  <c r="Q216" i="10" s="1"/>
  <c r="S216" i="10" s="1"/>
  <c r="U216" i="10" s="1"/>
  <c r="G447" i="10"/>
  <c r="I447" i="10" s="1"/>
  <c r="K447" i="10" s="1"/>
  <c r="M447" i="10" s="1"/>
  <c r="O447" i="10" s="1"/>
  <c r="Q447" i="10" s="1"/>
  <c r="S447" i="10" s="1"/>
  <c r="U447" i="10" s="1"/>
  <c r="I448" i="10"/>
  <c r="K448" i="10" s="1"/>
  <c r="M448" i="10" s="1"/>
  <c r="O448" i="10" s="1"/>
  <c r="Q448" i="10" s="1"/>
  <c r="S448" i="10" s="1"/>
  <c r="U448" i="10" s="1"/>
  <c r="G621" i="10"/>
  <c r="I621" i="10" s="1"/>
  <c r="K621" i="10" s="1"/>
  <c r="M621" i="10" s="1"/>
  <c r="O621" i="10" s="1"/>
  <c r="Q621" i="10" s="1"/>
  <c r="S621" i="10" s="1"/>
  <c r="U621" i="10" s="1"/>
  <c r="I622" i="10"/>
  <c r="K622" i="10" s="1"/>
  <c r="M622" i="10" s="1"/>
  <c r="O622" i="10" s="1"/>
  <c r="Q622" i="10" s="1"/>
  <c r="S622" i="10" s="1"/>
  <c r="U622" i="10" s="1"/>
  <c r="G68" i="10"/>
  <c r="I68" i="10" s="1"/>
  <c r="K68" i="10" s="1"/>
  <c r="M68" i="10" s="1"/>
  <c r="O68" i="10" s="1"/>
  <c r="Q68" i="10" s="1"/>
  <c r="S68" i="10" s="1"/>
  <c r="U68" i="10" s="1"/>
  <c r="I69" i="10"/>
  <c r="K69" i="10" s="1"/>
  <c r="M69" i="10" s="1"/>
  <c r="O69" i="10" s="1"/>
  <c r="Q69" i="10" s="1"/>
  <c r="S69" i="10" s="1"/>
  <c r="U69" i="10" s="1"/>
  <c r="G293" i="10"/>
  <c r="I293" i="10" s="1"/>
  <c r="K293" i="10" s="1"/>
  <c r="M293" i="10" s="1"/>
  <c r="O293" i="10" s="1"/>
  <c r="Q293" i="10" s="1"/>
  <c r="S293" i="10" s="1"/>
  <c r="U293" i="10" s="1"/>
  <c r="I294" i="10"/>
  <c r="K294" i="10" s="1"/>
  <c r="M294" i="10" s="1"/>
  <c r="O294" i="10" s="1"/>
  <c r="Q294" i="10" s="1"/>
  <c r="S294" i="10" s="1"/>
  <c r="U294" i="10" s="1"/>
  <c r="G644" i="10"/>
  <c r="I644" i="10" s="1"/>
  <c r="K644" i="10" s="1"/>
  <c r="M644" i="10" s="1"/>
  <c r="O644" i="10" s="1"/>
  <c r="Q644" i="10" s="1"/>
  <c r="S644" i="10" s="1"/>
  <c r="U644" i="10" s="1"/>
  <c r="I645" i="10"/>
  <c r="K645" i="10" s="1"/>
  <c r="M645" i="10" s="1"/>
  <c r="O645" i="10" s="1"/>
  <c r="Q645" i="10" s="1"/>
  <c r="S645" i="10" s="1"/>
  <c r="U645" i="10" s="1"/>
  <c r="G425" i="10"/>
  <c r="I425" i="10" s="1"/>
  <c r="K425" i="10" s="1"/>
  <c r="M425" i="10" s="1"/>
  <c r="O425" i="10" s="1"/>
  <c r="Q425" i="10" s="1"/>
  <c r="S425" i="10" s="1"/>
  <c r="U425" i="10" s="1"/>
  <c r="H101" i="8"/>
  <c r="J101" i="8" s="1"/>
  <c r="L101" i="8" s="1"/>
  <c r="N101" i="8" s="1"/>
  <c r="P101" i="8" s="1"/>
  <c r="R101" i="8" s="1"/>
  <c r="T101" i="8" s="1"/>
  <c r="F100" i="8"/>
  <c r="H100" i="8" s="1"/>
  <c r="J100" i="8" s="1"/>
  <c r="L100" i="8" s="1"/>
  <c r="N100" i="8" s="1"/>
  <c r="P100" i="8" s="1"/>
  <c r="R100" i="8" s="1"/>
  <c r="T100" i="8" s="1"/>
  <c r="F45" i="8"/>
  <c r="F44" i="8" s="1"/>
  <c r="H44" i="8" s="1"/>
  <c r="J44" i="8" s="1"/>
  <c r="L44" i="8" s="1"/>
  <c r="N44" i="8" s="1"/>
  <c r="P44" i="8" s="1"/>
  <c r="R44" i="8" s="1"/>
  <c r="T44" i="8" s="1"/>
  <c r="F379" i="8"/>
  <c r="H380" i="8"/>
  <c r="J380" i="8" s="1"/>
  <c r="L380" i="8" s="1"/>
  <c r="N380" i="8" s="1"/>
  <c r="P380" i="8" s="1"/>
  <c r="R380" i="8" s="1"/>
  <c r="T380" i="8" s="1"/>
  <c r="F521" i="8"/>
  <c r="H522" i="8"/>
  <c r="J522" i="8" s="1"/>
  <c r="L522" i="8" s="1"/>
  <c r="N522" i="8" s="1"/>
  <c r="P522" i="8" s="1"/>
  <c r="R522" i="8" s="1"/>
  <c r="T522" i="8" s="1"/>
  <c r="F140" i="8"/>
  <c r="H140" i="8" s="1"/>
  <c r="J140" i="8" s="1"/>
  <c r="L140" i="8" s="1"/>
  <c r="N140" i="8" s="1"/>
  <c r="P140" i="8" s="1"/>
  <c r="R140" i="8" s="1"/>
  <c r="T140" i="8" s="1"/>
  <c r="H141" i="8"/>
  <c r="J141" i="8" s="1"/>
  <c r="L141" i="8" s="1"/>
  <c r="N141" i="8" s="1"/>
  <c r="P141" i="8" s="1"/>
  <c r="R141" i="8" s="1"/>
  <c r="T141" i="8" s="1"/>
  <c r="F32" i="8"/>
  <c r="H33" i="8"/>
  <c r="J33" i="8" s="1"/>
  <c r="L33" i="8" s="1"/>
  <c r="N33" i="8" s="1"/>
  <c r="P33" i="8" s="1"/>
  <c r="R33" i="8" s="1"/>
  <c r="T33" i="8" s="1"/>
  <c r="F69" i="8"/>
  <c r="H70" i="8"/>
  <c r="J70" i="8" s="1"/>
  <c r="L70" i="8" s="1"/>
  <c r="N70" i="8" s="1"/>
  <c r="P70" i="8" s="1"/>
  <c r="R70" i="8" s="1"/>
  <c r="T70" i="8" s="1"/>
  <c r="H82" i="8"/>
  <c r="J82" i="8" s="1"/>
  <c r="L82" i="8" s="1"/>
  <c r="N82" i="8" s="1"/>
  <c r="P82" i="8" s="1"/>
  <c r="R82" i="8" s="1"/>
  <c r="T82" i="8" s="1"/>
  <c r="F81" i="8"/>
  <c r="F184" i="8"/>
  <c r="H185" i="8"/>
  <c r="J185" i="8" s="1"/>
  <c r="L185" i="8" s="1"/>
  <c r="N185" i="8" s="1"/>
  <c r="P185" i="8" s="1"/>
  <c r="R185" i="8" s="1"/>
  <c r="T185" i="8" s="1"/>
  <c r="F245" i="8"/>
  <c r="H246" i="8"/>
  <c r="J246" i="8" s="1"/>
  <c r="L246" i="8" s="1"/>
  <c r="N246" i="8" s="1"/>
  <c r="P246" i="8" s="1"/>
  <c r="R246" i="8" s="1"/>
  <c r="T246" i="8" s="1"/>
  <c r="F250" i="8"/>
  <c r="H250" i="8" s="1"/>
  <c r="J250" i="8" s="1"/>
  <c r="L250" i="8" s="1"/>
  <c r="N250" i="8" s="1"/>
  <c r="P250" i="8" s="1"/>
  <c r="R250" i="8" s="1"/>
  <c r="T250" i="8" s="1"/>
  <c r="H258" i="8"/>
  <c r="J258" i="8" s="1"/>
  <c r="L258" i="8" s="1"/>
  <c r="N258" i="8" s="1"/>
  <c r="P258" i="8" s="1"/>
  <c r="R258" i="8" s="1"/>
  <c r="T258" i="8" s="1"/>
  <c r="F301" i="8"/>
  <c r="H301" i="8" s="1"/>
  <c r="J301" i="8" s="1"/>
  <c r="L301" i="8" s="1"/>
  <c r="N301" i="8" s="1"/>
  <c r="P301" i="8" s="1"/>
  <c r="R301" i="8" s="1"/>
  <c r="T301" i="8" s="1"/>
  <c r="H302" i="8"/>
  <c r="J302" i="8" s="1"/>
  <c r="L302" i="8" s="1"/>
  <c r="N302" i="8" s="1"/>
  <c r="P302" i="8" s="1"/>
  <c r="R302" i="8" s="1"/>
  <c r="T302" i="8" s="1"/>
  <c r="F334" i="8"/>
  <c r="H334" i="8" s="1"/>
  <c r="J334" i="8" s="1"/>
  <c r="L334" i="8" s="1"/>
  <c r="N334" i="8" s="1"/>
  <c r="P334" i="8" s="1"/>
  <c r="R334" i="8" s="1"/>
  <c r="T334" i="8" s="1"/>
  <c r="H335" i="8"/>
  <c r="J335" i="8" s="1"/>
  <c r="L335" i="8" s="1"/>
  <c r="N335" i="8" s="1"/>
  <c r="P335" i="8" s="1"/>
  <c r="R335" i="8" s="1"/>
  <c r="T335" i="8" s="1"/>
  <c r="F351" i="8"/>
  <c r="H352" i="8"/>
  <c r="J352" i="8" s="1"/>
  <c r="L352" i="8" s="1"/>
  <c r="N352" i="8" s="1"/>
  <c r="P352" i="8" s="1"/>
  <c r="R352" i="8" s="1"/>
  <c r="T352" i="8" s="1"/>
  <c r="F362" i="8"/>
  <c r="H362" i="8" s="1"/>
  <c r="J362" i="8" s="1"/>
  <c r="L362" i="8" s="1"/>
  <c r="N362" i="8" s="1"/>
  <c r="P362" i="8" s="1"/>
  <c r="R362" i="8" s="1"/>
  <c r="T362" i="8" s="1"/>
  <c r="H363" i="8"/>
  <c r="J363" i="8" s="1"/>
  <c r="L363" i="8" s="1"/>
  <c r="N363" i="8" s="1"/>
  <c r="P363" i="8" s="1"/>
  <c r="R363" i="8" s="1"/>
  <c r="T363" i="8" s="1"/>
  <c r="F470" i="8"/>
  <c r="H471" i="8"/>
  <c r="J471" i="8" s="1"/>
  <c r="L471" i="8" s="1"/>
  <c r="N471" i="8" s="1"/>
  <c r="P471" i="8" s="1"/>
  <c r="R471" i="8" s="1"/>
  <c r="T471" i="8" s="1"/>
  <c r="F488" i="8"/>
  <c r="H489" i="8"/>
  <c r="J489" i="8" s="1"/>
  <c r="L489" i="8" s="1"/>
  <c r="N489" i="8" s="1"/>
  <c r="P489" i="8" s="1"/>
  <c r="R489" i="8" s="1"/>
  <c r="T489" i="8" s="1"/>
  <c r="F501" i="8"/>
  <c r="H501" i="8" s="1"/>
  <c r="J501" i="8" s="1"/>
  <c r="L501" i="8" s="1"/>
  <c r="N501" i="8" s="1"/>
  <c r="P501" i="8" s="1"/>
  <c r="R501" i="8" s="1"/>
  <c r="T501" i="8" s="1"/>
  <c r="H502" i="8"/>
  <c r="J502" i="8" s="1"/>
  <c r="L502" i="8" s="1"/>
  <c r="N502" i="8" s="1"/>
  <c r="P502" i="8" s="1"/>
  <c r="R502" i="8" s="1"/>
  <c r="T502" i="8" s="1"/>
  <c r="F535" i="8"/>
  <c r="H535" i="8" s="1"/>
  <c r="J535" i="8" s="1"/>
  <c r="L535" i="8" s="1"/>
  <c r="N535" i="8" s="1"/>
  <c r="P535" i="8" s="1"/>
  <c r="R535" i="8" s="1"/>
  <c r="T535" i="8" s="1"/>
  <c r="H536" i="8"/>
  <c r="J536" i="8" s="1"/>
  <c r="L536" i="8" s="1"/>
  <c r="N536" i="8" s="1"/>
  <c r="P536" i="8" s="1"/>
  <c r="R536" i="8" s="1"/>
  <c r="T536" i="8" s="1"/>
  <c r="F549" i="8"/>
  <c r="H550" i="8"/>
  <c r="J550" i="8" s="1"/>
  <c r="L550" i="8" s="1"/>
  <c r="N550" i="8" s="1"/>
  <c r="P550" i="8" s="1"/>
  <c r="R550" i="8" s="1"/>
  <c r="T550" i="8" s="1"/>
  <c r="F588" i="8"/>
  <c r="H588" i="8" s="1"/>
  <c r="J588" i="8" s="1"/>
  <c r="L588" i="8" s="1"/>
  <c r="N588" i="8" s="1"/>
  <c r="P588" i="8" s="1"/>
  <c r="R588" i="8" s="1"/>
  <c r="T588" i="8" s="1"/>
  <c r="H589" i="8"/>
  <c r="J589" i="8" s="1"/>
  <c r="L589" i="8" s="1"/>
  <c r="N589" i="8" s="1"/>
  <c r="P589" i="8" s="1"/>
  <c r="R589" i="8" s="1"/>
  <c r="T589" i="8" s="1"/>
  <c r="F74" i="8"/>
  <c r="H74" i="8" s="1"/>
  <c r="J74" i="8" s="1"/>
  <c r="L74" i="8" s="1"/>
  <c r="N74" i="8" s="1"/>
  <c r="P74" i="8" s="1"/>
  <c r="R74" i="8" s="1"/>
  <c r="T74" i="8" s="1"/>
  <c r="H75" i="8"/>
  <c r="J75" i="8" s="1"/>
  <c r="L75" i="8" s="1"/>
  <c r="N75" i="8" s="1"/>
  <c r="P75" i="8" s="1"/>
  <c r="R75" i="8" s="1"/>
  <c r="T75" i="8" s="1"/>
  <c r="F123" i="8"/>
  <c r="H124" i="8"/>
  <c r="J124" i="8" s="1"/>
  <c r="L124" i="8" s="1"/>
  <c r="N124" i="8" s="1"/>
  <c r="P124" i="8" s="1"/>
  <c r="R124" i="8" s="1"/>
  <c r="T124" i="8" s="1"/>
  <c r="F156" i="8"/>
  <c r="H157" i="8"/>
  <c r="J157" i="8" s="1"/>
  <c r="L157" i="8" s="1"/>
  <c r="N157" i="8" s="1"/>
  <c r="P157" i="8" s="1"/>
  <c r="R157" i="8" s="1"/>
  <c r="T157" i="8" s="1"/>
  <c r="H179" i="8"/>
  <c r="J179" i="8" s="1"/>
  <c r="L179" i="8" s="1"/>
  <c r="N179" i="8" s="1"/>
  <c r="P179" i="8" s="1"/>
  <c r="R179" i="8" s="1"/>
  <c r="T179" i="8" s="1"/>
  <c r="F215" i="8"/>
  <c r="F214" i="8" s="1"/>
  <c r="H216" i="8"/>
  <c r="J216" i="8" s="1"/>
  <c r="L216" i="8" s="1"/>
  <c r="N216" i="8" s="1"/>
  <c r="P216" i="8" s="1"/>
  <c r="R216" i="8" s="1"/>
  <c r="T216" i="8" s="1"/>
  <c r="F238" i="8"/>
  <c r="H239" i="8"/>
  <c r="J239" i="8" s="1"/>
  <c r="L239" i="8" s="1"/>
  <c r="N239" i="8" s="1"/>
  <c r="P239" i="8" s="1"/>
  <c r="R239" i="8" s="1"/>
  <c r="T239" i="8" s="1"/>
  <c r="F296" i="8"/>
  <c r="H296" i="8" s="1"/>
  <c r="J296" i="8" s="1"/>
  <c r="L296" i="8" s="1"/>
  <c r="N296" i="8" s="1"/>
  <c r="P296" i="8" s="1"/>
  <c r="R296" i="8" s="1"/>
  <c r="T296" i="8" s="1"/>
  <c r="H297" i="8"/>
  <c r="J297" i="8" s="1"/>
  <c r="L297" i="8" s="1"/>
  <c r="N297" i="8" s="1"/>
  <c r="P297" i="8" s="1"/>
  <c r="R297" i="8" s="1"/>
  <c r="T297" i="8" s="1"/>
  <c r="F306" i="8"/>
  <c r="H306" i="8" s="1"/>
  <c r="J306" i="8" s="1"/>
  <c r="L306" i="8" s="1"/>
  <c r="N306" i="8" s="1"/>
  <c r="P306" i="8" s="1"/>
  <c r="R306" i="8" s="1"/>
  <c r="T306" i="8" s="1"/>
  <c r="H307" i="8"/>
  <c r="J307" i="8" s="1"/>
  <c r="L307" i="8" s="1"/>
  <c r="N307" i="8" s="1"/>
  <c r="P307" i="8" s="1"/>
  <c r="R307" i="8" s="1"/>
  <c r="T307" i="8" s="1"/>
  <c r="F329" i="8"/>
  <c r="H329" i="8" s="1"/>
  <c r="J329" i="8" s="1"/>
  <c r="L329" i="8" s="1"/>
  <c r="N329" i="8" s="1"/>
  <c r="P329" i="8" s="1"/>
  <c r="R329" i="8" s="1"/>
  <c r="T329" i="8" s="1"/>
  <c r="H330" i="8"/>
  <c r="J330" i="8" s="1"/>
  <c r="L330" i="8" s="1"/>
  <c r="N330" i="8" s="1"/>
  <c r="P330" i="8" s="1"/>
  <c r="R330" i="8" s="1"/>
  <c r="T330" i="8" s="1"/>
  <c r="F357" i="8"/>
  <c r="H358" i="8"/>
  <c r="J358" i="8" s="1"/>
  <c r="L358" i="8" s="1"/>
  <c r="N358" i="8" s="1"/>
  <c r="P358" i="8" s="1"/>
  <c r="R358" i="8" s="1"/>
  <c r="T358" i="8" s="1"/>
  <c r="F367" i="8"/>
  <c r="H367" i="8" s="1"/>
  <c r="J367" i="8" s="1"/>
  <c r="L367" i="8" s="1"/>
  <c r="N367" i="8" s="1"/>
  <c r="P367" i="8" s="1"/>
  <c r="R367" i="8" s="1"/>
  <c r="T367" i="8" s="1"/>
  <c r="H368" i="8"/>
  <c r="J368" i="8" s="1"/>
  <c r="L368" i="8" s="1"/>
  <c r="N368" i="8" s="1"/>
  <c r="P368" i="8" s="1"/>
  <c r="R368" i="8" s="1"/>
  <c r="T368" i="8" s="1"/>
  <c r="F427" i="8"/>
  <c r="H427" i="8" s="1"/>
  <c r="J427" i="8" s="1"/>
  <c r="L427" i="8" s="1"/>
  <c r="N427" i="8" s="1"/>
  <c r="P427" i="8" s="1"/>
  <c r="R427" i="8" s="1"/>
  <c r="T427" i="8" s="1"/>
  <c r="H428" i="8"/>
  <c r="J428" i="8" s="1"/>
  <c r="L428" i="8" s="1"/>
  <c r="N428" i="8" s="1"/>
  <c r="P428" i="8" s="1"/>
  <c r="R428" i="8" s="1"/>
  <c r="T428" i="8" s="1"/>
  <c r="F463" i="8"/>
  <c r="H464" i="8"/>
  <c r="J464" i="8" s="1"/>
  <c r="L464" i="8" s="1"/>
  <c r="N464" i="8" s="1"/>
  <c r="P464" i="8" s="1"/>
  <c r="R464" i="8" s="1"/>
  <c r="T464" i="8" s="1"/>
  <c r="H475" i="8"/>
  <c r="J475" i="8" s="1"/>
  <c r="L475" i="8" s="1"/>
  <c r="N475" i="8" s="1"/>
  <c r="P475" i="8" s="1"/>
  <c r="R475" i="8" s="1"/>
  <c r="T475" i="8" s="1"/>
  <c r="H477" i="8"/>
  <c r="J477" i="8" s="1"/>
  <c r="F494" i="8"/>
  <c r="H495" i="8"/>
  <c r="J495" i="8" s="1"/>
  <c r="L495" i="8" s="1"/>
  <c r="N495" i="8" s="1"/>
  <c r="P495" i="8" s="1"/>
  <c r="R495" i="8" s="1"/>
  <c r="T495" i="8" s="1"/>
  <c r="F513" i="8"/>
  <c r="H514" i="8"/>
  <c r="J514" i="8" s="1"/>
  <c r="L514" i="8" s="1"/>
  <c r="N514" i="8" s="1"/>
  <c r="P514" i="8" s="1"/>
  <c r="R514" i="8" s="1"/>
  <c r="T514" i="8" s="1"/>
  <c r="F530" i="8"/>
  <c r="H530" i="8" s="1"/>
  <c r="J530" i="8" s="1"/>
  <c r="L530" i="8" s="1"/>
  <c r="N530" i="8" s="1"/>
  <c r="P530" i="8" s="1"/>
  <c r="R530" i="8" s="1"/>
  <c r="T530" i="8" s="1"/>
  <c r="H531" i="8"/>
  <c r="J531" i="8" s="1"/>
  <c r="L531" i="8" s="1"/>
  <c r="N531" i="8" s="1"/>
  <c r="P531" i="8" s="1"/>
  <c r="R531" i="8" s="1"/>
  <c r="T531" i="8" s="1"/>
  <c r="F542" i="8"/>
  <c r="H543" i="8"/>
  <c r="J543" i="8" s="1"/>
  <c r="L543" i="8" s="1"/>
  <c r="N543" i="8" s="1"/>
  <c r="P543" i="8" s="1"/>
  <c r="R543" i="8" s="1"/>
  <c r="T543" i="8" s="1"/>
  <c r="H288" i="8"/>
  <c r="J288" i="8" s="1"/>
  <c r="L288" i="8" s="1"/>
  <c r="N288" i="8" s="1"/>
  <c r="P288" i="8" s="1"/>
  <c r="R288" i="8" s="1"/>
  <c r="T288" i="8" s="1"/>
  <c r="F420" i="8"/>
  <c r="H420" i="8" s="1"/>
  <c r="J420" i="8" s="1"/>
  <c r="L420" i="8" s="1"/>
  <c r="N420" i="8" s="1"/>
  <c r="P420" i="8" s="1"/>
  <c r="R420" i="8" s="1"/>
  <c r="T420" i="8" s="1"/>
  <c r="H421" i="8"/>
  <c r="J421" i="8" s="1"/>
  <c r="L421" i="8" s="1"/>
  <c r="N421" i="8" s="1"/>
  <c r="P421" i="8" s="1"/>
  <c r="R421" i="8" s="1"/>
  <c r="T421" i="8" s="1"/>
  <c r="F555" i="8"/>
  <c r="F20" i="8"/>
  <c r="H21" i="8"/>
  <c r="J21" i="8" s="1"/>
  <c r="L21" i="8" s="1"/>
  <c r="N21" i="8" s="1"/>
  <c r="P21" i="8" s="1"/>
  <c r="R21" i="8" s="1"/>
  <c r="T21" i="8" s="1"/>
  <c r="F9" i="8"/>
  <c r="H10" i="8"/>
  <c r="J10" i="8" s="1"/>
  <c r="L10" i="8" s="1"/>
  <c r="N10" i="8" s="1"/>
  <c r="P10" i="8" s="1"/>
  <c r="R10" i="8" s="1"/>
  <c r="T10" i="8" s="1"/>
  <c r="H447" i="8"/>
  <c r="J447" i="8" s="1"/>
  <c r="L447" i="8" s="1"/>
  <c r="N447" i="8" s="1"/>
  <c r="P447" i="8" s="1"/>
  <c r="R447" i="8" s="1"/>
  <c r="T447" i="8" s="1"/>
  <c r="F189" i="8"/>
  <c r="H190" i="8"/>
  <c r="J190" i="8" s="1"/>
  <c r="L190" i="8" s="1"/>
  <c r="N190" i="8" s="1"/>
  <c r="P190" i="8" s="1"/>
  <c r="R190" i="8" s="1"/>
  <c r="T190" i="8" s="1"/>
  <c r="F318" i="8"/>
  <c r="H319" i="8"/>
  <c r="J319" i="8" s="1"/>
  <c r="L319" i="8" s="1"/>
  <c r="N319" i="8" s="1"/>
  <c r="P319" i="8" s="1"/>
  <c r="R319" i="8" s="1"/>
  <c r="T319" i="8" s="1"/>
  <c r="F580" i="8"/>
  <c r="H581" i="8"/>
  <c r="J581" i="8" s="1"/>
  <c r="L581" i="8" s="1"/>
  <c r="N581" i="8" s="1"/>
  <c r="P581" i="8" s="1"/>
  <c r="R581" i="8" s="1"/>
  <c r="T581" i="8" s="1"/>
  <c r="F399" i="8"/>
  <c r="H400" i="8"/>
  <c r="J400" i="8" s="1"/>
  <c r="L400" i="8" s="1"/>
  <c r="N400" i="8" s="1"/>
  <c r="P400" i="8" s="1"/>
  <c r="R400" i="8" s="1"/>
  <c r="T400" i="8" s="1"/>
  <c r="Q497" i="10" l="1"/>
  <c r="S498" i="10"/>
  <c r="L477" i="8"/>
  <c r="N477" i="8" s="1"/>
  <c r="P477" i="8" s="1"/>
  <c r="R477" i="8" s="1"/>
  <c r="T477" i="8" s="1"/>
  <c r="J476" i="8"/>
  <c r="L476" i="8" s="1"/>
  <c r="N476" i="8" s="1"/>
  <c r="P476" i="8" s="1"/>
  <c r="R476" i="8" s="1"/>
  <c r="T476" i="8" s="1"/>
  <c r="G459" i="10"/>
  <c r="I459" i="10" s="1"/>
  <c r="K459" i="10" s="1"/>
  <c r="M459" i="10" s="1"/>
  <c r="O459" i="10" s="1"/>
  <c r="Q459" i="10" s="1"/>
  <c r="S459" i="10" s="1"/>
  <c r="U459" i="10" s="1"/>
  <c r="G284" i="10"/>
  <c r="I284" i="10" s="1"/>
  <c r="K284" i="10" s="1"/>
  <c r="M284" i="10" s="1"/>
  <c r="O284" i="10" s="1"/>
  <c r="Q284" i="10" s="1"/>
  <c r="S284" i="10" s="1"/>
  <c r="U284" i="10" s="1"/>
  <c r="I320" i="10"/>
  <c r="K320" i="10" s="1"/>
  <c r="M320" i="10" s="1"/>
  <c r="O320" i="10" s="1"/>
  <c r="Q320" i="10" s="1"/>
  <c r="S320" i="10" s="1"/>
  <c r="U320" i="10" s="1"/>
  <c r="G208" i="10"/>
  <c r="I208" i="10" s="1"/>
  <c r="K208" i="10" s="1"/>
  <c r="M208" i="10" s="1"/>
  <c r="O208" i="10" s="1"/>
  <c r="Q208" i="10" s="1"/>
  <c r="S208" i="10" s="1"/>
  <c r="U208" i="10" s="1"/>
  <c r="I223" i="10"/>
  <c r="K223" i="10" s="1"/>
  <c r="M223" i="10" s="1"/>
  <c r="O223" i="10" s="1"/>
  <c r="Q223" i="10" s="1"/>
  <c r="S223" i="10" s="1"/>
  <c r="U223" i="10" s="1"/>
  <c r="G7" i="10"/>
  <c r="H215" i="8"/>
  <c r="J215" i="8" s="1"/>
  <c r="L215" i="8" s="1"/>
  <c r="N215" i="8" s="1"/>
  <c r="P215" i="8" s="1"/>
  <c r="R215" i="8" s="1"/>
  <c r="T215" i="8" s="1"/>
  <c r="F130" i="8"/>
  <c r="F129" i="8" s="1"/>
  <c r="H129" i="8" s="1"/>
  <c r="J129" i="8" s="1"/>
  <c r="L129" i="8" s="1"/>
  <c r="N129" i="8" s="1"/>
  <c r="P129" i="8" s="1"/>
  <c r="R129" i="8" s="1"/>
  <c r="T129" i="8" s="1"/>
  <c r="F287" i="8"/>
  <c r="H287" i="8" s="1"/>
  <c r="J287" i="8" s="1"/>
  <c r="L287" i="8" s="1"/>
  <c r="N287" i="8" s="1"/>
  <c r="P287" i="8" s="1"/>
  <c r="R287" i="8" s="1"/>
  <c r="T287" i="8" s="1"/>
  <c r="H45" i="8"/>
  <c r="J45" i="8" s="1"/>
  <c r="L45" i="8" s="1"/>
  <c r="N45" i="8" s="1"/>
  <c r="P45" i="8" s="1"/>
  <c r="R45" i="8" s="1"/>
  <c r="T45" i="8" s="1"/>
  <c r="H9" i="8"/>
  <c r="J9" i="8" s="1"/>
  <c r="L9" i="8" s="1"/>
  <c r="N9" i="8" s="1"/>
  <c r="P9" i="8" s="1"/>
  <c r="R9" i="8" s="1"/>
  <c r="T9" i="8" s="1"/>
  <c r="H399" i="8"/>
  <c r="J399" i="8" s="1"/>
  <c r="L399" i="8" s="1"/>
  <c r="N399" i="8" s="1"/>
  <c r="P399" i="8" s="1"/>
  <c r="R399" i="8" s="1"/>
  <c r="T399" i="8" s="1"/>
  <c r="F398" i="8"/>
  <c r="F579" i="8"/>
  <c r="H580" i="8"/>
  <c r="J580" i="8" s="1"/>
  <c r="L580" i="8" s="1"/>
  <c r="N580" i="8" s="1"/>
  <c r="P580" i="8" s="1"/>
  <c r="R580" i="8" s="1"/>
  <c r="T580" i="8" s="1"/>
  <c r="F317" i="8"/>
  <c r="H318" i="8"/>
  <c r="J318" i="8" s="1"/>
  <c r="L318" i="8" s="1"/>
  <c r="N318" i="8" s="1"/>
  <c r="P318" i="8" s="1"/>
  <c r="R318" i="8" s="1"/>
  <c r="T318" i="8" s="1"/>
  <c r="H189" i="8"/>
  <c r="J189" i="8" s="1"/>
  <c r="L189" i="8" s="1"/>
  <c r="N189" i="8" s="1"/>
  <c r="P189" i="8" s="1"/>
  <c r="R189" i="8" s="1"/>
  <c r="T189" i="8" s="1"/>
  <c r="H446" i="8"/>
  <c r="J446" i="8" s="1"/>
  <c r="L446" i="8" s="1"/>
  <c r="N446" i="8" s="1"/>
  <c r="P446" i="8" s="1"/>
  <c r="R446" i="8" s="1"/>
  <c r="T446" i="8" s="1"/>
  <c r="F19" i="8"/>
  <c r="H20" i="8"/>
  <c r="J20" i="8" s="1"/>
  <c r="L20" i="8" s="1"/>
  <c r="N20" i="8" s="1"/>
  <c r="P20" i="8" s="1"/>
  <c r="R20" i="8" s="1"/>
  <c r="T20" i="8" s="1"/>
  <c r="H555" i="8"/>
  <c r="J555" i="8" s="1"/>
  <c r="L555" i="8" s="1"/>
  <c r="N555" i="8" s="1"/>
  <c r="P555" i="8" s="1"/>
  <c r="R555" i="8" s="1"/>
  <c r="T555" i="8" s="1"/>
  <c r="F541" i="8"/>
  <c r="H542" i="8"/>
  <c r="J542" i="8" s="1"/>
  <c r="L542" i="8" s="1"/>
  <c r="N542" i="8" s="1"/>
  <c r="P542" i="8" s="1"/>
  <c r="R542" i="8" s="1"/>
  <c r="T542" i="8" s="1"/>
  <c r="F512" i="8"/>
  <c r="H513" i="8"/>
  <c r="J513" i="8" s="1"/>
  <c r="L513" i="8" s="1"/>
  <c r="N513" i="8" s="1"/>
  <c r="P513" i="8" s="1"/>
  <c r="R513" i="8" s="1"/>
  <c r="T513" i="8" s="1"/>
  <c r="H494" i="8"/>
  <c r="J494" i="8" s="1"/>
  <c r="L494" i="8" s="1"/>
  <c r="N494" i="8" s="1"/>
  <c r="P494" i="8" s="1"/>
  <c r="R494" i="8" s="1"/>
  <c r="T494" i="8" s="1"/>
  <c r="F493" i="8"/>
  <c r="F462" i="8"/>
  <c r="H463" i="8"/>
  <c r="J463" i="8" s="1"/>
  <c r="L463" i="8" s="1"/>
  <c r="N463" i="8" s="1"/>
  <c r="P463" i="8" s="1"/>
  <c r="R463" i="8" s="1"/>
  <c r="T463" i="8" s="1"/>
  <c r="H357" i="8"/>
  <c r="J357" i="8" s="1"/>
  <c r="L357" i="8" s="1"/>
  <c r="N357" i="8" s="1"/>
  <c r="P357" i="8" s="1"/>
  <c r="R357" i="8" s="1"/>
  <c r="T357" i="8" s="1"/>
  <c r="F356" i="8"/>
  <c r="F237" i="8"/>
  <c r="H238" i="8"/>
  <c r="J238" i="8" s="1"/>
  <c r="L238" i="8" s="1"/>
  <c r="N238" i="8" s="1"/>
  <c r="P238" i="8" s="1"/>
  <c r="R238" i="8" s="1"/>
  <c r="T238" i="8" s="1"/>
  <c r="H156" i="8"/>
  <c r="J156" i="8" s="1"/>
  <c r="L156" i="8" s="1"/>
  <c r="N156" i="8" s="1"/>
  <c r="P156" i="8" s="1"/>
  <c r="R156" i="8" s="1"/>
  <c r="T156" i="8" s="1"/>
  <c r="F155" i="8"/>
  <c r="F122" i="8"/>
  <c r="H123" i="8"/>
  <c r="J123" i="8" s="1"/>
  <c r="L123" i="8" s="1"/>
  <c r="N123" i="8" s="1"/>
  <c r="P123" i="8" s="1"/>
  <c r="R123" i="8" s="1"/>
  <c r="T123" i="8" s="1"/>
  <c r="F548" i="8"/>
  <c r="H549" i="8"/>
  <c r="J549" i="8" s="1"/>
  <c r="L549" i="8" s="1"/>
  <c r="N549" i="8" s="1"/>
  <c r="P549" i="8" s="1"/>
  <c r="R549" i="8" s="1"/>
  <c r="T549" i="8" s="1"/>
  <c r="F487" i="8"/>
  <c r="H487" i="8" s="1"/>
  <c r="J487" i="8" s="1"/>
  <c r="L487" i="8" s="1"/>
  <c r="N487" i="8" s="1"/>
  <c r="P487" i="8" s="1"/>
  <c r="R487" i="8" s="1"/>
  <c r="T487" i="8" s="1"/>
  <c r="H488" i="8"/>
  <c r="J488" i="8" s="1"/>
  <c r="L488" i="8" s="1"/>
  <c r="N488" i="8" s="1"/>
  <c r="P488" i="8" s="1"/>
  <c r="R488" i="8" s="1"/>
  <c r="T488" i="8" s="1"/>
  <c r="F469" i="8"/>
  <c r="H470" i="8"/>
  <c r="J470" i="8" s="1"/>
  <c r="L470" i="8" s="1"/>
  <c r="N470" i="8" s="1"/>
  <c r="P470" i="8" s="1"/>
  <c r="R470" i="8" s="1"/>
  <c r="T470" i="8" s="1"/>
  <c r="F350" i="8"/>
  <c r="H350" i="8" s="1"/>
  <c r="J350" i="8" s="1"/>
  <c r="L350" i="8" s="1"/>
  <c r="N350" i="8" s="1"/>
  <c r="P350" i="8" s="1"/>
  <c r="R350" i="8" s="1"/>
  <c r="T350" i="8" s="1"/>
  <c r="H351" i="8"/>
  <c r="J351" i="8" s="1"/>
  <c r="L351" i="8" s="1"/>
  <c r="N351" i="8" s="1"/>
  <c r="P351" i="8" s="1"/>
  <c r="R351" i="8" s="1"/>
  <c r="T351" i="8" s="1"/>
  <c r="F244" i="8"/>
  <c r="F243" i="8" s="1"/>
  <c r="H245" i="8"/>
  <c r="J245" i="8" s="1"/>
  <c r="L245" i="8" s="1"/>
  <c r="N245" i="8" s="1"/>
  <c r="P245" i="8" s="1"/>
  <c r="R245" i="8" s="1"/>
  <c r="T245" i="8" s="1"/>
  <c r="F183" i="8"/>
  <c r="H183" i="8" s="1"/>
  <c r="J183" i="8" s="1"/>
  <c r="L183" i="8" s="1"/>
  <c r="N183" i="8" s="1"/>
  <c r="P183" i="8" s="1"/>
  <c r="R183" i="8" s="1"/>
  <c r="T183" i="8" s="1"/>
  <c r="H184" i="8"/>
  <c r="J184" i="8" s="1"/>
  <c r="L184" i="8" s="1"/>
  <c r="N184" i="8" s="1"/>
  <c r="P184" i="8" s="1"/>
  <c r="R184" i="8" s="1"/>
  <c r="T184" i="8" s="1"/>
  <c r="F68" i="8"/>
  <c r="H68" i="8" s="1"/>
  <c r="J68" i="8" s="1"/>
  <c r="L68" i="8" s="1"/>
  <c r="N68" i="8" s="1"/>
  <c r="P68" i="8" s="1"/>
  <c r="R68" i="8" s="1"/>
  <c r="T68" i="8" s="1"/>
  <c r="H69" i="8"/>
  <c r="J69" i="8" s="1"/>
  <c r="L69" i="8" s="1"/>
  <c r="N69" i="8" s="1"/>
  <c r="P69" i="8" s="1"/>
  <c r="R69" i="8" s="1"/>
  <c r="T69" i="8" s="1"/>
  <c r="F31" i="8"/>
  <c r="H31" i="8" s="1"/>
  <c r="J31" i="8" s="1"/>
  <c r="L31" i="8" s="1"/>
  <c r="N31" i="8" s="1"/>
  <c r="P31" i="8" s="1"/>
  <c r="R31" i="8" s="1"/>
  <c r="T31" i="8" s="1"/>
  <c r="H32" i="8"/>
  <c r="J32" i="8" s="1"/>
  <c r="L32" i="8" s="1"/>
  <c r="N32" i="8" s="1"/>
  <c r="P32" i="8" s="1"/>
  <c r="R32" i="8" s="1"/>
  <c r="T32" i="8" s="1"/>
  <c r="F520" i="8"/>
  <c r="H521" i="8"/>
  <c r="J521" i="8" s="1"/>
  <c r="L521" i="8" s="1"/>
  <c r="N521" i="8" s="1"/>
  <c r="P521" i="8" s="1"/>
  <c r="R521" i="8" s="1"/>
  <c r="T521" i="8" s="1"/>
  <c r="F378" i="8"/>
  <c r="H379" i="8"/>
  <c r="J379" i="8" s="1"/>
  <c r="L379" i="8" s="1"/>
  <c r="N379" i="8" s="1"/>
  <c r="P379" i="8" s="1"/>
  <c r="R379" i="8" s="1"/>
  <c r="T379" i="8" s="1"/>
  <c r="F80" i="8"/>
  <c r="H81" i="8"/>
  <c r="J81" i="8" s="1"/>
  <c r="L81" i="8" s="1"/>
  <c r="N81" i="8" s="1"/>
  <c r="P81" i="8" s="1"/>
  <c r="R81" i="8" s="1"/>
  <c r="T81" i="8" s="1"/>
  <c r="S497" i="10" l="1"/>
  <c r="U498" i="10"/>
  <c r="U497" i="10" s="1"/>
  <c r="F286" i="8"/>
  <c r="H286" i="8" s="1"/>
  <c r="J286" i="8" s="1"/>
  <c r="L286" i="8" s="1"/>
  <c r="N286" i="8" s="1"/>
  <c r="P286" i="8" s="1"/>
  <c r="R286" i="8" s="1"/>
  <c r="T286" i="8" s="1"/>
  <c r="H130" i="8"/>
  <c r="J130" i="8" s="1"/>
  <c r="L130" i="8" s="1"/>
  <c r="N130" i="8" s="1"/>
  <c r="P130" i="8" s="1"/>
  <c r="R130" i="8" s="1"/>
  <c r="T130" i="8" s="1"/>
  <c r="G683" i="10"/>
  <c r="I683" i="10" s="1"/>
  <c r="K683" i="10" s="1"/>
  <c r="M683" i="10" s="1"/>
  <c r="O683" i="10" s="1"/>
  <c r="Q683" i="10" s="1"/>
  <c r="S683" i="10" s="1"/>
  <c r="U683" i="10" s="1"/>
  <c r="I7" i="10"/>
  <c r="K7" i="10" s="1"/>
  <c r="M7" i="10" s="1"/>
  <c r="O7" i="10" s="1"/>
  <c r="Q7" i="10" s="1"/>
  <c r="S7" i="10" s="1"/>
  <c r="U7" i="10" s="1"/>
  <c r="H469" i="8"/>
  <c r="J469" i="8" s="1"/>
  <c r="L469" i="8" s="1"/>
  <c r="N469" i="8" s="1"/>
  <c r="P469" i="8" s="1"/>
  <c r="R469" i="8" s="1"/>
  <c r="T469" i="8" s="1"/>
  <c r="F468" i="8"/>
  <c r="H80" i="8"/>
  <c r="J80" i="8" s="1"/>
  <c r="L80" i="8" s="1"/>
  <c r="N80" i="8" s="1"/>
  <c r="P80" i="8" s="1"/>
  <c r="R80" i="8" s="1"/>
  <c r="T80" i="8" s="1"/>
  <c r="F79" i="8"/>
  <c r="H79" i="8" s="1"/>
  <c r="J79" i="8" s="1"/>
  <c r="L79" i="8" s="1"/>
  <c r="N79" i="8" s="1"/>
  <c r="P79" i="8" s="1"/>
  <c r="R79" i="8" s="1"/>
  <c r="T79" i="8" s="1"/>
  <c r="F177" i="8"/>
  <c r="H178" i="8"/>
  <c r="J178" i="8" s="1"/>
  <c r="L178" i="8" s="1"/>
  <c r="N178" i="8" s="1"/>
  <c r="P178" i="8" s="1"/>
  <c r="R178" i="8" s="1"/>
  <c r="T178" i="8" s="1"/>
  <c r="F377" i="8"/>
  <c r="H378" i="8"/>
  <c r="J378" i="8" s="1"/>
  <c r="L378" i="8" s="1"/>
  <c r="N378" i="8" s="1"/>
  <c r="P378" i="8" s="1"/>
  <c r="R378" i="8" s="1"/>
  <c r="T378" i="8" s="1"/>
  <c r="H214" i="8"/>
  <c r="J214" i="8" s="1"/>
  <c r="L214" i="8" s="1"/>
  <c r="N214" i="8" s="1"/>
  <c r="P214" i="8" s="1"/>
  <c r="R214" i="8" s="1"/>
  <c r="T214" i="8" s="1"/>
  <c r="F519" i="8"/>
  <c r="H520" i="8"/>
  <c r="J520" i="8" s="1"/>
  <c r="L520" i="8" s="1"/>
  <c r="N520" i="8" s="1"/>
  <c r="P520" i="8" s="1"/>
  <c r="R520" i="8" s="1"/>
  <c r="T520" i="8" s="1"/>
  <c r="H244" i="8"/>
  <c r="J244" i="8" s="1"/>
  <c r="L244" i="8" s="1"/>
  <c r="N244" i="8" s="1"/>
  <c r="P244" i="8" s="1"/>
  <c r="R244" i="8" s="1"/>
  <c r="T244" i="8" s="1"/>
  <c r="H243" i="8"/>
  <c r="J243" i="8" s="1"/>
  <c r="L243" i="8" s="1"/>
  <c r="N243" i="8" s="1"/>
  <c r="P243" i="8" s="1"/>
  <c r="R243" i="8" s="1"/>
  <c r="T243" i="8" s="1"/>
  <c r="F547" i="8"/>
  <c r="H547" i="8" s="1"/>
  <c r="J547" i="8" s="1"/>
  <c r="L547" i="8" s="1"/>
  <c r="N547" i="8" s="1"/>
  <c r="P547" i="8" s="1"/>
  <c r="R547" i="8" s="1"/>
  <c r="T547" i="8" s="1"/>
  <c r="H548" i="8"/>
  <c r="J548" i="8" s="1"/>
  <c r="L548" i="8" s="1"/>
  <c r="N548" i="8" s="1"/>
  <c r="P548" i="8" s="1"/>
  <c r="R548" i="8" s="1"/>
  <c r="T548" i="8" s="1"/>
  <c r="F121" i="8"/>
  <c r="H121" i="8" s="1"/>
  <c r="J121" i="8" s="1"/>
  <c r="L121" i="8" s="1"/>
  <c r="N121" i="8" s="1"/>
  <c r="P121" i="8" s="1"/>
  <c r="R121" i="8" s="1"/>
  <c r="T121" i="8" s="1"/>
  <c r="H122" i="8"/>
  <c r="J122" i="8" s="1"/>
  <c r="L122" i="8" s="1"/>
  <c r="N122" i="8" s="1"/>
  <c r="P122" i="8" s="1"/>
  <c r="R122" i="8" s="1"/>
  <c r="T122" i="8" s="1"/>
  <c r="F236" i="8"/>
  <c r="H237" i="8"/>
  <c r="J237" i="8" s="1"/>
  <c r="L237" i="8" s="1"/>
  <c r="N237" i="8" s="1"/>
  <c r="P237" i="8" s="1"/>
  <c r="R237" i="8" s="1"/>
  <c r="T237" i="8" s="1"/>
  <c r="F461" i="8"/>
  <c r="H461" i="8" s="1"/>
  <c r="J461" i="8" s="1"/>
  <c r="L461" i="8" s="1"/>
  <c r="N461" i="8" s="1"/>
  <c r="P461" i="8" s="1"/>
  <c r="R461" i="8" s="1"/>
  <c r="T461" i="8" s="1"/>
  <c r="H462" i="8"/>
  <c r="J462" i="8" s="1"/>
  <c r="L462" i="8" s="1"/>
  <c r="N462" i="8" s="1"/>
  <c r="P462" i="8" s="1"/>
  <c r="R462" i="8" s="1"/>
  <c r="T462" i="8" s="1"/>
  <c r="F511" i="8"/>
  <c r="H511" i="8" s="1"/>
  <c r="J511" i="8" s="1"/>
  <c r="L511" i="8" s="1"/>
  <c r="N511" i="8" s="1"/>
  <c r="P511" i="8" s="1"/>
  <c r="R511" i="8" s="1"/>
  <c r="T511" i="8" s="1"/>
  <c r="H512" i="8"/>
  <c r="J512" i="8" s="1"/>
  <c r="L512" i="8" s="1"/>
  <c r="N512" i="8" s="1"/>
  <c r="P512" i="8" s="1"/>
  <c r="R512" i="8" s="1"/>
  <c r="T512" i="8" s="1"/>
  <c r="F540" i="8"/>
  <c r="H540" i="8" s="1"/>
  <c r="J540" i="8" s="1"/>
  <c r="L540" i="8" s="1"/>
  <c r="N540" i="8" s="1"/>
  <c r="P540" i="8" s="1"/>
  <c r="R540" i="8" s="1"/>
  <c r="T540" i="8" s="1"/>
  <c r="H541" i="8"/>
  <c r="J541" i="8" s="1"/>
  <c r="L541" i="8" s="1"/>
  <c r="N541" i="8" s="1"/>
  <c r="P541" i="8" s="1"/>
  <c r="R541" i="8" s="1"/>
  <c r="T541" i="8" s="1"/>
  <c r="F18" i="8"/>
  <c r="H19" i="8"/>
  <c r="J19" i="8" s="1"/>
  <c r="L19" i="8" s="1"/>
  <c r="N19" i="8" s="1"/>
  <c r="P19" i="8" s="1"/>
  <c r="R19" i="8" s="1"/>
  <c r="T19" i="8" s="1"/>
  <c r="H444" i="8"/>
  <c r="J444" i="8" s="1"/>
  <c r="L444" i="8" s="1"/>
  <c r="N444" i="8" s="1"/>
  <c r="P444" i="8" s="1"/>
  <c r="R444" i="8" s="1"/>
  <c r="T444" i="8" s="1"/>
  <c r="H445" i="8"/>
  <c r="J445" i="8" s="1"/>
  <c r="L445" i="8" s="1"/>
  <c r="N445" i="8" s="1"/>
  <c r="P445" i="8" s="1"/>
  <c r="R445" i="8" s="1"/>
  <c r="T445" i="8" s="1"/>
  <c r="F316" i="8"/>
  <c r="H316" i="8" s="1"/>
  <c r="J316" i="8" s="1"/>
  <c r="L316" i="8" s="1"/>
  <c r="N316" i="8" s="1"/>
  <c r="P316" i="8" s="1"/>
  <c r="R316" i="8" s="1"/>
  <c r="T316" i="8" s="1"/>
  <c r="H317" i="8"/>
  <c r="J317" i="8" s="1"/>
  <c r="L317" i="8" s="1"/>
  <c r="N317" i="8" s="1"/>
  <c r="P317" i="8" s="1"/>
  <c r="R317" i="8" s="1"/>
  <c r="T317" i="8" s="1"/>
  <c r="F572" i="8"/>
  <c r="H579" i="8"/>
  <c r="J579" i="8" s="1"/>
  <c r="L579" i="8" s="1"/>
  <c r="N579" i="8" s="1"/>
  <c r="P579" i="8" s="1"/>
  <c r="R579" i="8" s="1"/>
  <c r="T579" i="8" s="1"/>
  <c r="F154" i="8"/>
  <c r="H155" i="8"/>
  <c r="J155" i="8" s="1"/>
  <c r="L155" i="8" s="1"/>
  <c r="N155" i="8" s="1"/>
  <c r="P155" i="8" s="1"/>
  <c r="R155" i="8" s="1"/>
  <c r="T155" i="8" s="1"/>
  <c r="F349" i="8"/>
  <c r="H349" i="8" s="1"/>
  <c r="J349" i="8" s="1"/>
  <c r="L349" i="8" s="1"/>
  <c r="N349" i="8" s="1"/>
  <c r="P349" i="8" s="1"/>
  <c r="R349" i="8" s="1"/>
  <c r="T349" i="8" s="1"/>
  <c r="H356" i="8"/>
  <c r="J356" i="8" s="1"/>
  <c r="L356" i="8" s="1"/>
  <c r="N356" i="8" s="1"/>
  <c r="P356" i="8" s="1"/>
  <c r="R356" i="8" s="1"/>
  <c r="T356" i="8" s="1"/>
  <c r="H493" i="8"/>
  <c r="J493" i="8" s="1"/>
  <c r="L493" i="8" s="1"/>
  <c r="N493" i="8" s="1"/>
  <c r="P493" i="8" s="1"/>
  <c r="R493" i="8" s="1"/>
  <c r="T493" i="8" s="1"/>
  <c r="F397" i="8"/>
  <c r="H398" i="8"/>
  <c r="J398" i="8" s="1"/>
  <c r="L398" i="8" s="1"/>
  <c r="N398" i="8" s="1"/>
  <c r="P398" i="8" s="1"/>
  <c r="R398" i="8" s="1"/>
  <c r="T398" i="8" s="1"/>
  <c r="F8" i="8" l="1"/>
  <c r="F396" i="8"/>
  <c r="H396" i="8" s="1"/>
  <c r="J396" i="8" s="1"/>
  <c r="L396" i="8" s="1"/>
  <c r="N396" i="8" s="1"/>
  <c r="P396" i="8" s="1"/>
  <c r="R396" i="8" s="1"/>
  <c r="T396" i="8" s="1"/>
  <c r="H397" i="8"/>
  <c r="J397" i="8" s="1"/>
  <c r="L397" i="8" s="1"/>
  <c r="N397" i="8" s="1"/>
  <c r="P397" i="8" s="1"/>
  <c r="R397" i="8" s="1"/>
  <c r="T397" i="8" s="1"/>
  <c r="F460" i="8"/>
  <c r="H460" i="8" s="1"/>
  <c r="J460" i="8" s="1"/>
  <c r="L460" i="8" s="1"/>
  <c r="N460" i="8" s="1"/>
  <c r="P460" i="8" s="1"/>
  <c r="R460" i="8" s="1"/>
  <c r="T460" i="8" s="1"/>
  <c r="H468" i="8"/>
  <c r="J468" i="8" s="1"/>
  <c r="L468" i="8" s="1"/>
  <c r="N468" i="8" s="1"/>
  <c r="P468" i="8" s="1"/>
  <c r="R468" i="8" s="1"/>
  <c r="T468" i="8" s="1"/>
  <c r="H154" i="8"/>
  <c r="J154" i="8" s="1"/>
  <c r="L154" i="8" s="1"/>
  <c r="N154" i="8" s="1"/>
  <c r="P154" i="8" s="1"/>
  <c r="R154" i="8" s="1"/>
  <c r="T154" i="8" s="1"/>
  <c r="F128" i="8"/>
  <c r="H128" i="8" s="1"/>
  <c r="J128" i="8" s="1"/>
  <c r="L128" i="8" s="1"/>
  <c r="N128" i="8" s="1"/>
  <c r="P128" i="8" s="1"/>
  <c r="R128" i="8" s="1"/>
  <c r="T128" i="8" s="1"/>
  <c r="H572" i="8"/>
  <c r="J572" i="8" s="1"/>
  <c r="L572" i="8" s="1"/>
  <c r="N572" i="8" s="1"/>
  <c r="P572" i="8" s="1"/>
  <c r="R572" i="8" s="1"/>
  <c r="T572" i="8" s="1"/>
  <c r="F554" i="8"/>
  <c r="H554" i="8" s="1"/>
  <c r="J554" i="8" s="1"/>
  <c r="L554" i="8" s="1"/>
  <c r="N554" i="8" s="1"/>
  <c r="P554" i="8" s="1"/>
  <c r="R554" i="8" s="1"/>
  <c r="T554" i="8" s="1"/>
  <c r="H18" i="8"/>
  <c r="J18" i="8" s="1"/>
  <c r="L18" i="8" s="1"/>
  <c r="N18" i="8" s="1"/>
  <c r="P18" i="8" s="1"/>
  <c r="R18" i="8" s="1"/>
  <c r="T18" i="8" s="1"/>
  <c r="H236" i="8"/>
  <c r="J236" i="8" s="1"/>
  <c r="L236" i="8" s="1"/>
  <c r="N236" i="8" s="1"/>
  <c r="P236" i="8" s="1"/>
  <c r="R236" i="8" s="1"/>
  <c r="T236" i="8" s="1"/>
  <c r="F235" i="8"/>
  <c r="H235" i="8" s="1"/>
  <c r="J235" i="8" s="1"/>
  <c r="L235" i="8" s="1"/>
  <c r="N235" i="8" s="1"/>
  <c r="P235" i="8" s="1"/>
  <c r="R235" i="8" s="1"/>
  <c r="T235" i="8" s="1"/>
  <c r="F518" i="8"/>
  <c r="H518" i="8" s="1"/>
  <c r="J518" i="8" s="1"/>
  <c r="L518" i="8" s="1"/>
  <c r="N518" i="8" s="1"/>
  <c r="P518" i="8" s="1"/>
  <c r="R518" i="8" s="1"/>
  <c r="T518" i="8" s="1"/>
  <c r="H519" i="8"/>
  <c r="J519" i="8" s="1"/>
  <c r="L519" i="8" s="1"/>
  <c r="N519" i="8" s="1"/>
  <c r="P519" i="8" s="1"/>
  <c r="R519" i="8" s="1"/>
  <c r="T519" i="8" s="1"/>
  <c r="F285" i="8"/>
  <c r="H285" i="8" s="1"/>
  <c r="J285" i="8" s="1"/>
  <c r="L285" i="8" s="1"/>
  <c r="N285" i="8" s="1"/>
  <c r="P285" i="8" s="1"/>
  <c r="R285" i="8" s="1"/>
  <c r="T285" i="8" s="1"/>
  <c r="H377" i="8"/>
  <c r="J377" i="8" s="1"/>
  <c r="L377" i="8" s="1"/>
  <c r="N377" i="8" s="1"/>
  <c r="P377" i="8" s="1"/>
  <c r="R377" i="8" s="1"/>
  <c r="T377" i="8" s="1"/>
  <c r="H177" i="8"/>
  <c r="J177" i="8" s="1"/>
  <c r="L177" i="8" s="1"/>
  <c r="N177" i="8" s="1"/>
  <c r="P177" i="8" s="1"/>
  <c r="R177" i="8" s="1"/>
  <c r="T177" i="8" s="1"/>
  <c r="F176" i="8"/>
  <c r="H176" i="8" s="1"/>
  <c r="J176" i="8" s="1"/>
  <c r="L176" i="8" s="1"/>
  <c r="N176" i="8" s="1"/>
  <c r="P176" i="8" s="1"/>
  <c r="R176" i="8" s="1"/>
  <c r="T176" i="8" s="1"/>
  <c r="H8" i="8" l="1"/>
  <c r="J8" i="8" s="1"/>
  <c r="L8" i="8" s="1"/>
  <c r="N8" i="8" s="1"/>
  <c r="P8" i="8" s="1"/>
  <c r="R8" i="8" s="1"/>
  <c r="T8" i="8" s="1"/>
  <c r="F7" i="8"/>
  <c r="H7" i="8" s="1"/>
  <c r="J7" i="8" s="1"/>
  <c r="L7" i="8" s="1"/>
  <c r="N7" i="8" s="1"/>
  <c r="P7" i="8" s="1"/>
  <c r="R7" i="8" s="1"/>
  <c r="T7" i="8" s="1"/>
  <c r="N131" i="12"/>
  <c r="P131" i="12" s="1"/>
  <c r="R131" i="12" s="1"/>
  <c r="T131" i="12" s="1"/>
  <c r="N130" i="12"/>
  <c r="P130" i="12" s="1"/>
  <c r="R130" i="12" s="1"/>
  <c r="T130" i="12" s="1"/>
  <c r="M129" i="12"/>
  <c r="M128" i="12" s="1"/>
  <c r="N128" i="12" l="1"/>
  <c r="P128" i="12" s="1"/>
  <c r="R128" i="12" s="1"/>
  <c r="T128" i="12" s="1"/>
  <c r="M127" i="12"/>
  <c r="N129" i="12"/>
  <c r="P129" i="12" s="1"/>
  <c r="R129" i="12" s="1"/>
  <c r="T129" i="12" s="1"/>
  <c r="M121" i="12" l="1"/>
  <c r="N127" i="12"/>
  <c r="P127" i="12" s="1"/>
  <c r="R127" i="12" s="1"/>
  <c r="T127" i="12" s="1"/>
  <c r="N121" i="12" l="1"/>
  <c r="P121" i="12" s="1"/>
  <c r="R121" i="12" s="1"/>
  <c r="T121" i="12" s="1"/>
  <c r="M120" i="12"/>
  <c r="M90" i="12" l="1"/>
  <c r="N120" i="12"/>
  <c r="P120" i="12" s="1"/>
  <c r="R120" i="12" s="1"/>
  <c r="T120" i="12" s="1"/>
  <c r="N90" i="12" l="1"/>
  <c r="P90" i="12" s="1"/>
  <c r="R90" i="12" s="1"/>
  <c r="T90" i="12" s="1"/>
  <c r="M7" i="12"/>
  <c r="N7" i="12" s="1"/>
  <c r="P7" i="12" s="1"/>
  <c r="R7" i="12" s="1"/>
  <c r="T7" i="12" s="1"/>
</calcChain>
</file>

<file path=xl/sharedStrings.xml><?xml version="1.0" encoding="utf-8"?>
<sst xmlns="http://schemas.openxmlformats.org/spreadsheetml/2006/main" count="8568" uniqueCount="1011">
  <si>
    <t>Наименование дохода</t>
  </si>
  <si>
    <t>Налог на имущество организаций</t>
  </si>
  <si>
    <t>Налог на доходы физических лиц</t>
  </si>
  <si>
    <t>Доходы от сдачи в аренду имущества, составляющего казну муниципальных районов (за исключением земельных участков)</t>
  </si>
  <si>
    <t>Плата за негативное воздействие на окружающую среду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</si>
  <si>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</si>
  <si>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</si>
  <si>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</si>
  <si>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</si>
  <si>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1 14 06013 13 0000 430</t>
  </si>
  <si>
    <t>Прочие неналоговые доходы бюджетов муниципальных районов</t>
  </si>
  <si>
    <t>1 11 05075 05 0000 120</t>
  </si>
  <si>
    <t>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</si>
  <si>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</si>
  <si>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Отдел по вопросам культуры Администрации местного самоуправления Моздокского района</t>
  </si>
  <si>
    <t>Управление образования Администрации местного самоуправления Моздокского района</t>
  </si>
  <si>
    <t>Прочие субсидии бюджетам муниципальных районов (снабжение населения топливом)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</si>
  <si>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</si>
  <si>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 xml:space="preserve">Субвенции бюджетам муниципальных рай­онов на выполнение передаваемых полномочий субъектов Российской Федерации (получение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учреждениях) </t>
  </si>
  <si>
    <t>Субвенции бюджетам муниципальных районов на выполнение передаваемых полномочий субъектов Российской Федерации (оздоровление детей)</t>
  </si>
  <si>
    <t>Субвенции бюджетам муниципальных районов на выполнение передаваемых полномочий субъектов Российской Федерации (организация и поддержка учреждений культуры)</t>
  </si>
  <si>
    <t>Субвенции бюджетам муниципальных районов на выполнение передаваемых полномочий субъектов Российской Федерации (расчет и предоставление дотаций бюджетам поселений)</t>
  </si>
  <si>
    <t>Субвенции бюджетам муниципальных районов на  выполнение передаваемых полномочий субъектов Российской Федерации  (организация деятельности административных комиссий)</t>
  </si>
  <si>
    <t>Субвенции бюджетам  муниципальных районов на компенсацию части родительской платы, взимаемой с родителей (законных представителей) за присмотр и уход за детьми, посещающими образовательные организации, реализующие общеобразовательные программы дошкольного образования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</si>
  <si>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</si>
  <si>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Код бюджетной классификации Российской Федерации</t>
  </si>
  <si>
    <t>Сумма</t>
  </si>
  <si>
    <t>ВСЕГО ДОХОДОВ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</si>
  <si>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</si>
  <si>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</si>
  <si>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</si>
  <si>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</si>
  <si>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</si>
  <si>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1 03 00000 00 0000 000</t>
  </si>
  <si>
    <t>1 05 00000 00 0000 000</t>
  </si>
  <si>
    <t>Налоги на совокупный доход</t>
  </si>
  <si>
    <t>1 05 01000 01 0000 110</t>
  </si>
  <si>
    <t>Единый налог, взимаемый в связи с применением упрощенной системы налогообложения</t>
  </si>
  <si>
    <t>1 05 02000 02 0000 110</t>
  </si>
  <si>
    <t>Единый налог на вмененный доход для отдельных видов деятельности</t>
  </si>
  <si>
    <t>1 05 03000 01 0000 110</t>
  </si>
  <si>
    <t>Единый сельскохозяйственный налог</t>
  </si>
  <si>
    <t>1 05 04000 02 0000 110</t>
  </si>
  <si>
    <t>Единый налог, взимаемый в связи с применением патентной системы налогообложения</t>
  </si>
  <si>
    <t>1 06 00000 00 0000 000</t>
  </si>
  <si>
    <t xml:space="preserve">Налоги на имущество </t>
  </si>
  <si>
    <t>1 08 00000 00 0000 110</t>
  </si>
  <si>
    <t>Государственная пошлина</t>
  </si>
  <si>
    <t>1 11 00000 00 0000 000</t>
  </si>
  <si>
    <t>Доходы от использования имущества, находящегося в государственной и муниципальной собственности, в т.ч.:</t>
  </si>
  <si>
    <t>1 12 00000 00 0000 120</t>
  </si>
  <si>
    <t>Платежи при пользовании природными ресурсами</t>
  </si>
  <si>
    <t>1 12 01000 01 0000 120</t>
  </si>
  <si>
    <t>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</si>
  <si>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</si>
  <si>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</si>
  <si>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</si>
  <si>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>1 17 00000 00 0000 000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</si>
  <si>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</si>
  <si>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</si>
  <si>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</si>
  <si>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</si>
  <si>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 xml:space="preserve">Дотации бюджетам муниципальных районов </t>
  </si>
  <si>
    <t>Субсидии бюджетам муниципальных районов (межбюджетные субсидии)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</si>
  <si>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</si>
  <si>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</si>
  <si>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тысяч рублей</t>
  </si>
  <si>
    <t>Наименование</t>
  </si>
  <si>
    <t>Раздел</t>
  </si>
  <si>
    <t>Подраздел</t>
  </si>
  <si>
    <t>Целевая статья расходов</t>
  </si>
  <si>
    <t xml:space="preserve">ВСЕГО РАСХОДОВ: </t>
  </si>
  <si>
    <t>ОБЩЕГОСУДАРСТВЕННЫЕ ВОПРОСЫ</t>
  </si>
  <si>
    <t>01</t>
  </si>
  <si>
    <t>00</t>
  </si>
  <si>
    <t>00 0 00 0000 0</t>
  </si>
  <si>
    <t>000</t>
  </si>
  <si>
    <t>Функционирование высшего должностного лица субъекта РФ и муниципального образования</t>
  </si>
  <si>
    <t>02</t>
  </si>
  <si>
    <t>Обеспечение функционирования Главы муниципального образования и Администрации местного самоуправления</t>
  </si>
  <si>
    <t>77 0  00 0000 0</t>
  </si>
  <si>
    <t>Глава муниципального образования</t>
  </si>
  <si>
    <t>77 3 00 0000 0</t>
  </si>
  <si>
    <t>Расходы на оплату труда работников органов местного самоуправления</t>
  </si>
  <si>
    <t>77 3 00 0011 0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</si>
  <si>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</si>
  <si>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</si>
  <si>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Расходы на обеспечение функций органов местного самоуправления</t>
  </si>
  <si>
    <t>77 3 00 0019 0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</si>
  <si>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</si>
  <si>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</si>
  <si>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Обеспечение функционирования Представительного органа муниципального образования</t>
  </si>
  <si>
    <t>78 0 00 0000 0</t>
  </si>
  <si>
    <t>Представительный  орган  муниципального образования</t>
  </si>
  <si>
    <t>78 3 00 0000 0</t>
  </si>
  <si>
    <t>78 3 00 0011 0</t>
  </si>
  <si>
    <t>78 3 00 0019 0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</si>
  <si>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</si>
  <si>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</si>
  <si>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</si>
  <si>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</si>
  <si>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 xml:space="preserve">Функционирование Правительства РФ, высших исполнительных органов государственной власти субъектов РФ, местных администраций </t>
  </si>
  <si>
    <t>04</t>
  </si>
  <si>
    <t>77 0 00 0000 0</t>
  </si>
  <si>
    <t>77 4 00 0000 0</t>
  </si>
  <si>
    <t>77 4 00 0011 0</t>
  </si>
  <si>
    <t>77 4 00 0019 0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</si>
  <si>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</si>
  <si>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</si>
  <si>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деятельности  отдельных органов муниципального образования</t>
  </si>
  <si>
    <t>88 0 00 0000 0</t>
  </si>
  <si>
    <t>88 1 00 0000 0</t>
  </si>
  <si>
    <t>Расходы на оплату труда  работников органов местного самоуправления</t>
  </si>
  <si>
    <t>88 1 00 0011 0</t>
  </si>
  <si>
    <t>88 1 00 0019 0</t>
  </si>
  <si>
    <t>Обеспечение функционирования финансового органа муниципального образования</t>
  </si>
  <si>
    <t>88 2 00 0000 0</t>
  </si>
  <si>
    <t>88 2 00 0011 0</t>
  </si>
  <si>
    <t>88 2 00 0019 0</t>
  </si>
  <si>
    <t>Обеспечение проведения выборов и референдумов</t>
  </si>
  <si>
    <t>07</t>
  </si>
  <si>
    <t>Непрограммные расходы органов местного самоуправления</t>
  </si>
  <si>
    <t>99 0 00 0000 0</t>
  </si>
  <si>
    <t>Иные непрограммные расходы</t>
  </si>
  <si>
    <t>99 9 00 0000 0</t>
  </si>
  <si>
    <t>99 9 00 1102 0</t>
  </si>
  <si>
    <t>Резервные фонды</t>
  </si>
  <si>
    <t xml:space="preserve">Резервные фонды администрации местного самоуправления </t>
  </si>
  <si>
    <t>99 7 00 6000 0</t>
  </si>
  <si>
    <t>Резервные средства</t>
  </si>
  <si>
    <t>Другие общегосударственные вопросы</t>
  </si>
  <si>
    <t>09 0 00 0000 0</t>
  </si>
  <si>
    <t>09 1 00 0000 0</t>
  </si>
  <si>
    <t>Основное мероприятие «Строительство, реконструкция, капитальный ремонт объектов муниципальной собственности»</t>
  </si>
  <si>
    <t>09 1 01 0000 0</t>
  </si>
  <si>
    <t>Расходы по разработке проектно-сметной документации</t>
  </si>
  <si>
    <t>09 1 01 6923 0</t>
  </si>
  <si>
    <t>09 1 01 6924 0</t>
  </si>
  <si>
    <t>09 2 00 0000 0</t>
  </si>
  <si>
    <t>Основное мероприятие «Прочие мероприятия связанные с муниципальной собственностью»</t>
  </si>
  <si>
    <t>09 2 01 0000 0</t>
  </si>
  <si>
    <t>Расходы на прочие мероприятия связанные с муниципальной собственностью</t>
  </si>
  <si>
    <t>09 2 01 6925 0</t>
  </si>
  <si>
    <t>88 3 00 0000 0</t>
  </si>
  <si>
    <t>88 3 00 0011 0</t>
  </si>
  <si>
    <t>Межбюджетные трансферты бюджетам муниципальных образований</t>
  </si>
  <si>
    <t>99 4 00 0000 0</t>
  </si>
  <si>
    <t>Субвенции бюджетам муниципальных образований на осуществление полномочий Республики Северная Осетия-Алания  по организации деятельности административных комиссий</t>
  </si>
  <si>
    <t>99 4 00 2274 0</t>
  </si>
  <si>
    <t>99 9 00 0059 0</t>
  </si>
  <si>
    <t>Расходы на выплаты персоналу казенных учреждений</t>
  </si>
  <si>
    <t>99 9 00 6056 0</t>
  </si>
  <si>
    <t>13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</si>
  <si>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</si>
  <si>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</si>
  <si>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</si>
  <si>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99 4 00 5118 0</t>
  </si>
  <si>
    <t>Межбюджетные трансферты</t>
  </si>
  <si>
    <t>Субвенции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</si>
  <si>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</si>
  <si>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</si>
  <si>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</si>
  <si>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05 0 00 0000 0</t>
  </si>
  <si>
    <t>Подпрограмма «Предупреждение и ликвидация последствий чрезвычайных ситуаций природного и техногенного характера и обеспечение первичны мер пожарной безопасности в Моздокском районе»</t>
  </si>
  <si>
    <t>05 1 00 0000 0</t>
  </si>
  <si>
    <t>Основное мероприятие «Участие в предупреждении и ликвидации последствий чрезвычайных ситуаций на территории Моздокского района»</t>
  </si>
  <si>
    <t>05 1 01 0000 0</t>
  </si>
  <si>
    <t>Расходы на информирование населения, приобретение средств оповещения и сигнализации</t>
  </si>
  <si>
    <t>05 1 01 6521 0</t>
  </si>
  <si>
    <t>Расходы на приобретение средств индивидуальной защиты (СИЗ)  для работников АМС Моздокского района и средств обучения руководящего состава ГО района</t>
  </si>
  <si>
    <t>05 1 01 6522 0</t>
  </si>
  <si>
    <t>Расходы на обеспечение общественной потребности в аварийно-спасательных услугах - ликвидация последствий всех видов ЧС</t>
  </si>
  <si>
    <t>05 1 01 6523 0</t>
  </si>
  <si>
    <t>05 2 00 0000 0</t>
  </si>
  <si>
    <t>Основное мероприятие «Обеспечение работы МКУ «Единая дежурно-диспетчерская служба Моздокского района»</t>
  </si>
  <si>
    <t>05 2 01 0000 0</t>
  </si>
  <si>
    <t>Расходы на Содержание МКУ «ЕДДС Моздокского района»</t>
  </si>
  <si>
    <t>05 2 01 6524 0</t>
  </si>
  <si>
    <t xml:space="preserve"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</si>
  <si>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Другие вопросы в области национальной безопасности и правоохранительной деятельности</t>
  </si>
  <si>
    <t>14</t>
  </si>
  <si>
    <t>02 0 00 0000 0</t>
  </si>
  <si>
    <t>Подпрограмма «Обеспечение антитеррористической защищенности образовательных организаций Моздокского района»</t>
  </si>
  <si>
    <t>02 1 00 0000 0</t>
  </si>
  <si>
    <t>Основное мероприятие «Система мер по антитеррористической защищенности в образовательных организациях Моздокского района»</t>
  </si>
  <si>
    <t>02 1 01 0000 0</t>
  </si>
  <si>
    <t>Расходы на мероприятия по устранению недостатков антитеррористической защищенности образовательных организаций Моздокского района</t>
  </si>
  <si>
    <t>02 1 01 6221 0</t>
  </si>
  <si>
    <t>Предоставление субсидий бюджетным, автономным учреждениям и иным некоммерческим организациям</t>
  </si>
  <si>
    <t xml:space="preserve"> Субсидии бюджетным учреждениям</t>
  </si>
  <si>
    <t>НАЦИОНАЛЬНАЯ ЭКОНОМИКА</t>
  </si>
  <si>
    <t>Общеэкономические вопросы</t>
  </si>
  <si>
    <t>13 0 00 0000 0</t>
  </si>
  <si>
    <t>Расходы на проведение обязательных энергетических обследований муниципальных бюджетных учреждений (энергоаудит)</t>
  </si>
  <si>
    <t>Основное мероприятие «Развитие энергосбережения и повышения энергоэффективности»</t>
  </si>
  <si>
    <t>Расходы на выполнение мероприятий по энергосбережению в бюджетных учреждениях</t>
  </si>
  <si>
    <t>13 2 01 6032 0</t>
  </si>
  <si>
    <t>Субсидии бюджетным учреждениям</t>
  </si>
  <si>
    <t>14 0 00 0000 0</t>
  </si>
  <si>
    <t>Подпрограмма «Содействие в трудоустройстве и снижение напряженности на рынке труда за счет средств местного бюджета</t>
  </si>
  <si>
    <t>14 1 00 0000 0</t>
  </si>
  <si>
    <t>Основное мероприятие «Организация временного трудоустройства граждан»</t>
  </si>
  <si>
    <t>14 1 01 0000 0</t>
  </si>
  <si>
    <t>Расходы на организацию временного трудоустройства несовершеннолетних граждан, в возрасте от 14-18 лет в свободное от учебы время</t>
  </si>
  <si>
    <t>14 1 01 6041 0</t>
  </si>
  <si>
    <t>Иные выплаты населению</t>
  </si>
  <si>
    <t>08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</si>
  <si>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</si>
  <si>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 xml:space="preserve"> Дорожное хозяйство (дорожные фонды)</t>
  </si>
  <si>
    <t>10 0 00 0000 0</t>
  </si>
  <si>
    <t>10 1 00 0000 0</t>
  </si>
  <si>
    <t>Основное мероприятие «Ремонт и содержание автомобильных дорог общего пользования»</t>
  </si>
  <si>
    <t>10 1 01 0000 0</t>
  </si>
  <si>
    <t>Расходы на текущий ремонт и содержание  автомобильных дорог за счет местного бюджета</t>
  </si>
  <si>
    <t>10 1 01 6021 0</t>
  </si>
  <si>
    <t>Расходы на организацию безопасности дорожного движения</t>
  </si>
  <si>
    <t>Расходы на выполнение работ по разработке проектно-сметной документации</t>
  </si>
  <si>
    <t>Другие вопросы в области национальной экономики</t>
  </si>
  <si>
    <t>12</t>
  </si>
  <si>
    <t>04 0 00 0000 0</t>
  </si>
  <si>
    <t>Основное мероприятие «Финансовая поддержка малого и среднего предпринимательства»</t>
  </si>
  <si>
    <t xml:space="preserve">Расходы на  развитие и поддержку малого и среднего предпринимательства </t>
  </si>
  <si>
    <t>06 0 00 0000 0</t>
  </si>
  <si>
    <t>06 3 00 0000 0</t>
  </si>
  <si>
    <t>Основное мероприятие «Обеспечение условий для развития жилищного строительства на территории Моздокского района»</t>
  </si>
  <si>
    <t>06 3 01 0000 0</t>
  </si>
  <si>
    <t>Расходы на подготовку документов территориального планирования, градостроительного зонирования и документации по планировке территорий</t>
  </si>
  <si>
    <t>06 3 01 6623 0</t>
  </si>
  <si>
    <t>Расходы по подготовке документации по планировке и межеванию территорий, предназначенных для развития жилищного комплекса</t>
  </si>
  <si>
    <t>06 3 01 6624 0</t>
  </si>
  <si>
    <t>06 3 01 6625 0</t>
  </si>
  <si>
    <t>ЖИЛИЩНО-КОММУНАЛЬНОЕ ХОЗЯЙСТВО</t>
  </si>
  <si>
    <t>05</t>
  </si>
  <si>
    <t>Жилищное хозяйство</t>
  </si>
  <si>
    <t xml:space="preserve">Расходы на прочие мероприятия, связанные с муниципальной собственностью </t>
  </si>
  <si>
    <t>Коммунальное хозяйство</t>
  </si>
  <si>
    <t>03 0 00 0000 0</t>
  </si>
  <si>
    <t>Подпрограмма "Реконструкция объектов теплоснабжения бюджетных учреждений Управления образования Моздокского района"</t>
  </si>
  <si>
    <t>03 5 00 0000 0</t>
  </si>
  <si>
    <t>Основное мероприятие «Обеспечение мероприятий  по реконструкции объектов теплоснабжения муниципальных бюджетных организаций»</t>
  </si>
  <si>
    <t>03 5 01 0000 0</t>
  </si>
  <si>
    <t>Расходы на строительство и реконструкцию объектов теплоснабжения муниципальных бюджетных образовательных организаций</t>
  </si>
  <si>
    <t>03 5 01 6331 0</t>
  </si>
  <si>
    <t>11 0 00 0000 0</t>
  </si>
  <si>
    <t>Субсидии муниципальным образованиям на софинансирование расходных полномочий по снабжению населения топливом</t>
  </si>
  <si>
    <t>99 9 00 6126 0</t>
  </si>
  <si>
    <t>ОБРАЗОВАНИЕ</t>
  </si>
  <si>
    <t>Дошкольное образование</t>
  </si>
  <si>
    <t>Подпрограмма "Развитие системы дошкольного образования"</t>
  </si>
  <si>
    <t>03 1 00 0000 0</t>
  </si>
  <si>
    <t>Основное мероприятие «Обеспечение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организациях»</t>
  </si>
  <si>
    <t>03 1 01 0000 0</t>
  </si>
  <si>
    <t>Расходы на обеспечение деятельности муниципальных дошкольных образовательных организаций за счет республиканского бюджета</t>
  </si>
  <si>
    <t>03 1 01 2124 0</t>
  </si>
  <si>
    <t xml:space="preserve">Расходы на обеспечение муниципальных дошкольных образовательных организаций за счет местного бюджета </t>
  </si>
  <si>
    <t>03 1 01 6321 0</t>
  </si>
  <si>
    <t>Подпрограмма «Одаренные дети»</t>
  </si>
  <si>
    <t>03 3 00 0000 0</t>
  </si>
  <si>
    <t>Основное мероприятие «Выявление и поддержка одаренных детей»</t>
  </si>
  <si>
    <t>03 3 01 0000 0</t>
  </si>
  <si>
    <t>Расходы на мероприятия для одаренных детей дошкольного возраста</t>
  </si>
  <si>
    <t>03 3 01 6326 0</t>
  </si>
  <si>
    <t>Подпрограмма «Здоровый ребенок»</t>
  </si>
  <si>
    <t>03 4 00 0000 0</t>
  </si>
  <si>
    <t>Основное мероприятие «Организация питания в общеобразовательных учреждениях»</t>
  </si>
  <si>
    <t>03 4 01 0000 0</t>
  </si>
  <si>
    <t>Здоровый дошкольник</t>
  </si>
  <si>
    <t>03 4 01 6329 0</t>
  </si>
  <si>
    <t>Подпрограмма «Мероприятия по противопожарной безопасности в образовательных учреждениях»</t>
  </si>
  <si>
    <t>03 9 00 0000 0</t>
  </si>
  <si>
    <t>Основное мероприятие «Обеспечение мероприятий по противопожарной безопасности в образовательных учреждениях Моздокского района»</t>
  </si>
  <si>
    <t>03 9 01 0000 0</t>
  </si>
  <si>
    <t>Расходы на противопожарную безопасность в дошкольных учреждениях</t>
  </si>
  <si>
    <t>03 9 01 6333 0</t>
  </si>
  <si>
    <t>Общее образование</t>
  </si>
  <si>
    <t>03 2 00 0000 0</t>
  </si>
  <si>
    <t>Основное мероприятие «Обеспечение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образования, в муниципальных общеобразовательных организациях»</t>
  </si>
  <si>
    <t>03 2 01 0000 0</t>
  </si>
  <si>
    <t>Расходы на обеспечение деятельности общеобразовательных учреждений за счет республиканского бюджета</t>
  </si>
  <si>
    <t>03 2 01 2128 0</t>
  </si>
  <si>
    <t>Расходы на обеспечение деятельности общеобразовательных учреждений за счет местного бюджета</t>
  </si>
  <si>
    <t>03 2 01 6323 0</t>
  </si>
  <si>
    <t>Расходы на обеспечение деятельности школы - интерната за счет местного бюджета</t>
  </si>
  <si>
    <t>03 2 01 6324 0</t>
  </si>
  <si>
    <t>Расходы на мероприятия для одаренных детей школьного возраста</t>
  </si>
  <si>
    <t>03 3 01 6327 0</t>
  </si>
  <si>
    <t>Основное мероприятие «Организация питания в образовательных учреждениях»</t>
  </si>
  <si>
    <t>Расходы на организацию питания в учреждениях общего образования</t>
  </si>
  <si>
    <t>03 4 01 6330 0</t>
  </si>
  <si>
    <t>Подпрограмма "Мероприятия по противопожарной безопасности в образовательных учреждениях"</t>
  </si>
  <si>
    <t>Расходы на противопожарную безопасность в общеобразовательных учреждениях</t>
  </si>
  <si>
    <t>03 9 01 6334 0</t>
  </si>
  <si>
    <t>Дополнительное образование детей</t>
  </si>
  <si>
    <t>01 0 00 0000 0</t>
  </si>
  <si>
    <t>Подпрограмма  «Реализация государственной политики в сфере художественно-эстетического образования в Моздокском районе»</t>
  </si>
  <si>
    <t>01 1 00 0000 0</t>
  </si>
  <si>
    <t>01 1 01 0000 0</t>
  </si>
  <si>
    <t>Расходы на обеспечение деятельности учреждений дополнительного образования детей в сфере культуры, за счет местного бюджета</t>
  </si>
  <si>
    <t>01 1 01 6121 0</t>
  </si>
  <si>
    <t>Расходы на мероприятия для одаренных детей в учреждения дополнительного образования</t>
  </si>
  <si>
    <t>03 3 01 6328 0</t>
  </si>
  <si>
    <t>Расходы на противопожарную безопасность в учреждениях дополнительного образования</t>
  </si>
  <si>
    <t>03 9 01 6335 0</t>
  </si>
  <si>
    <t>Подпрограмма "Развитие системы дополнительного образования"</t>
  </si>
  <si>
    <t>03 А 00 0000 0</t>
  </si>
  <si>
    <t>Основное мероприятие «Организация предоставления дополнительного образования детей в муниципальных организациях дополнительного образования»</t>
  </si>
  <si>
    <t>03 А 01 0000 0</t>
  </si>
  <si>
    <t>Расходы на обеспечение деятельности учреждений дополнительного образования  за счет местного бюджета</t>
  </si>
  <si>
    <t>03 А 01 6325 0</t>
  </si>
  <si>
    <t xml:space="preserve"> Другие вопросы в области образования</t>
  </si>
  <si>
    <t>03 8 00 0000 0</t>
  </si>
  <si>
    <t>Основное мероприятие «Обеспечение деятельности Управления образования Администрации местного самоуправления Моздокского района»</t>
  </si>
  <si>
    <t>03 8 01 0000 0</t>
  </si>
  <si>
    <t>03 8 01 0011 0</t>
  </si>
  <si>
    <t>03 8 01 0019 0</t>
  </si>
  <si>
    <t>Обеспечение деятельности прочих учреждений  образования</t>
  </si>
  <si>
    <t>03 8 01 0059 0</t>
  </si>
  <si>
    <t>КУЛЬТУРА, КИНЕМАТОГРАФИЯ</t>
  </si>
  <si>
    <t>Культура</t>
  </si>
  <si>
    <t xml:space="preserve">Подпрограмма «Реализация государственной политики в сфере культуры Моздокского района» </t>
  </si>
  <si>
    <t>01 2 00 0000 0</t>
  </si>
  <si>
    <t>Основное мероприятие «Развитие деятельности культурно-досуговых учреждений»</t>
  </si>
  <si>
    <t>01 2 01 0000 0</t>
  </si>
  <si>
    <t>Расходы на обеспечение деятельности МБКДУ "Моздокский районный Дворец культуры" за счет республиканского бюджета</t>
  </si>
  <si>
    <t>01 2 01 2200 0</t>
  </si>
  <si>
    <t>Расходы на обеспечение деятельности МБКДУ "Моздокский районный Дворец культуры" за счет местного бюджета</t>
  </si>
  <si>
    <t>01 2 01 6122 0</t>
  </si>
  <si>
    <t>Основное мероприятие «Развитие библиотечного дела»</t>
  </si>
  <si>
    <t>01 2 02 0000 0</t>
  </si>
  <si>
    <t>Расходы на обеспечение деятельности МБУК "Моздокская централизованная библиотечная система" за счет местного бюджета</t>
  </si>
  <si>
    <t>01 2 02 6123 0</t>
  </si>
  <si>
    <t>01 3 00 0000 0</t>
  </si>
  <si>
    <t>Основное мероприятие «Обеспечение деятельности Отдела по вопросам культуры Администрации местного самоуправления Моздокского района»</t>
  </si>
  <si>
    <t>01 3 01 0000 0</t>
  </si>
  <si>
    <t>Расходы на обеспечение содержания здания Моздокского музея краеведения</t>
  </si>
  <si>
    <t>01 3 01 0159 0</t>
  </si>
  <si>
    <t>99 4 00 2200 0</t>
  </si>
  <si>
    <t>Другие вопросы в области культуры, кинематографии</t>
  </si>
  <si>
    <t>00 0 00 00000</t>
  </si>
  <si>
    <t>01 0 00 00000</t>
  </si>
  <si>
    <t>01 3 01 0011 0</t>
  </si>
  <si>
    <t xml:space="preserve">Расходы на обеспечение деятельности прочих учреждений культуры </t>
  </si>
  <si>
    <t>01 3 01 0059 0</t>
  </si>
  <si>
    <t>СОЦИАЛЬНАЯ ПОЛИТИКА</t>
  </si>
  <si>
    <t>10</t>
  </si>
  <si>
    <t xml:space="preserve">00 0 00 0000 0 </t>
  </si>
  <si>
    <t>Пенсионное обеспечение</t>
  </si>
  <si>
    <t>12 0 00 0000 0</t>
  </si>
  <si>
    <t>12 1 00 0000 0</t>
  </si>
  <si>
    <t>12 1 01 0000 0</t>
  </si>
  <si>
    <t>12 1 01 0021 0</t>
  </si>
  <si>
    <t>Социальное обеспечение и иные выплаты населению</t>
  </si>
  <si>
    <t>Публичные нормативные социальные выплаты гражданам</t>
  </si>
  <si>
    <t>Социальное обеспечение населения</t>
  </si>
  <si>
    <t>Расходы на оздоровительную компанию за счет республиканского бюджета</t>
  </si>
  <si>
    <t>03 4 01 2227 0</t>
  </si>
  <si>
    <t>Основное мероприятие «Обеспечение жильем молодых семей»</t>
  </si>
  <si>
    <t>Расходы на предоставление государственной поддержки на приобретение жилья молодым семьям</t>
  </si>
  <si>
    <t>Социальные выплаты гражданам, кроме публичных нормативных социальных выплат</t>
  </si>
  <si>
    <t>08 0 00 0000 0</t>
  </si>
  <si>
    <t>08 2 00 0000 0</t>
  </si>
  <si>
    <t>Основное мероприятие «Улучшение жилищных условий граждан, проживающих в сельской местности, в том числе молодых семей и молодых специалистов»</t>
  </si>
  <si>
    <t>08 2 01 0000 0</t>
  </si>
  <si>
    <t>Субсидии на улучшение жилищных условий граждан, проживающих в сельской местности, в том числе молодых семей и молодых специалистов</t>
  </si>
  <si>
    <t>Подпрограмма «Оказание единовременной социальной помощи отдельным категориям граждан»</t>
  </si>
  <si>
    <t>12 2 00 0000 0</t>
  </si>
  <si>
    <t>12 2 01 0000 0</t>
  </si>
  <si>
    <t>12 2 01 0022 0</t>
  </si>
  <si>
    <t>Подпрограмма «Обеспечение социальной поддержки отдельным общественным организациям и иным социально-ориентированным некоммерческим объединениям»</t>
  </si>
  <si>
    <t>12 3 00 0000 0</t>
  </si>
  <si>
    <t>12 3 01 0000 0</t>
  </si>
  <si>
    <t>12 3 01 0023 0</t>
  </si>
  <si>
    <t>Субсидии некоммерческим организациям (за исключением государственных (муниципальных) учреждений)</t>
  </si>
  <si>
    <t>Охрана семьи и детства</t>
  </si>
  <si>
    <t>Подпрограмма «Обеспечение мероприятий по поддержке семьи и детства»</t>
  </si>
  <si>
    <t>03 7 00 0000 0</t>
  </si>
  <si>
    <t>Основное мероприятие «Компенсация части родительской платы за содержание ребенка в государственных и муниципальных образовательных организациях, реализующих основную общеобразовательную программу дошкольного образования</t>
  </si>
  <si>
    <t>03 7 01 0000 0</t>
  </si>
  <si>
    <t xml:space="preserve">Компенсация части родительской платы за содержание ребенка в муниципальных дошкольных образовательных  учреждениях </t>
  </si>
  <si>
    <t>03 7 01 2165 0</t>
  </si>
  <si>
    <t>03 7 00 2165 0</t>
  </si>
  <si>
    <t xml:space="preserve">Публичные нормативные социальные выплаты гражданам </t>
  </si>
  <si>
    <t>ФИЗИЧЕСКАЯ КУЛЬТУРА И СПОРТ</t>
  </si>
  <si>
    <t>11</t>
  </si>
  <si>
    <t xml:space="preserve">ФИЗИЧЕСКАЯ КУЛЬТУРА </t>
  </si>
  <si>
    <t>07 0 00 0000 0</t>
  </si>
  <si>
    <t>Подпрограмма «Поддержка развития физической культуры, массового спорта и туризма»</t>
  </si>
  <si>
    <t>07 1 00 0000 0</t>
  </si>
  <si>
    <t>Основное мероприятие «Организация и проведение спортивных соревнований»</t>
  </si>
  <si>
    <t>07 1 01 0000 0</t>
  </si>
  <si>
    <t>Расходы на развитие физической  культуры и спорта среди молодежи и детей</t>
  </si>
  <si>
    <t>07 1 01 6721 0</t>
  </si>
  <si>
    <t>07 1 00 6721 0</t>
  </si>
  <si>
    <t>Подпрограмма "Прочие мероприятия по работе с молодежью и пропаганде здорового образа жизни"</t>
  </si>
  <si>
    <t>07 2 00 0000 0</t>
  </si>
  <si>
    <t>Основное мероприятие «Реализация молодежной политики в Моздокском районе»</t>
  </si>
  <si>
    <t>07 2 01 0000 0</t>
  </si>
  <si>
    <t>Расходы на прочие мероприятия по работе с молодежью и пропаганде здорового образа жизни</t>
  </si>
  <si>
    <t>07 2 01 6722 0</t>
  </si>
  <si>
    <t>07 3 00 0000 0</t>
  </si>
  <si>
    <t>07 3 01 0000 0</t>
  </si>
  <si>
    <t>07 3 01 6723 0</t>
  </si>
  <si>
    <t>Массовый спорт</t>
  </si>
  <si>
    <t>07 1 00 0000 0</t>
  </si>
  <si>
    <t>Основное мероприятие «Обеспечение деятельности МАУ «Центр развития спорта Моздокского района»»</t>
  </si>
  <si>
    <t>07 1 02 0000 0</t>
  </si>
  <si>
    <t>Расходы на массовый спорт</t>
  </si>
  <si>
    <t>07 1 02 6724 0</t>
  </si>
  <si>
    <t xml:space="preserve">Субсидии автономным учреждениям 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</si>
  <si>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</si>
  <si>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</si>
  <si>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 xml:space="preserve">Непрограммные расходы органов местного самоуправления Моздокского района </t>
  </si>
  <si>
    <t>Процентные платежи по муниципальному долгу органов местного самоуправления Моздокского района</t>
  </si>
  <si>
    <t>99 9 00 6003 0</t>
  </si>
  <si>
    <t>Обслуживание государственного (муниципального) долга</t>
  </si>
  <si>
    <t>Обслуживание муниципального долга</t>
  </si>
  <si>
    <t xml:space="preserve">МЕЖБЮДЖЕТНЫЕ ТРАНСФЕРТЫ ОБЩЕГО ХАРАКТЕРА БЮДЖЕТАМ БЮДЖЕТНОЙ СИСТЕМЫ РОССИЙСКОЙ ФЕДЕРАЦИИ </t>
  </si>
  <si>
    <t>Дотации на выравнивание бюджетной обеспеченности субъектов Российской Федерации и муниципальных образований</t>
  </si>
  <si>
    <t>Непрограммные расходы  муниципальных образований</t>
  </si>
  <si>
    <t>Выравнивание бюджетной обеспеченности поселений из республиканского бюджета</t>
  </si>
  <si>
    <t>99 4 00 2272 0</t>
  </si>
  <si>
    <t xml:space="preserve">Дотации </t>
  </si>
  <si>
    <t>Выравнивание бюджетной обеспеченности поселений из местного бюджета</t>
  </si>
  <si>
    <t>99 4 00 6005 0</t>
  </si>
  <si>
    <t>Прочие межбюджетные трансферты общего характера</t>
  </si>
  <si>
    <t>Подпрограмма «Содержание автомобильных дорог общего пользования муниципального образования – Моздокский район»</t>
  </si>
  <si>
    <t>Расходы на текущий ремонт и содержание автомобильных дорог за счет местного бюджета</t>
  </si>
  <si>
    <t>Подпрограмма «Содействие в трудоустройстве и снижение напряженности на рынке труда за счет средств местного бюджета»</t>
  </si>
  <si>
    <t>Основное мероприятие «Организация временного трудоустройства»</t>
  </si>
  <si>
    <t>Расходы на содействие в организации и проведении оплачиваемых общественных работ</t>
  </si>
  <si>
    <t>14 1 01 6042 0</t>
  </si>
  <si>
    <t>Расходы на содействие в организации временного трудоустройства безработных граждан, испытывающих трудности в поиске работы</t>
  </si>
  <si>
    <t>14 1 01 6043 0</t>
  </si>
  <si>
    <t>Непрограммные расходы</t>
  </si>
  <si>
    <t>99 4 00 6004 0</t>
  </si>
  <si>
    <t>ППП</t>
  </si>
  <si>
    <t>Вид расходов</t>
  </si>
  <si>
    <t>Администрация местного самоуправления Моздокского района</t>
  </si>
  <si>
    <t>Обеспечение функционирования Администрации местного самоуправления</t>
  </si>
  <si>
    <t xml:space="preserve">Непрограммные расходы </t>
  </si>
  <si>
    <t xml:space="preserve">Резервный фонд </t>
  </si>
  <si>
    <t>Непрограммные расходы органом местного самоуправления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</si>
  <si>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</si>
  <si>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 xml:space="preserve">00 0 00 0000 </t>
  </si>
  <si>
    <t>Подпрограмма «Предупреждение и ликвидация последствий чрезвычайных ситуаций природного и техногенного характера и обеспечение первичных мер пожарной безопасности в Моздокском районе»</t>
  </si>
  <si>
    <t>Расходы на приобретение средств индивидуальной защиты (СИЗ) для работников АМС Моздокского района и средств обучения руководящего состава ГО района</t>
  </si>
  <si>
    <t>Расходы на содержание МКУ «ЕДДС Моздокского района»</t>
  </si>
  <si>
    <t xml:space="preserve">Другие вопросы в области национальной экономики </t>
  </si>
  <si>
    <t>Подпрограмма «Обеспечение создания условий для реализации Муниципальной программы Моздокского района «Обеспечение доступным и комфортным жильем жителей Моздокского района Республики Северная Осетия-Алания на 2015 - 2019 годы»</t>
  </si>
  <si>
    <t>Расходы по разработке плана реализации схемы территориального планирования муниципального образования - Моздокский район</t>
  </si>
  <si>
    <t>12 1 01 0021 0</t>
  </si>
  <si>
    <t>07 1 01 0000 0</t>
  </si>
  <si>
    <t xml:space="preserve">Расходы на строительный контроль </t>
  </si>
  <si>
    <t>Обеспечение деятельности отдельных органов муниципального образования</t>
  </si>
  <si>
    <t>Дорожное хозяйство (дорожные фонды)</t>
  </si>
  <si>
    <t xml:space="preserve">Расходы на организацию безопасности дорожного движения </t>
  </si>
  <si>
    <t xml:space="preserve">Дополнительное образование детей </t>
  </si>
  <si>
    <t>Подпрограмма «Реализация государственной политики в сфере художественно-эстетического образования в Моздокском районе»</t>
  </si>
  <si>
    <t>Расходы на обеспечение деятельности учреждений дополнительного образования детей в сфере культуры за счет местного бюджета</t>
  </si>
  <si>
    <t>Основное мероприятие «Развитие библиотечного дела Моздокского района»</t>
  </si>
  <si>
    <t xml:space="preserve"> Другие вопросы в области культуры, кинематографии</t>
  </si>
  <si>
    <t xml:space="preserve">Расходы на обеспечение деятельности прочих учреждений  культуры </t>
  </si>
  <si>
    <t>МАССОВЫЙ СПОРТ</t>
  </si>
  <si>
    <t>Субсидии автономным учреждениям</t>
  </si>
  <si>
    <t>НАЦИОНАЛЬНАЯ БЕЗОПАСТНОСТЬ И ПРАВООХРАНИТЕЛЬНАЯ ДЕЯТЕЛЬНОСТЬ</t>
  </si>
  <si>
    <t>Подпрограмма «Обеспечение антитеррористической защищенностью образовательные организации Моздокского района»</t>
  </si>
  <si>
    <t>Основное мероприятие «Внедрение энергосберегающих технологий  энергетически эффективного оборудования»</t>
  </si>
  <si>
    <t>Подпрограмма «Реконструкция объектов   теплоснабжения муниципальных бюджетных образовательных организаций Моздокского района»</t>
  </si>
  <si>
    <t>Основное мероприятие «Обеспечение мероприятий по реконструкции объектов теплоснабжения муниципальных бюджетных образовательных организаций»</t>
  </si>
  <si>
    <t>03 5  01 6331 0</t>
  </si>
  <si>
    <t xml:space="preserve">Подпрограмма «Развитие системы дошкольного образования» </t>
  </si>
  <si>
    <t>Расходы на обеспечение деятельности муниципальных дошкольных организаций за счет республиканского бюджета</t>
  </si>
  <si>
    <t>Подпрограмма  «Одаренные дети»</t>
  </si>
  <si>
    <t>Расходы на  противопожарную безопасность в дошкольных учреждениях</t>
  </si>
  <si>
    <t>03 9  01 6333 0</t>
  </si>
  <si>
    <t>Подпрограмма «Развитие общего образования Моздокского района»</t>
  </si>
  <si>
    <t xml:space="preserve">Расходы на обеспечение деятельности общеобразовательных учреждений за счет местного бюджета </t>
  </si>
  <si>
    <t>Расходы на обеспечение деятельности школы - интерната за счет средств местного бюджета</t>
  </si>
  <si>
    <t>03 9  01 6334 0</t>
  </si>
  <si>
    <t>Расходы на мероприятия для одаренных детей в учреждениях дополнительного образования</t>
  </si>
  <si>
    <t>03 9  01 6335 0</t>
  </si>
  <si>
    <t>Другие вопросы в области образования</t>
  </si>
  <si>
    <t>Расходы на обеспечение деятельности прочих учреждений  образования</t>
  </si>
  <si>
    <t>Подпрограмма «Обеспечение мероприятий  по поддержке семьи и детства»</t>
  </si>
  <si>
    <t>Основное мероприятие «Компенсация части родительской платы за содержание ребенка в государственных и муниципальных образовательных организациях, реализующих основную общеобразовательную программу дошкольного образования»</t>
  </si>
  <si>
    <t>Компенсация части родительской платы за содержание ребенка в муниципальных дошкольных образовательных учреждениях</t>
  </si>
  <si>
    <t>МКУ «Централизованная бухгалтерия» Моздокского района РСО-Алания</t>
  </si>
  <si>
    <t>Управление финансов Администрации местного самоуправления Моздокского района</t>
  </si>
  <si>
    <t xml:space="preserve">Обеспечение функционирования финансового органа муниципального образования </t>
  </si>
  <si>
    <t xml:space="preserve">Расходы на развитие и поддержку малого и среднего предпринимательства </t>
  </si>
  <si>
    <t xml:space="preserve">Коммунальное хозяйство </t>
  </si>
  <si>
    <t>Расходы на предоставление государственной поддержки на приобретение жилья молодым семья</t>
  </si>
  <si>
    <t>Процентные платежи по муниципальному долгу Моздокского района</t>
  </si>
  <si>
    <t xml:space="preserve">МЕЖБЮДЖЕТНЫЕ ТРАНСФЕРТЫ ОБЩЕГО ХАРАКТЕРА БЮДЖЕТАМ  БЮДЖЕТНОЙ СИСТЕМЫ РОССИЙСКОЙ ФЕДЕРАЦИИ </t>
  </si>
  <si>
    <t xml:space="preserve">Непрограммные расходы  </t>
  </si>
  <si>
    <t>Дотации</t>
  </si>
  <si>
    <t xml:space="preserve">Прочие межбюджетные трансферты общего характера </t>
  </si>
  <si>
    <t>Подпрограмма «Содержание автомобильных дорог общего пользования муниципального образования - Моздокский район»</t>
  </si>
  <si>
    <t>Собрание представителей Моздокского района Республики Северная Осетия-Алания</t>
  </si>
  <si>
    <t xml:space="preserve">Расходы на оплату труда работников органов местного самоуправления </t>
  </si>
  <si>
    <t>Представительный орган муниципального образования</t>
  </si>
  <si>
    <t>Всего:</t>
  </si>
  <si>
    <t>ВСЕГО РАСХОДОВ:</t>
  </si>
  <si>
    <t>Основное мероприятие «Обеспечение деятельности Отдела по вопросам культуры Администрации местного самоуправления Моздокского района</t>
  </si>
  <si>
    <t>Расходы на обеспечение деятельности прочих учреждений культуры</t>
  </si>
  <si>
    <t xml:space="preserve"> Подпрограмма «Обеспечение антитеррористической защищенности образовательных организаций Моздокского района»</t>
  </si>
  <si>
    <t>02 01 01 0000 0</t>
  </si>
  <si>
    <t>Расходы на обеспечение деятельности муниципальных дошкольных образовательных организациях за счет республиканского бюджета</t>
  </si>
  <si>
    <t>Расходы на обеспечение муниципальных дошкольных образовательных организаций за счет средств местного бюджета</t>
  </si>
  <si>
    <t>Основное мероприятие «Обеспечение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организациях»</t>
  </si>
  <si>
    <t>Расходы на обеспечение деятельности школы – интерната за счет местного бюджета</t>
  </si>
  <si>
    <t>СОЦИАЛЬНАЯ ПОМОЩЬ</t>
  </si>
  <si>
    <t>Общее образований</t>
  </si>
  <si>
    <t>Компенсация части родительской платы за содержание ребенка в муниципальных  дошкольных образовательных учреждениях</t>
  </si>
  <si>
    <t xml:space="preserve">Расходы на обеспечение деятельности прочих учреждений  образования </t>
  </si>
  <si>
    <t>Расходы на противопожарную безопасность  в общеобразовательных учреждениях</t>
  </si>
  <si>
    <t>Расходы на обеспечение деятельности учреждений дополнительного образования за счет местного бюджета</t>
  </si>
  <si>
    <t>05 1 01 00000 0</t>
  </si>
  <si>
    <t xml:space="preserve">Расходы на информирование населения, приобретение средств оповещения и сигнализации </t>
  </si>
  <si>
    <t>Расходы на приобретение средств индивидуальной защиты (СИЗ) для работников АМС Моздокского района и средства обучения руководящего состава ГО района</t>
  </si>
  <si>
    <t>Основное мероприятие МКУ «Единая дежурно-диспетчерская служба Моздокского района»</t>
  </si>
  <si>
    <t>Социальная помощь</t>
  </si>
  <si>
    <t xml:space="preserve">Расходы на прочие мероприятия связанные с муниципальной собственностью </t>
  </si>
  <si>
    <t>Другие вопросы в области социальной политики</t>
  </si>
  <si>
    <t>Подпрограмма  «Содействие в трудоустройстве и снижение напряженности на рынке труда за  счет средств местного бюджета»</t>
  </si>
  <si>
    <t xml:space="preserve"> НАЦИОНАЛЬНАЯ ЭКОНОМИКА</t>
  </si>
  <si>
    <t xml:space="preserve"> Общеэкономические вопросы</t>
  </si>
  <si>
    <t>МЕЖБЮДЖЕТНЫЕ ТРАНСФЕРТЫ ОБЩЕГО ХАРАКТЕРА БЮДЖЕТАМ БЮДЖЕТНОЙ СИСТЕМЫ РОССИЙСКОЙ ФЕДЕРАЦИИ</t>
  </si>
  <si>
    <t xml:space="preserve"> Прочие межбюджетные трансферты общего характера</t>
  </si>
  <si>
    <t xml:space="preserve"> МЕЖБЮДЖЕТНЫЕ ТРАНСФЕРТЫ ОБЩЕГО ХАРАКТЕРА БЮДЖЕТАМ БЮДЖЕТНОЙ СИСТЕМЫ РОССИЙСКОЙ ФЕДЕРАЦИИ</t>
  </si>
  <si>
    <t xml:space="preserve">Наименование распорядителя </t>
  </si>
  <si>
    <t xml:space="preserve">    Наименование</t>
  </si>
  <si>
    <t>Целевая статья</t>
  </si>
  <si>
    <t>Субвенции бюджетам муниципальных рай­онов на выполнение передаваемых полномочий субъектов Российской Федерации (получение общедоступного и бесплатного дошкольного образования в муниципальных дошкольных образовательных организациях)</t>
  </si>
  <si>
    <t>Дотации бюджетам муниципальных районов на выравнивание уровня бюджетной обеспеченности</t>
  </si>
  <si>
    <t>120</t>
  </si>
  <si>
    <t>100</t>
  </si>
  <si>
    <t>09 1 01 6921 0</t>
  </si>
  <si>
    <t>Расходы на капитальный ремонт объектов муниципальной собственности</t>
  </si>
  <si>
    <t>240</t>
  </si>
  <si>
    <t>Подпрограмма «Проведение информационно-пропагандистских мероприятий по профилактике терроризма и экстремизма в Моздокском районе»</t>
  </si>
  <si>
    <t>Основное мероприятие «Информационная пропаганда в Моздокском районе»</t>
  </si>
  <si>
    <t>Расходы на мероприятия по разработке и размещению наглядной агитации, выпуск тематических наглядных пособий</t>
  </si>
  <si>
    <t>200</t>
  </si>
  <si>
    <t>02 2 00 0000 0</t>
  </si>
  <si>
    <t>02 2 01 0000 0</t>
  </si>
  <si>
    <t>02 2 01 6223 0</t>
  </si>
  <si>
    <t>800</t>
  </si>
  <si>
    <t>810</t>
  </si>
  <si>
    <t>Субсидии муниципальным образованиям на софинансирование расходных полномочий по снабжению населения топливом за счет средств местного бюджета</t>
  </si>
  <si>
    <t>99 9 00 00000 0</t>
  </si>
  <si>
    <t xml:space="preserve">99 4 00 S275 1 </t>
  </si>
  <si>
    <t xml:space="preserve">99 4 00 S275 2 </t>
  </si>
  <si>
    <t>08 2 01 L0182 0</t>
  </si>
  <si>
    <t>15 0 00 0000 0</t>
  </si>
  <si>
    <t>Основное мероприятие «Повышение доступности объектов социальной инфраструктуры, информационных ресурсов для лиц с ограниченными возможностями здоровья»</t>
  </si>
  <si>
    <t>15 0 01 0000 0</t>
  </si>
  <si>
    <t>Расходы  в рамках реализации государственной программы Российской Федерации "Доступная среда на 2011-2020 годы" за счет средств местного бюджета</t>
  </si>
  <si>
    <t xml:space="preserve">15 0 01 L027 2 </t>
  </si>
  <si>
    <t>600</t>
  </si>
  <si>
    <t>610</t>
  </si>
  <si>
    <t>Подпрограмма «Ремонт объектов муниципальной собственности на 2015-2020 годы»</t>
  </si>
  <si>
    <t xml:space="preserve">Муниципальная программа «Доступная среда на 2017-2020 годы» </t>
  </si>
  <si>
    <t>522</t>
  </si>
  <si>
    <t xml:space="preserve"> Подпрограмма «Проведение информационно-пропагандистских мероприятий по профилактике терроризма и экстремизма в Моздокского районе»</t>
  </si>
  <si>
    <t>02 02 01 0000 0</t>
  </si>
  <si>
    <t xml:space="preserve">Расходы на мероприятия по разработке и размещению наглядной агитации, выпуск тематических наглядныых пособий </t>
  </si>
  <si>
    <t xml:space="preserve">Физическая культура </t>
  </si>
  <si>
    <t xml:space="preserve">Массовый спорт </t>
  </si>
  <si>
    <t>Физическая культура</t>
  </si>
  <si>
    <t>77  0 00 0000 0</t>
  </si>
  <si>
    <t>78  0 00 0000 0</t>
  </si>
  <si>
    <t>77  3 00 0000 0</t>
  </si>
  <si>
    <t>77  4 00 0000 0</t>
  </si>
  <si>
    <t>77  4 00 0011 0</t>
  </si>
  <si>
    <t>850</t>
  </si>
  <si>
    <t>78  3 00 0000 0</t>
  </si>
  <si>
    <t>78 3  00 0019 0</t>
  </si>
  <si>
    <t>88  0 00 0000 0</t>
  </si>
  <si>
    <t xml:space="preserve">Обеспечение деятельности отдельных органов муниципального образования </t>
  </si>
  <si>
    <t>88 3  00 0019 0</t>
  </si>
  <si>
    <t>88 1  00 0019 0</t>
  </si>
  <si>
    <t>Обеспечение деятельности финансового органа муниципального образования</t>
  </si>
  <si>
    <t>88 2  00 0019 0</t>
  </si>
  <si>
    <t>Обеспечение функционирования комитета по управлению имуществом</t>
  </si>
  <si>
    <t>99  0 00 0000 0</t>
  </si>
  <si>
    <t>500</t>
  </si>
  <si>
    <t>530</t>
  </si>
  <si>
    <t>510</t>
  </si>
  <si>
    <t>99 4 00 S275 2</t>
  </si>
  <si>
    <t>99 7 00 0000 0</t>
  </si>
  <si>
    <t>870</t>
  </si>
  <si>
    <t>110</t>
  </si>
  <si>
    <t>700</t>
  </si>
  <si>
    <t>730</t>
  </si>
  <si>
    <t>1 11 05013 05 0000 120</t>
  </si>
  <si>
    <t>1 14 06013 05 0000 430</t>
  </si>
  <si>
    <t>11 0 01 0000 0</t>
  </si>
  <si>
    <t>Судебная система</t>
  </si>
  <si>
    <t>Субвенции на осущестлвение полномочий по составлению (изменению, дополнению) списков кандидатов в присяжные заседатели, федеральных судов общей юрисдикции в Российской Федерации бюджетам субъектов Российской Федерации</t>
  </si>
  <si>
    <t>99 4 00 5120 0</t>
  </si>
  <si>
    <t xml:space="preserve">Муниципальная программа «Разработка проектно-сметной документации для строительства, капитального ремонта и реконструкции объектов муниципальной собственности, расположенных на территории муниципального образования - Моздокский район, на 2018-2022 годы" </t>
  </si>
  <si>
    <t>16 0 00 0000 0</t>
  </si>
  <si>
    <t>Основное мероприятие "Разработка проектно-сметной документации на объекты, которые планируется реконструировать, либо планируемые к стоительству"</t>
  </si>
  <si>
    <t>16 0 01 0000 0</t>
  </si>
  <si>
    <t>Расходы на изготовление проектно-сметной документации с положительным заключением государственной экспертизы на объекты</t>
  </si>
  <si>
    <t>16 0 01 6161 0</t>
  </si>
  <si>
    <t>Непрограммные расходы на иные мероприятия, связанные с муниципальной собственностью</t>
  </si>
  <si>
    <t>99 9 00 6927 0</t>
  </si>
  <si>
    <t>17 0 00 0000 0</t>
  </si>
  <si>
    <t>Основное мероприятие "Уменьшение числа зарегистированных преступлений и иных правонарушений на территории района за счет совершенствования эффективной многоуровневой системы профилактики правонарушений"</t>
  </si>
  <si>
    <t>17 0 01 0000 0</t>
  </si>
  <si>
    <t>Расходы на разработку и изготовление наружной агитации по профилактике правонарушений и воспитанию законопослушного гражданина</t>
  </si>
  <si>
    <t>17 0 01 6162 0</t>
  </si>
  <si>
    <t>Основное мероприятие "Противодействие незаконному обороту наркотических психоактивных веществ, профилактика правонарушений, связанных с незаконным употреблением и распространением наркотических психоактивных веществ"</t>
  </si>
  <si>
    <t>18 0 00 0000 0</t>
  </si>
  <si>
    <t>18 0 01 0000 0</t>
  </si>
  <si>
    <t>Расходы по профилактике и информационно-пропагандистской работе правонарушений, связанных  с незаконным употреблением и распространением наркотических психоактивных веществ</t>
  </si>
  <si>
    <t>18 0 01 6163 0</t>
  </si>
  <si>
    <t>Муниципальная программа "Формирование законопослушного поведения участников дорожного движения в муниципальном образовании - Моздокский район на 2018-2022г.г."</t>
  </si>
  <si>
    <t>Муниципальная программа "Профилактика правонарушений в муниципальном образовании - Моздокский район на 2018-2022 г.г."</t>
  </si>
  <si>
    <t>Муниципальная программа "Комплексные меры противодействия злоупотреблению наркотиками и их незаконному обороту в муниципальном образовании - Моздокский район на 2018-2022 г.г.""</t>
  </si>
  <si>
    <t>Основное мероприятие "Повышение уровня правового воспитания участников дорожного движения, культуры их поведения, профилактика детского дорожного травматизма в муниципальном образовании - Моздокский район"</t>
  </si>
  <si>
    <t>19 0 00 0000 0</t>
  </si>
  <si>
    <t>19 0 01 0000 0</t>
  </si>
  <si>
    <t>Расходы, направленные на совершенствование системы профилактики детского дорожно-транспортного травматизма, формирование у детей навыков безопасного поведения на дорогах</t>
  </si>
  <si>
    <t>19 0 01 6164 0</t>
  </si>
  <si>
    <t>Иные дотации</t>
  </si>
  <si>
    <t>Дотации бюджетам на стимулирование поселений по улучшению качества управления муниципальными финансами</t>
  </si>
  <si>
    <t>99 4 00 6007 0</t>
  </si>
  <si>
    <t>540</t>
  </si>
  <si>
    <t>Основное мероприятие «Обеспечение деятельности МАУ «Центр развития спорта Моздокского района»</t>
  </si>
  <si>
    <t>13 0 01 0000 0</t>
  </si>
  <si>
    <t>13 0 01 6031 0</t>
  </si>
  <si>
    <t>13 0 02 0000 0</t>
  </si>
  <si>
    <t>13 0 02 6032 0</t>
  </si>
  <si>
    <t>10 0 01 0000 0</t>
  </si>
  <si>
    <t>10 0 01 6021 0</t>
  </si>
  <si>
    <t>10 0 01 6025 0</t>
  </si>
  <si>
    <t>10 0 01 6923 0</t>
  </si>
  <si>
    <t>04 0 01 0000 0</t>
  </si>
  <si>
    <t>04 0 01 6421 0</t>
  </si>
  <si>
    <t>Расходы на обеспечение деятельности (оказания услуг) территориальной избирательной комиссии по Моздокскому району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</si>
  <si>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</si>
  <si>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Центральный аппарат Администрации местного самоуправления</t>
  </si>
  <si>
    <t>Субвенции бюджетам муниципальных образований на осуществление полномочий Республики Северная Осетия-Алания по организации и поддержке учреждений культуры</t>
  </si>
  <si>
    <t>Доходы
бюджета муниципального образования - Моздокский район 
на 2019 год</t>
  </si>
  <si>
    <t xml:space="preserve">Ведомственная структура расходов бюджета муниципального образования - Моздокский район
на 2019 год
</t>
  </si>
  <si>
    <t xml:space="preserve">Распределение бюджетных ассигнований по разделам и подразделам, 
целевым статьям (муниципальным программам Моздокского района и непрограммным направлениям деятельности), группам и подгруппам видов расходов 
классификации расходов
 бюджета муниципального образования - Моздокский район 
на 2019 год
</t>
  </si>
  <si>
    <t xml:space="preserve">
Распределение бюджетных ассигнований по целевым статьям 
(муниципальным программам Моздокского района и непрограммным направлениям деятельности),  разделам, 
подразделам, группам и подгруппам видов расходов классификации 
расходов бюджета муниципального образования - Моздокский район  
на 2019 год
</t>
  </si>
  <si>
    <t>99 9 00 60560 0</t>
  </si>
  <si>
    <t>Закупка товаров, работ и услуг для обеспечения государственных (муниципальных) нужд</t>
  </si>
  <si>
    <t>Основное мероприятие "Прочие мероприятия связанные с муниципальной собственностью"</t>
  </si>
  <si>
    <t>Уплата налогов, сборов  и иных пошлин</t>
  </si>
  <si>
    <t>Дорожное хозяйство (дорожный фонд)</t>
  </si>
  <si>
    <t>Основное мероприятие "Ремонт и содержание автомобильных дорог общего пользования"</t>
  </si>
  <si>
    <t>Расходы на текущий ремонт и содержание автомобильных дорог на счет местного бюджета (акцизы)</t>
  </si>
  <si>
    <t>Расходы на выполнение работ по разработке проектно- сметной документации</t>
  </si>
  <si>
    <t>Основные мероприятия "Повышение эффективности и прозрачности управления земельными ресурсами в муниципальном образовании - Моздокский район Республики Северная Осетия  - Аланияна "</t>
  </si>
  <si>
    <t>Расходы по эффективному управлению земельными ресурсами</t>
  </si>
  <si>
    <t>11 0 01 6028 0</t>
  </si>
  <si>
    <t>20 0 00 0000 0</t>
  </si>
  <si>
    <t>Муниципальная программа "Территориальное планирование и обеспечение градостроительной деятельности на территории муниципального образования - Моздокский район Республики Северная Осетия  - Аланияна 2019-2023 годы"</t>
  </si>
  <si>
    <t>Основные мероприятия "Создание условий для комплексного и устойчивого развития территории  муниципального образования - Моздокский район на основе утвержденных документов территориального планирования и градостроительного зонирования с целью создания благоприятных инвестиционных условий "</t>
  </si>
  <si>
    <t>20 0 01 6029 0</t>
  </si>
  <si>
    <t>20 0 01 0000 0</t>
  </si>
  <si>
    <t>Расходы по утверждению документов территориального планирования и градостроительного проектирования</t>
  </si>
  <si>
    <t xml:space="preserve">000 </t>
  </si>
  <si>
    <t>Основное мероприятие «Развитие деятельности культурно - досуговых учреждений»</t>
  </si>
  <si>
    <t xml:space="preserve">15 0 01 L027 3 </t>
  </si>
  <si>
    <t>06 0 01 0000 0</t>
  </si>
  <si>
    <t>06 0 01 L497 3</t>
  </si>
  <si>
    <t>300</t>
  </si>
  <si>
    <t>320</t>
  </si>
  <si>
    <t>08 2 01 L5673 0</t>
  </si>
  <si>
    <t>310</t>
  </si>
  <si>
    <t>Иные непрограммные мероприятия</t>
  </si>
  <si>
    <t xml:space="preserve"> Муниципальная программа "Управление земельными ресурсами в муниципальном образовании - Моздокский район Республики Северная Осетия-Алания на 2019-2023 годы"</t>
  </si>
  <si>
    <t>Основное мероприятие "Повышение эффективности и прозрачности управления земельными ресурсами муниципального образования - Моздокский район Республики Северная Осетия-Алания"</t>
  </si>
  <si>
    <t>Основное мероприятие «Создание условий для комплексного и устойчивого развития территории муниципального образования - Моздокский район на основе утвержденных документов территориального планирования и градостроительного зонирования с целью создания благоприятных инвестиционных условий»</t>
  </si>
  <si>
    <t>Подпрограмма «Обеспечение жильем молодых семей Моздокского района Республики Северная Осетия-Алания на 2019-2020 годы»</t>
  </si>
  <si>
    <t>06  0 01 0000 0</t>
  </si>
  <si>
    <t>Расходы на предоставление государственной поддержки на приобретение жилья молодым семьям за счет местного бюджета</t>
  </si>
  <si>
    <t>08 2 01 L567 3</t>
  </si>
  <si>
    <t>Подпрограмма «Реконструкция объектов теплоснабжения в образовательных организациях Моздокского района»</t>
  </si>
  <si>
    <t>Основное мероприятие «Обеспечение  противопожарной безопасности в образовательных учреждениях Моздокского района»</t>
  </si>
  <si>
    <t xml:space="preserve">Муниципальная программа «Управление земельными ресурсами в муниципальном образовании- Моздокский район Республики Северная Осетия-Алания на 2019-2023 годы» </t>
  </si>
  <si>
    <t>Основное мероприятие «Повышение эффективности и прозрачности управления земельными ресурсами муниципального образования-Моздокский район Рсепублики Северная Осетия-Алания»</t>
  </si>
  <si>
    <t xml:space="preserve">Субсидии бюджетным учреждениям </t>
  </si>
  <si>
    <t>Основное мероприятие "Создание усорвий для комплексного и устойчивого развития территории муниципального образования-Моздокский район на основе утвержденных документов территориального планирования и градостроительсоного зонирования с целью создания благопроиятных инвестиционных условий"</t>
  </si>
  <si>
    <t xml:space="preserve">Центральный аппарат </t>
  </si>
  <si>
    <t>Муниципальная программа «Развитие культуры Моздокского района на 2015-2021 годы»</t>
  </si>
  <si>
    <t>Подпрограмма «Обеспечение условий для реализации муниципальной программы «Развитие культуры Моздокского района на 2015-2021 годы»</t>
  </si>
  <si>
    <t>Муниципальная программа «Развитие муниципальной системы образования в Моздокском районе на 2015 – 2021 годы»</t>
  </si>
  <si>
    <t>Подпрограмма «Создание условий  для  реализации муниципальной программы «Развитие муниципальной системы образования  в Моздокском районе на 2015 – 2021 годы»</t>
  </si>
  <si>
    <t>Подпрограмма «Обеспечение деятельности учреждений дополнительного образования»</t>
  </si>
  <si>
    <t xml:space="preserve">Муниципальная программа «Развитие и поддержка малого и среднего предпринимательства Моздокского района на 2015 – 2021 г.г.» </t>
  </si>
  <si>
    <t xml:space="preserve">Муниципальная программа «Обеспечение мероприятий гражданской обороны,  предупреждения и ликвидации последствий чрезвычайных ситуаций на территории Моздокского района в 2015-2021 г.г.» </t>
  </si>
  <si>
    <t>Подпрограмма «Обеспечение создания условий для реализации муниципальной программы «Обеспечение мероприятий гражданской обороны, предупреждения и ликвидации последствий чрезвычайных ситуаций на территории Моздокского района в 2015-2021 г.г.»</t>
  </si>
  <si>
    <t>Подпрограмма «Мероприятия по работе с молодежью и пропаганде здорового образа жизни»</t>
  </si>
  <si>
    <t>Подпрограмма «Обеспечение условий для реализации муниципальной программы «Молодежная политика и развитие физической культуры и спорта на 2015 -2021 годы»</t>
  </si>
  <si>
    <t>Подпрограмма «Устойчивое развитие сельских территорий на 2018-2019 годы и на период до 2020 года»</t>
  </si>
  <si>
    <t>Субсидии реализацию мероприятий федеральной целевой программы «Устойчивое развитие сельских территорий на 2018-2019 годы и на период до 2020 года»</t>
  </si>
  <si>
    <t xml:space="preserve">Муниципальная программа «Содержание объектов муниципальной собственности муниципального образования - Моздокский район на 2015-2021 г.г.» </t>
  </si>
  <si>
    <t>Подпрограмма «Обеспечение создания условий для реализации муниципальной программы «Содержание объектов муниципальной собственности муниципального образования - Моздокский район на 2015-2021 годы»</t>
  </si>
  <si>
    <t>Муниципальная программа "Содержание, реконструкция и ремонт автомобильных дорог муниципального образования - Моздокский район на 2015-2021 годы"</t>
  </si>
  <si>
    <t xml:space="preserve">Муниципальная программа «Социальная поддержка населения Моздокского района на 2015-2021 годы» </t>
  </si>
  <si>
    <t>Подпрограмма «Социальное обеспечение лиц, замещавших муниципальные должности и долженности муниципальной службы в виде доплаты к пенсиям в соответствии с федеральным и республиканским законодательством»</t>
  </si>
  <si>
    <t>Подпрограмма «Обеспечение социальной поддержки  социально-ориентированным и иным некоммерческим организациям»</t>
  </si>
  <si>
    <t>Основное мероприятие «Социальное обеспечение лиц, замещавших муниципальные должности и должности муниципальной службы в виде доплаты к пенсиям »</t>
  </si>
  <si>
    <t>Основное мероприятие «Оказание едино-временной мате-риальной под-держки нуждаю-щимся гражданам,  материальной по-мощи участникам ВОВ»</t>
  </si>
  <si>
    <t>Расходы  на оказание едино-временной материальной поддержки нуждающимся гражданам,  материальной помощи участникам ВОВ</t>
  </si>
  <si>
    <t>Расходы на поддержку социально ориентированных и иных некоммер-ческих объединений</t>
  </si>
  <si>
    <t>Основное мероприятие «Поддержка соци-ально-ориентированных организаций и иных некоммерческих объедений»</t>
  </si>
  <si>
    <t xml:space="preserve">Муниципальная программа «Энергосбережение и повышение энергетической эффективности на 2015-2021 годы» </t>
  </si>
  <si>
    <t xml:space="preserve">Муниципальная программа «Содействие занятости населения Моздокского района Республики Северная Осетия-Алания на 2015-2021 г.г.» </t>
  </si>
  <si>
    <t xml:space="preserve">Муниципальная программа «Разработка проектно-сметной документации для строительства, капитального ремонта и реконструкции объектов муниципальной собственности, расположенных на территории муниципального образования - Моздокский район на 2018-2022 годы" </t>
  </si>
  <si>
    <t>Муниципальная программа "Комплексные меры противодействия злоупотреблению наркотиками и их незаконному обороту в муниципальном образовании - Моздокский район Республики Северная Осетия-Алания на 2018-2022 г.г.""</t>
  </si>
  <si>
    <t>Муниципальная программа "Территориальное планирование и обеспечение градостроительной деятельности на территории муниципального образования - Моздокский район Республики Северная Осетия-Алания на 2019-2023 годы"</t>
  </si>
  <si>
    <t xml:space="preserve">Муниципальная программа «Профилактика терроризма и экстремизма в Моздокском районе Республика Северная Осетия-Алания на 2015-2021 годы» </t>
  </si>
  <si>
    <t xml:space="preserve">Муниципальная программа «Молодежная политика и развитие физической культуры и спорта в Моздокском районе на 2015 – 2021 годы» </t>
  </si>
  <si>
    <t>Основное мероприятие «Создание условий для реализации муниципальной программы «Молодежная политика и развитие физической культуры и спорта на 2015-2021 годы»</t>
  </si>
  <si>
    <t>Прочие расходы для реализации муниципальной программы "Молодежная политика и развитие физической культуры и спорта на 2015-2021 годы"</t>
  </si>
  <si>
    <t xml:space="preserve">Муниципальная программа «Развитие сельского хозяйства и регулирование рынков сельскохозяйственной продукции, сырья и продовольствия в Моздокском районе на 2018-2020 годы» </t>
  </si>
  <si>
    <t>Расходы на социальное обеспечение лиц, замещавших муниципальные должности и должности муниципальной службы в виде доплаты к пенсиям</t>
  </si>
  <si>
    <t xml:space="preserve">Муниципальная программа «Содержание объектов муниципальной собственности муниципального образования - Моздокский район на 2015 - 2021 годы" </t>
  </si>
  <si>
    <t xml:space="preserve">Подпрограмма «Обеспечение создания условий для реализации муниципальной программы "Содержание объектов муниципальной собственности муниципального образования - Моздокский район на 2015 - 2021 годы" </t>
  </si>
  <si>
    <t xml:space="preserve">Муниципальная программа «Разработка проектносметной документации для строительства, капитального ремонта и реконструкции объектов муниципальной собственности, расположенных на территории муниципального образования - Моздокский район, на 2018-2022 годы" </t>
  </si>
  <si>
    <t xml:space="preserve">Муниципальная программа «Обеспечение мероприятий гражданской обороны, предупреждения и ликвидации последствий чрезвычайных ситуаций на территории Моздокского района в 2015-2021 г.г.» </t>
  </si>
  <si>
    <t>Муниципальная программа «Профилактика терроризма и экстремизма в Моздокском районе Республики Северная Осетия-Алания на 2015-2021 годы»</t>
  </si>
  <si>
    <t>Муниципальная программа "Комплексные меры противодействия злоупотреблению наркотиками и их незаконному обороту в муниципальном образовании - Моздокский район Республики Северная Осетия- Алания на 2018-2022 г.г.""</t>
  </si>
  <si>
    <t>Муниципальная программа  «Содержание, реконструкция и ремонт автомобильных дорог муниципального образования - Моздокский район на 2015 - 2021 годы»</t>
  </si>
  <si>
    <t>Муниципальная программа "Управление земельными ресурсами в муниципальном образовании - Моздокский район Республики Северная Осетия  - Алания на 2019-2023 годы"</t>
  </si>
  <si>
    <t xml:space="preserve">Муниципальная программа «Содержание объектов муниципальной собственности муниципального образования - Моздокский район на 2015 -2021 годы» </t>
  </si>
  <si>
    <t xml:space="preserve">Подпрограмма «Обеспечение создания условий для реализации муниципальной программы "Содержание объектов муниципальной собственности муниципального образования - Моздокский район на 2015 -2021 годы» </t>
  </si>
  <si>
    <t xml:space="preserve">Муниципальная программа «Молодежная политика и развитие физической культуры и спорта Моздокского района на 2015 – 2021 годы» </t>
  </si>
  <si>
    <t>Подпрограмма «Обеспечение условий для реализации муниципальной программы «Молодежная политика и развитие физической культуры и спорта на 2015-2021 годы»»</t>
  </si>
  <si>
    <t>Основное мероприятие «Создание условий для реализации муниципальной программы «Молодежная политика и развитие физической культуры и спорта на 2015-2021 годы»»</t>
  </si>
  <si>
    <t>Прочие расходы для реализации муниципальной программы «Молодежная политика и развитие физической культуры и спорта на 2015-2021 годы»»</t>
  </si>
  <si>
    <t>Муниципальная программа «Энергосбережение и повышение энергетической эффективности на 2015-2021 годы»</t>
  </si>
  <si>
    <t>Муниципальная программа "Энергосбережение и повышение энергетической эффективности на 2015-2021 г.г."</t>
  </si>
  <si>
    <t>Муниципальная программа «Развитие муниципальной системы образования  в Моздокском районе на 2015 – 2021 годы»</t>
  </si>
  <si>
    <t>Муниципальная программа «Развитие муниципальной системы образования  Моздокского района  Республики Северная Осетия-Алания на 2015 – 2021 годы»</t>
  </si>
  <si>
    <t>Подпрограмма «Создание условий для  реализации муниципальной программы «Развитие муниципальной системы образования в Моздокском районе на 2015 – 2021 годы»</t>
  </si>
  <si>
    <t>Муниципальная программа «Развитие муниципальной системы образования в Моздокском районе на 2015 – 2021  годы»</t>
  </si>
  <si>
    <t>Подпрограмма "Обеспечение деятельности учреждений дополнительного образования"</t>
  </si>
  <si>
    <t xml:space="preserve">Муниципальная программа «Развитие сельского хозяйства и регулирование рынков сельскохозяйственной продукции, сырья и продовольствия в  Моздокском районе» на 2018-2020 годы» </t>
  </si>
  <si>
    <t>Субсидии на реализацию мероприятий федеральной целевой программы " Устойчивое развитие сельских территорий на 2018-2019 гг и на период до 2020 г.г." за счет средств местного бюджета</t>
  </si>
  <si>
    <t>Муниципальная программа «Содержание, реконструкция и ремонт автомобильных дорог муниципального образования - Моздокский район на 2015-2021 годы»</t>
  </si>
  <si>
    <t>Муниципальная программа "Социальная поддержка населения" Моздокского района на 2015-2021 годы"</t>
  </si>
  <si>
    <t>Расходы  на оказание единовременной материальной поддержки нуждающимся гражданам,  материальной помощи участникам ВОВ</t>
  </si>
  <si>
    <t xml:space="preserve">Муниципальная программа «Содержание объектов муниципальной собственности муниципального образования - Моздокский район на 2015-2021 годы» </t>
  </si>
  <si>
    <t>Муниципальная программа "Энергосбережение и повышение энергетической эффективности на 2015-2021 годы»</t>
  </si>
  <si>
    <t>Муниципальная программа"Содержание, реконструкция и ремонт автомобильных дорог муниципального образования - Моздокский район на 2015-2021 годы"</t>
  </si>
  <si>
    <t xml:space="preserve">Муниципальная программа «Развитие и поддержка малого и среднего предпринимательства Моздокского района на 2015-2021 г.г.» </t>
  </si>
  <si>
    <t xml:space="preserve">Муниципальная программа «Территориальное планирование и обеспечение градостроительной деятельности на територии муниципального образования - Моздокский район Республики Северная Осетия - Алания на 2019 - 2023 годы» </t>
  </si>
  <si>
    <t>Муниципальная программа «Развитие муниципальной системы образования в Моздокском районе на 2015-2021 годы»</t>
  </si>
  <si>
    <t>Подпрограмма "Развитие общего образования "</t>
  </si>
  <si>
    <t>Муниципальная программа «Развитие муниципальной системы образования  в Моздокском районе на 2015-2021 годы»</t>
  </si>
  <si>
    <t>Подпрограмма "Создание условий для реализации муниципальной программы "Развитие муниципальной системы образования в Моздокском районе на 2015-2021 г.г."</t>
  </si>
  <si>
    <t>Подпрограмма "Обеспечение условий для реализации муниципальной программы "Развитие культуры Моздокского района на 2015-2021 годы""</t>
  </si>
  <si>
    <t>Подпрограмма «Обеспечение условий для реализации муниципальной программы «Развитие культуры Моздокского района на 2015-2021 годы»»</t>
  </si>
  <si>
    <t>Муниципальная программа «Развитие сельского хозяйства и регулирование рынков сельскохозяйственной продукции, сырья и продовольствия в Моздокском районе на 2018-2020 годы»»</t>
  </si>
  <si>
    <t>Муниципальная программа «Развитие муниципальной системы образования в   Моздокском районе Республики Северная Осетия-Алания на 2015-2021 годы»</t>
  </si>
  <si>
    <t xml:space="preserve">Муниципальная программа «Молодежная политика и развитие физической культуры и спорта в Моздокском районе на 2015-2021 годы» </t>
  </si>
  <si>
    <t>Прочие расходы для реализации муниципальной программы "Молодежная политика и развитие физической культуры и спорта на 2015-2021 годы»</t>
  </si>
  <si>
    <t>Подпрограмма "Обеспечение условий для реализации муниципальной программы "Молодежная политика и развитие физической культуры и спорта на 2015-2021 годы"</t>
  </si>
  <si>
    <t xml:space="preserve">Муниципальная программа «Молодежная политика и развитие физической культуры и спорта  в Моздокском районе на 2015-2021 годы» </t>
  </si>
  <si>
    <t xml:space="preserve">Муниципальная программа «Содержание, реконструкция и ремонт автомобильных дорог муниципального образования – Моздокский район на 2015-2021 г.г.» </t>
  </si>
  <si>
    <t>Основное мероприятие «Оказание единовременной материальной поддержки нуждающимся гражданам,  материальной помощи участникам ВОВ»</t>
  </si>
  <si>
    <t>Основное мероприятие «Поддержка социально-ориентированных организаций и иных некоммерческих объедений»</t>
  </si>
  <si>
    <t>Основное мероприятие «Оказание единовременной материальной под-держки нуждающимся гражданам,  материальной помощи участникам ВОВ»</t>
  </si>
  <si>
    <t xml:space="preserve">Основное мероприятие «Социальная поддержка отдельных общественных организаций и иных социально-ориентированных некоммерческих объединений» </t>
  </si>
  <si>
    <t>Расходы на поддержку отдельных общественных организаций и иных социально-ориентированных некоммерческих объединений»</t>
  </si>
  <si>
    <t>Контрольно-счетная палата Моздокского района</t>
  </si>
  <si>
    <t xml:space="preserve">Обеспечение деятельности контрольно-счетной палаты </t>
  </si>
  <si>
    <t>Обеспечение деятельности контрольно-счетной палаты</t>
  </si>
  <si>
    <t>202 15001 05 0000 150</t>
  </si>
  <si>
    <t>21 0 00 0000 0</t>
  </si>
  <si>
    <t>21 0 01 0000 0</t>
  </si>
  <si>
    <t>Основное мероприятие "Формирование современной информационной и телекоммуникационной инфраструктуры, предоставление на ее основе качественных услуг и обеспечение высокого уровня доступности для населения"</t>
  </si>
  <si>
    <t>Расходы по формированию современной информационной и телекоммуникационной инфраструктуры</t>
  </si>
  <si>
    <t>21 0 01 6030 0</t>
  </si>
  <si>
    <t>Расходы настроительный контроль за выполнением работ</t>
  </si>
  <si>
    <t>10 0 01 6924 0</t>
  </si>
  <si>
    <t xml:space="preserve">Муниципальная программа «Развитие информационного общества в муниципальном образовании - Моздокский район на 2019-2023 годы" </t>
  </si>
  <si>
    <t>доходы, являющиеся источниками формирования муниципального Дорожного фонда муниципального образования - Моздокский район</t>
  </si>
  <si>
    <t>Расходы на осуществление работ по установке, реконструкции и демонтажу сооружений и конструкций ( не относящихся к муниципальной собственности)</t>
  </si>
  <si>
    <t>Непрограммные расходы по обеспечению расходов на исполнение полномочий муниципального образования-Моздокский район на территории сельских поселений, предусмотренных частью 1 статьи 14 Федерального закона от 06.10.2003г.  №131-ФЗ</t>
  </si>
  <si>
    <t>Муниципальная программа «Доступная среда на 2017-2022 годы»</t>
  </si>
  <si>
    <t xml:space="preserve">Муниципальная программа «Доступная среда на 2017-2022 годы» </t>
  </si>
  <si>
    <t>Непрограммные расходы исполнение полномочий сельских поселений по осуществлению бюджетного  учета, предусмотренного пунктом 1 части 1 статьи 14 Федерального закона от 06.10.2003 г. №131-ФЗ</t>
  </si>
  <si>
    <t>Межбюджетные трансферты бюджетам сельских поселений на выполнение передаваемых полномочий по решению вопросов местного значения муниципального образования-Моздокский район</t>
  </si>
  <si>
    <t>Расходы за счет субсидий на реализацию мероприятий в рамках государственной программы Российской Федерации «Доступная среда на 2011-2020 годы» за счет средств местного бюджета</t>
  </si>
  <si>
    <t>Расходы за счет субсидий на реализацию мероприятий в рамках государственной программы Российской Федерации «Доступная среда на 2017-2020 годы» за счет средств местного бюджета</t>
  </si>
  <si>
    <t>Расходы  в рамках реализации государственной программы Российской Федерации "Доступная среда на 2017-2020 годы" за счет средств местного бюджета</t>
  </si>
  <si>
    <t>Муниципальная программа «Обеспечение жильем молодых семей Моздокского района Республики Северная Осетия-Алания на 2019 - 2020 годы»</t>
  </si>
  <si>
    <t>2 02 10000 00 0000 150</t>
  </si>
  <si>
    <t>2 02 20000 00 0000 150</t>
  </si>
  <si>
    <t>2 02 29999 05 0076 150</t>
  </si>
  <si>
    <t>2 02 30000 00 0000 150</t>
  </si>
  <si>
    <t>2 02 35118 05 0000 150</t>
  </si>
  <si>
    <t>2 02 30024 05 0062 150</t>
  </si>
  <si>
    <t>2 02 30024 05 0063 150</t>
  </si>
  <si>
    <t>2 02 30024 05 0065 150</t>
  </si>
  <si>
    <t>2 02 30024 05 0067 150</t>
  </si>
  <si>
    <t>2 02 30024 05 0073 150</t>
  </si>
  <si>
    <t>2 02 30024 05 0075 150</t>
  </si>
  <si>
    <t>2 02 30029 05 0064 150</t>
  </si>
  <si>
    <t>2 02 40000 00 0000 150</t>
  </si>
  <si>
    <t>2 02 40014 05 0000 150</t>
  </si>
  <si>
    <t xml:space="preserve"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
</t>
  </si>
  <si>
    <t>2 02 20216 05 0060 150</t>
  </si>
  <si>
    <t>Расходы на обеспечение мероприятий муниципальных образований по дорожной деятельности в отношении автомобильных  дорог общего пользования местного значения за счет средств республиканского бюджета</t>
  </si>
  <si>
    <t>10 0 01 S6751</t>
  </si>
  <si>
    <t>Расходы на обеспечение мероприятий муниципальных образований по дорожной деятельности в отношении автомобильных  дорог общего пользования местного значения за счет средств местного бюджета</t>
  </si>
  <si>
    <t>10 0 01 S6752</t>
  </si>
  <si>
    <t xml:space="preserve">Приложение №10
к решению Собрания представителей
Моздокского района №133 от 27.12.2018 г.
</t>
  </si>
  <si>
    <t xml:space="preserve">Приложение №8
к решению Собрания представителей
Моздокского района №133 от 27.12.2018 г.
</t>
  </si>
  <si>
    <t xml:space="preserve">Приложение №6
к решению Собрания представителей
Моздокского района №133 от 27.12.2018 г.
</t>
  </si>
  <si>
    <t>Приложение №2
к решению Собрания представителей
Моздокского района №133 от 27.12.2018 г.</t>
  </si>
  <si>
    <t>Изменения          1 (+/-)</t>
  </si>
  <si>
    <t>Первоначальный план</t>
  </si>
  <si>
    <t>Дотации бюджетам на поддержку мер по обеспечению сбалансированности бюджетов</t>
  </si>
  <si>
    <t>99 4 00 6006 0</t>
  </si>
  <si>
    <t>Благоустройство</t>
  </si>
  <si>
    <t>547</t>
  </si>
  <si>
    <t>Непрограммные расходы, в части мероприятий, предусмотренных на формирование современной городской среды на 2018-2022 годы за счет средств местного бюджета</t>
  </si>
  <si>
    <t>Муниципальная программа "Содержание, реконструкция и ремонт автомобильных дорог муниципального образования - Моздокский район на 2015-2020 годы"</t>
  </si>
  <si>
    <t>Расходы на обеспечение мероприятий муниципальных образований о дорожной деятельности в отношении автомобильных дорог общего пользования местного значения за счет средств республиканского бюджета</t>
  </si>
  <si>
    <t>10 0 01 S6751 0</t>
  </si>
  <si>
    <t>Изменения          2 (+/-)</t>
  </si>
  <si>
    <t>Изменения         2(+/-)</t>
  </si>
  <si>
    <t>Субсидии бюджетам муниципальных районов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</si>
  <si>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2 02 25555 05 0000 150</t>
  </si>
  <si>
    <t>01 2 02 L519 3</t>
  </si>
  <si>
    <t>Расходы за счет субсидии на поддержку отрасли культуры из местного бюджета</t>
  </si>
  <si>
    <t>Непрограммные расходы за счет субсидии на поддержку государственных программ РФ и муниципальных программ формирования городской среды за счет средств федерального бюджета</t>
  </si>
  <si>
    <t>Непрограммные расходы за счет субсидии на поддержку государственных программ РФ и муниципальных программ формирования городской среды за счет средств республиканского бюджета</t>
  </si>
  <si>
    <t>99 4 F2 5555 1</t>
  </si>
  <si>
    <t>99 4 F2 5555 2</t>
  </si>
  <si>
    <t>99 4 F2 5555 3</t>
  </si>
  <si>
    <t>Изменения          3 (+/-)</t>
  </si>
  <si>
    <t>Изменения         3(+/-)</t>
  </si>
  <si>
    <t>2 02 25497 05 0000 150</t>
  </si>
  <si>
    <t>Субсидии бюджетам муниципальных районов на реализацию мероприятий по обеспечению жильем молодых семей</t>
  </si>
  <si>
    <t>06 0 01 L497 1</t>
  </si>
  <si>
    <t>Расходы на предоставление государственной поддержки на приобретение жилья молодым семьям за счет средств федерального бюджета</t>
  </si>
  <si>
    <t>Расходы на предоставление государственной поддержки на приобретение жилья молодым семьям за счет средств республиканского бюджета</t>
  </si>
  <si>
    <t>06 0 01 L497 2</t>
  </si>
  <si>
    <t>(тысяч рублей)</t>
  </si>
  <si>
    <t>№№ пп</t>
  </si>
  <si>
    <t>Веселовское</t>
  </si>
  <si>
    <t>Изменения          4 (+/-)</t>
  </si>
  <si>
    <t>Изменения         4 (+/-)</t>
  </si>
  <si>
    <t>2 02 49999 05 0000 150</t>
  </si>
  <si>
    <t>Капитальные вложения  в объекты государственной (муниципальной) собственности</t>
  </si>
  <si>
    <t>Бюджетные инвестиции</t>
  </si>
  <si>
    <t>Прочие межбюджетные  трансферты</t>
  </si>
  <si>
    <t>410</t>
  </si>
  <si>
    <t>400</t>
  </si>
  <si>
    <t>Муниципальная программа "Формирование современной городской среды на 2019-2024 годы"</t>
  </si>
  <si>
    <t>22 0 00 0000 0</t>
  </si>
  <si>
    <t>22 1 00 0000 0</t>
  </si>
  <si>
    <t>22 1 F2 5555 1</t>
  </si>
  <si>
    <t>22 1 F2 5555 2</t>
  </si>
  <si>
    <t>22 1 F2 5555 3</t>
  </si>
  <si>
    <t>Расходы  на поддержку государственных программ РФ и муниципальных программ формирования городской среды за счет средств республиканского бюджета</t>
  </si>
  <si>
    <t>Расходы  на поддержку государственных программ РФ и муниципальных программ формирования городской среды за счет средств федерального бюджета</t>
  </si>
  <si>
    <t>Основное мероприятие "Межбюджетные трансферты бюджетам муниципальных образований  на поддержку государственных программ РФ и муниципальных программ формирование современной городской среды "</t>
  </si>
  <si>
    <t>Расходы на формирование современной городской среды  за счет средств местного бюджета</t>
  </si>
  <si>
    <t>23 1 F2 5555 1</t>
  </si>
  <si>
    <t>10 001 6021 0</t>
  </si>
  <si>
    <t>Изменения         5 (+/-)</t>
  </si>
  <si>
    <t>Изменения          5 (+/-)</t>
  </si>
  <si>
    <t>01 2 02 L519 1</t>
  </si>
  <si>
    <t>01 2 02 L519 2</t>
  </si>
  <si>
    <t>Расходы за счет субсидии на поддержку отрасли культуры из федерального бюджета</t>
  </si>
  <si>
    <t>Расходы за счет субсидии на поддержку отрасли культуры из республиканского бюджета</t>
  </si>
  <si>
    <t>01 3 01 0019 0</t>
  </si>
  <si>
    <t>Мужбюджетные трансферты на приобретение музыкальных инструментов для сельского учреждения культуры за счет средств Резервного фонда Главы РСО-Алания</t>
  </si>
  <si>
    <t>99 4 00 7021 0</t>
  </si>
  <si>
    <t>Межбюджетные трансферты на поддержку отрасли культуры из федерального бюджета</t>
  </si>
  <si>
    <t>99 4 00 L519 1</t>
  </si>
  <si>
    <t>Межбюджетные трансферты на поддержку отрасли культуры из республиканского бюджета</t>
  </si>
  <si>
    <t>99 4 00 L519 2</t>
  </si>
  <si>
    <t>99 4 00 L519 3</t>
  </si>
  <si>
    <t>Межбюджетные трансферты на поддержку отрасли культуры из местного бюджета</t>
  </si>
  <si>
    <t>Доходы от оказания платных услуг (работ) и компенсации затрат государства</t>
  </si>
  <si>
    <t>1 13 02995 05 0000 130</t>
  </si>
  <si>
    <t>1 13 00000 00 0000 130</t>
  </si>
  <si>
    <t>2 02 25519 05 0000 150</t>
  </si>
  <si>
    <t>Субсидия бюджетам муниципальных районов на поддержку отрасли культуры</t>
  </si>
  <si>
    <t>Калининское</t>
  </si>
  <si>
    <t>Ново-Осетинское</t>
  </si>
  <si>
    <t>Сухотское</t>
  </si>
  <si>
    <t>Хурикауское</t>
  </si>
  <si>
    <t>Наименование муниципальных образований городского и сельских поселений</t>
  </si>
  <si>
    <t>Виноградненское</t>
  </si>
  <si>
    <t>Кизлярское</t>
  </si>
  <si>
    <t>Луковское</t>
  </si>
  <si>
    <t>Малгобекское</t>
  </si>
  <si>
    <t>Павлодольское</t>
  </si>
  <si>
    <t>Раздольненское</t>
  </si>
  <si>
    <t>Садовое</t>
  </si>
  <si>
    <t>Троицкое</t>
  </si>
  <si>
    <t>тыясч рублей</t>
  </si>
  <si>
    <t>Изменения         6 (+/-)</t>
  </si>
  <si>
    <t>Изменения          6 (+/-)</t>
  </si>
  <si>
    <t>Изменения          6(+/-)</t>
  </si>
  <si>
    <t>Расходы на обеспечение мероприятий муниципальных образований о дорожной деятельности в отношении автомобильных дорог общего пользования местного значения за счет средств местного бюджета</t>
  </si>
  <si>
    <t>10 0 01 S6752 0</t>
  </si>
  <si>
    <t>Наименование муниципальных образований  городскогои сельских поселений</t>
  </si>
  <si>
    <t>Итого по сельским поселениям</t>
  </si>
  <si>
    <t>Межбюджетные трансферты на обеспечение мероприятий по исполнению переданных полномочий по дорожной деятельности в отношении автомобильных  дорог общего пользования местного значения за счет средств республиканского бюджета на 2019 год</t>
  </si>
  <si>
    <t>Изменения        7 (+/-)</t>
  </si>
  <si>
    <t>Изменения          7 (+/-)</t>
  </si>
  <si>
    <t>Изменения          7(+/-)</t>
  </si>
  <si>
    <t>Изменения         7 (+/-)</t>
  </si>
  <si>
    <t xml:space="preserve">Приложение №14
к решению Собрания представителей
Моздокского района №133 от 27.12.2018 г.
</t>
  </si>
  <si>
    <t xml:space="preserve">Источники финансирования дефицита 
бюджета муниципального образования - Моздокский район 
на 2019 год
</t>
  </si>
  <si>
    <t xml:space="preserve">Наименование кода группы, подгруппы, статьи, вида источника финансирования дефицита бюджетов, кода классификации операций сектора государственного управления, относящихся к источникам финансирования дефицита бюджетов Российской Федерации </t>
  </si>
  <si>
    <t>0000 01 00 00 00 00 0000 000</t>
  </si>
  <si>
    <t>ИСТОЧНИКИ ВНУТРЕННЕГО ФИНАНСИРОВАНИЯ ДЕФИЦИТА БЮДЖЕТА</t>
  </si>
  <si>
    <t xml:space="preserve">0000 01 03 00 00 00 0000 000 </t>
  </si>
  <si>
    <t>Бюджетные кредиты от других бюджетов бюджетной системы Российской Федерации</t>
  </si>
  <si>
    <t>000 01 03 01 00 00 0000 000</t>
  </si>
  <si>
    <t>Бюджетные кредиты от других бюджетов бюджетной системы Российской Федерации в валюте Российской Федерации</t>
  </si>
  <si>
    <t xml:space="preserve">  000 01 03 01 00 00 0000 800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</si>
  <si>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</si>
  <si>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000 01 03 01 00 05 0000 810</t>
  </si>
  <si>
    <t>Погашение бюджетом муниципального района кредитов, полученных от других бюджетов бюджетной системы Российской Федерации в валюте Российской Федерации</t>
  </si>
  <si>
    <t>000 01 05 00 00 00 0000 000</t>
  </si>
  <si>
    <t>Изменение остатков средств на счетах по учету средств бюджетов</t>
  </si>
  <si>
    <t>000 01 05 00 00 00 0000 500</t>
  </si>
  <si>
    <t xml:space="preserve">Увеличение  остатков средств  бюджетов </t>
  </si>
  <si>
    <t>000 01 05 02 00 00 0000 500</t>
  </si>
  <si>
    <t xml:space="preserve">Увеличение прочих остатков средств  бюджетов </t>
  </si>
  <si>
    <t>000 01 05 02 01 00 0000 510</t>
  </si>
  <si>
    <t xml:space="preserve">Увеличение прочих остатков денежных средств  бюджетов </t>
  </si>
  <si>
    <t>000 01 05 02 01 0 50000 510</t>
  </si>
  <si>
    <t>Увеличение прочих остатков денежных средств  бюджетов муниципальных районов</t>
  </si>
  <si>
    <t>000 01 05 00 00 00 0000 600</t>
  </si>
  <si>
    <t xml:space="preserve">Уменьшение  остатков средств  бюджетов </t>
  </si>
  <si>
    <t>000 01 05 02 00 00 0000 600</t>
  </si>
  <si>
    <t xml:space="preserve">Уменьшение прочих остатков средств  бюджетов </t>
  </si>
  <si>
    <t>000 01 05 02 01 00 0000 610</t>
  </si>
  <si>
    <t xml:space="preserve">Уменьшение прочих остатков денежных средств  бюджетов </t>
  </si>
  <si>
    <t>000 01 05 02 01 0 50000610</t>
  </si>
  <si>
    <t>Уменьшение прочих остатков денежных средств  бюджетов муниципальных районов</t>
  </si>
  <si>
    <t>202 15002 05 0000 150</t>
  </si>
  <si>
    <t>Дотации бюджетам муниципальных районов на обеспечение сбалансированности бюджетов</t>
  </si>
  <si>
    <t>Таблица № 3</t>
  </si>
  <si>
    <t>Распределение субвенции поселениям на организацию и поддержку учреждений культуры, предоставляемой из республиканского бюджета Республики Северная Осетия-Алания на 2019 год</t>
  </si>
  <si>
    <t xml:space="preserve">сумма </t>
  </si>
  <si>
    <t>1.</t>
  </si>
  <si>
    <t>2.</t>
  </si>
  <si>
    <t>3.</t>
  </si>
  <si>
    <t>Киевское</t>
  </si>
  <si>
    <t>4.</t>
  </si>
  <si>
    <t>5.</t>
  </si>
  <si>
    <t>6.</t>
  </si>
  <si>
    <t>7.</t>
  </si>
  <si>
    <t>8.</t>
  </si>
  <si>
    <t>9.</t>
  </si>
  <si>
    <t>Предгорненское</t>
  </si>
  <si>
    <t>10.</t>
  </si>
  <si>
    <t>Притеречное</t>
  </si>
  <si>
    <t>11.</t>
  </si>
  <si>
    <t>12.</t>
  </si>
  <si>
    <t>13.</t>
  </si>
  <si>
    <t>14.</t>
  </si>
  <si>
    <t>Терское</t>
  </si>
  <si>
    <t>15.</t>
  </si>
  <si>
    <t>16.</t>
  </si>
  <si>
    <t xml:space="preserve">Приложение №12
к решению Собрания представителей
Моздокского района №133 от 27.12.2018 г.
</t>
  </si>
  <si>
    <t>Изменения         1 (+/-)</t>
  </si>
  <si>
    <t>Предгорное</t>
  </si>
  <si>
    <t>Раздольное</t>
  </si>
  <si>
    <t xml:space="preserve">Садовое </t>
  </si>
  <si>
    <t>Изменения         2 (+/-)</t>
  </si>
  <si>
    <t>Распределение дотации  поселениям  на  поддержку мер по обеспеченности сбалансированности бюджетов на 2019 год</t>
  </si>
  <si>
    <t>Распределение межбюджетных трансфертов бюджетам сельских поселений на выполнение передаваемых полномочий по решению вопросов местного значения муниципального образования-Моздокский район (за исключением полномочий по осуществлению дорожной деятельности) по соглашениям на 2019 год</t>
  </si>
  <si>
    <t>Получение кредитов от других бюджетов бюджетной системы РФ бюджетами муниципальных районов в валюте РФ</t>
  </si>
  <si>
    <t>000 01 03 01 00 05 0000 710</t>
  </si>
  <si>
    <t xml:space="preserve">  000 01 03 01 00 00 0000 700</t>
  </si>
  <si>
    <t>Получение бюджетных кредитов, полученных от других бюджетов бюджетной системы Российской Федерации в валюте Российской Федерации</t>
  </si>
  <si>
    <t xml:space="preserve">Таблица 6 </t>
  </si>
  <si>
    <t xml:space="preserve">Таблица 7 </t>
  </si>
  <si>
    <t xml:space="preserve">Таблица 8 </t>
  </si>
  <si>
    <t xml:space="preserve">Таблица 14 </t>
  </si>
  <si>
    <t>Межбюджетные трансферты на обеспечение мероприятий по исполнению переданных полномочий по дорожной деятельности в отношении автомобильных  дорог общего пользования местного значения за счет средств местного бюджета на 2019 год</t>
  </si>
  <si>
    <t xml:space="preserve"> к решению Собрания представителей   
Моздокского района №208 от 29.11.2019 г.</t>
  </si>
  <si>
    <t>Приложение №1</t>
  </si>
  <si>
    <t>1 06 02000 02 0000 110</t>
  </si>
  <si>
    <t>Основное мероприятие «Социальное обеспечение лиц, замещавших муниципальные должности и должности муниципальной службы в виде доплаты к пенсиям»</t>
  </si>
  <si>
    <t>Приложение №2</t>
  </si>
  <si>
    <t xml:space="preserve"> к решению Собрания представителей   
Моздокского района №208 от 29.11.2019 г.
</t>
  </si>
  <si>
    <t>Приложение №10</t>
  </si>
  <si>
    <t xml:space="preserve"> к решению Собрания представителей   
Моздокского района №208 от 29.11.2019 г. 
</t>
  </si>
  <si>
    <t>Приложение №3</t>
  </si>
  <si>
    <t xml:space="preserve"> к решению Собрания представителей   
Моздокского района №208 от 29.11.2019 г.
</t>
  </si>
  <si>
    <t>Приложение №4</t>
  </si>
  <si>
    <t>Приложение №5</t>
  </si>
  <si>
    <t>Приложение №8</t>
  </si>
  <si>
    <t>Приложение №6</t>
  </si>
  <si>
    <t>Приложение №7</t>
  </si>
  <si>
    <t>Подпрограмма «Развитие  общего образования»</t>
  </si>
  <si>
    <t>Основное мероприятие «Развитие ятельности культурно- -досуговых учреждений»</t>
  </si>
  <si>
    <t>Расходы на осуществление работ по установке, реконструкции и демонтажу сооружений и конструкций (не относящихся к муниципальной собственности)</t>
  </si>
  <si>
    <t>Приложение №9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</si>
</sst>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\ _₽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</font>
    <font>
      <b/>
      <i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4" fillId="0" borderId="0"/>
    <xf numFmtId="0" fontId="14" fillId="0" borderId="0"/>
  </cellStyleXfs>
  <cellXfs count="223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left" vertical="top"/>
    </xf>
    <xf numFmtId="164" fontId="7" fillId="0" borderId="1" xfId="0" applyNumberFormat="1" applyFont="1" applyFill="1" applyBorder="1" applyAlignment="1">
      <alignment horizontal="center"/>
    </xf>
    <xf numFmtId="164" fontId="8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left" vertical="top" wrapText="1"/>
    </xf>
    <xf numFmtId="165" fontId="9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165" fontId="1" fillId="0" borderId="0" xfId="0" applyNumberFormat="1" applyFont="1" applyFill="1"/>
    <xf numFmtId="0" fontId="9" fillId="0" borderId="0" xfId="0" applyFont="1" applyFill="1"/>
    <xf numFmtId="0" fontId="2" fillId="0" borderId="1" xfId="0" applyFont="1" applyFill="1" applyBorder="1" applyAlignment="1">
      <alignment horizontal="left" vertical="top"/>
    </xf>
    <xf numFmtId="0" fontId="7" fillId="0" borderId="1" xfId="0" applyFont="1" applyFill="1" applyBorder="1" applyAlignment="1">
      <alignment horizontal="right"/>
    </xf>
    <xf numFmtId="0" fontId="8" fillId="0" borderId="1" xfId="0" applyFont="1" applyFill="1" applyBorder="1" applyAlignment="1">
      <alignment horizontal="right"/>
    </xf>
    <xf numFmtId="0" fontId="6" fillId="0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right"/>
    </xf>
    <xf numFmtId="0" fontId="7" fillId="0" borderId="1" xfId="0" applyFont="1" applyFill="1" applyBorder="1" applyAlignment="1">
      <alignment horizontal="right" wrapText="1"/>
    </xf>
    <xf numFmtId="0" fontId="8" fillId="0" borderId="1" xfId="0" applyFont="1" applyFill="1" applyBorder="1" applyAlignment="1">
      <alignment horizontal="right" wrapText="1"/>
    </xf>
    <xf numFmtId="0" fontId="8" fillId="0" borderId="1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165" fontId="1" fillId="0" borderId="1" xfId="0" applyNumberFormat="1" applyFont="1" applyFill="1" applyBorder="1"/>
    <xf numFmtId="165" fontId="9" fillId="0" borderId="0" xfId="0" applyNumberFormat="1" applyFont="1" applyFill="1"/>
    <xf numFmtId="165" fontId="9" fillId="0" borderId="1" xfId="0" applyNumberFormat="1" applyFont="1" applyFill="1" applyBorder="1" applyAlignment="1">
      <alignment horizontal="center" vertical="center" wrapText="1"/>
    </xf>
    <xf numFmtId="165" fontId="9" fillId="0" borderId="1" xfId="0" applyNumberFormat="1" applyFont="1" applyFill="1" applyBorder="1"/>
    <xf numFmtId="0" fontId="13" fillId="0" borderId="1" xfId="2" applyNumberFormat="1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/>
    </xf>
    <xf numFmtId="165" fontId="1" fillId="0" borderId="1" xfId="0" applyNumberFormat="1" applyFont="1" applyFill="1" applyBorder="1" applyAlignment="1">
      <alignment horizontal="center"/>
    </xf>
    <xf numFmtId="165" fontId="1" fillId="0" borderId="0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left" vertical="top" wrapText="1"/>
    </xf>
    <xf numFmtId="2" fontId="9" fillId="0" borderId="1" xfId="0" applyNumberFormat="1" applyFont="1" applyFill="1" applyBorder="1"/>
    <xf numFmtId="2" fontId="9" fillId="0" borderId="1" xfId="0" applyNumberFormat="1" applyFont="1" applyFill="1" applyBorder="1" applyAlignment="1"/>
    <xf numFmtId="2" fontId="9" fillId="0" borderId="1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0" xfId="0" applyFont="1" applyFill="1"/>
    <xf numFmtId="49" fontId="1" fillId="2" borderId="0" xfId="0" applyNumberFormat="1" applyFont="1" applyFill="1"/>
    <xf numFmtId="164" fontId="9" fillId="2" borderId="0" xfId="0" applyNumberFormat="1" applyFont="1" applyFill="1" applyAlignment="1">
      <alignment horizontal="center"/>
    </xf>
    <xf numFmtId="165" fontId="9" fillId="2" borderId="0" xfId="0" applyNumberFormat="1" applyFont="1" applyFill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" fillId="2" borderId="1" xfId="0" applyFont="1" applyFill="1" applyBorder="1"/>
    <xf numFmtId="49" fontId="1" fillId="2" borderId="1" xfId="0" applyNumberFormat="1" applyFont="1" applyFill="1" applyBorder="1"/>
    <xf numFmtId="164" fontId="7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/>
    </xf>
    <xf numFmtId="49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left" wrapText="1"/>
    </xf>
    <xf numFmtId="49" fontId="8" fillId="2" borderId="1" xfId="0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/>
    </xf>
    <xf numFmtId="49" fontId="8" fillId="2" borderId="1" xfId="0" applyNumberFormat="1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165" fontId="9" fillId="2" borderId="1" xfId="0" applyNumberFormat="1" applyFont="1" applyFill="1" applyBorder="1" applyAlignment="1">
      <alignment horizontal="center" wrapText="1"/>
    </xf>
    <xf numFmtId="0" fontId="1" fillId="2" borderId="0" xfId="0" applyFont="1" applyFill="1" applyAlignment="1">
      <alignment wrapText="1"/>
    </xf>
    <xf numFmtId="165" fontId="9" fillId="2" borderId="1" xfId="0" applyNumberFormat="1" applyFont="1" applyFill="1" applyBorder="1" applyAlignment="1">
      <alignment horizontal="center"/>
    </xf>
    <xf numFmtId="0" fontId="13" fillId="2" borderId="4" xfId="1" applyNumberFormat="1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vertical="top" wrapText="1"/>
    </xf>
    <xf numFmtId="164" fontId="1" fillId="2" borderId="0" xfId="0" applyNumberFormat="1" applyFont="1" applyFill="1" applyAlignment="1">
      <alignment horizontal="center"/>
    </xf>
    <xf numFmtId="165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left" vertical="top" wrapText="1"/>
    </xf>
    <xf numFmtId="164" fontId="8" fillId="2" borderId="1" xfId="0" applyNumberFormat="1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 wrapText="1"/>
    </xf>
    <xf numFmtId="0" fontId="1" fillId="2" borderId="0" xfId="0" applyFont="1" applyFill="1" applyAlignment="1">
      <alignment horizontal="left" vertical="top" wrapText="1"/>
    </xf>
    <xf numFmtId="49" fontId="7" fillId="2" borderId="1" xfId="0" applyNumberFormat="1" applyFont="1" applyFill="1" applyBorder="1" applyAlignment="1">
      <alignment horizontal="center" wrapText="1"/>
    </xf>
    <xf numFmtId="164" fontId="12" fillId="2" borderId="1" xfId="0" applyNumberFormat="1" applyFont="1" applyFill="1" applyBorder="1" applyAlignment="1">
      <alignment horizontal="center" wrapText="1"/>
    </xf>
    <xf numFmtId="164" fontId="7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wrapText="1"/>
    </xf>
    <xf numFmtId="0" fontId="1" fillId="2" borderId="0" xfId="0" applyFont="1" applyFill="1" applyAlignment="1">
      <alignment horizontal="center" wrapText="1"/>
    </xf>
    <xf numFmtId="0" fontId="2" fillId="2" borderId="1" xfId="0" applyFont="1" applyFill="1" applyBorder="1" applyAlignment="1">
      <alignment vertical="top" wrapText="1"/>
    </xf>
    <xf numFmtId="49" fontId="1" fillId="2" borderId="1" xfId="0" applyNumberFormat="1" applyFont="1" applyFill="1" applyBorder="1" applyAlignment="1">
      <alignment horizontal="center" wrapText="1"/>
    </xf>
    <xf numFmtId="49" fontId="1" fillId="2" borderId="1" xfId="0" applyNumberFormat="1" applyFont="1" applyFill="1" applyBorder="1" applyAlignment="1">
      <alignment horizontal="center"/>
    </xf>
    <xf numFmtId="49" fontId="11" fillId="2" borderId="1" xfId="0" applyNumberFormat="1" applyFont="1" applyFill="1" applyBorder="1" applyAlignment="1">
      <alignment horizontal="center"/>
    </xf>
    <xf numFmtId="164" fontId="11" fillId="2" borderId="1" xfId="0" applyNumberFormat="1" applyFont="1" applyFill="1" applyBorder="1" applyAlignment="1">
      <alignment horizontal="center"/>
    </xf>
    <xf numFmtId="164" fontId="15" fillId="2" borderId="1" xfId="0" applyNumberFormat="1" applyFont="1" applyFill="1" applyBorder="1" applyAlignment="1">
      <alignment horizontal="center"/>
    </xf>
    <xf numFmtId="0" fontId="5" fillId="2" borderId="2" xfId="0" applyFont="1" applyFill="1" applyBorder="1" applyAlignment="1">
      <alignment vertical="top" wrapText="1"/>
    </xf>
    <xf numFmtId="49" fontId="8" fillId="2" borderId="2" xfId="0" applyNumberFormat="1" applyFont="1" applyFill="1" applyBorder="1" applyAlignment="1">
      <alignment horizontal="center"/>
    </xf>
    <xf numFmtId="49" fontId="8" fillId="2" borderId="2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vertical="top"/>
    </xf>
    <xf numFmtId="0" fontId="12" fillId="2" borderId="0" xfId="0" applyFont="1" applyFill="1"/>
    <xf numFmtId="49" fontId="9" fillId="2" borderId="1" xfId="0" applyNumberFormat="1" applyFont="1" applyFill="1" applyBorder="1" applyAlignment="1">
      <alignment horizontal="center"/>
    </xf>
    <xf numFmtId="0" fontId="3" fillId="2" borderId="0" xfId="0" applyFont="1" applyFill="1" applyAlignment="1">
      <alignment vertical="top"/>
    </xf>
    <xf numFmtId="49" fontId="9" fillId="2" borderId="0" xfId="0" applyNumberFormat="1" applyFont="1" applyFill="1"/>
    <xf numFmtId="49" fontId="9" fillId="2" borderId="0" xfId="0" applyNumberFormat="1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1" fillId="2" borderId="0" xfId="0" applyFont="1" applyFill="1" applyAlignment="1">
      <alignment vertical="top"/>
    </xf>
    <xf numFmtId="49" fontId="1" fillId="2" borderId="0" xfId="0" applyNumberFormat="1" applyFont="1" applyFill="1" applyAlignment="1">
      <alignment horizontal="center"/>
    </xf>
    <xf numFmtId="0" fontId="13" fillId="2" borderId="1" xfId="1" applyNumberFormat="1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justify" vertical="top" wrapText="1"/>
    </xf>
    <xf numFmtId="165" fontId="10" fillId="0" borderId="1" xfId="0" applyNumberFormat="1" applyFont="1" applyFill="1" applyBorder="1" applyAlignment="1">
      <alignment horizontal="center"/>
    </xf>
    <xf numFmtId="0" fontId="13" fillId="0" borderId="4" xfId="2" applyNumberFormat="1" applyFont="1" applyBorder="1" applyAlignment="1">
      <alignment vertical="top" wrapText="1"/>
    </xf>
    <xf numFmtId="164" fontId="8" fillId="3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vertical="center" wrapText="1"/>
    </xf>
    <xf numFmtId="165" fontId="5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165" fontId="2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65" fontId="16" fillId="0" borderId="0" xfId="0" applyNumberFormat="1" applyFont="1" applyFill="1" applyAlignment="1">
      <alignment horizontal="right"/>
    </xf>
    <xf numFmtId="0" fontId="3" fillId="0" borderId="0" xfId="0" applyFont="1"/>
    <xf numFmtId="165" fontId="16" fillId="0" borderId="0" xfId="0" applyNumberFormat="1" applyFont="1" applyFill="1" applyAlignment="1">
      <alignment wrapText="1"/>
    </xf>
    <xf numFmtId="0" fontId="1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165" fontId="5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5" fontId="16" fillId="0" borderId="0" xfId="0" applyNumberFormat="1" applyFont="1" applyFill="1" applyAlignment="1"/>
    <xf numFmtId="0" fontId="3" fillId="0" borderId="1" xfId="0" applyFont="1" applyBorder="1"/>
    <xf numFmtId="164" fontId="3" fillId="0" borderId="1" xfId="0" applyNumberFormat="1" applyFont="1" applyBorder="1"/>
    <xf numFmtId="0" fontId="4" fillId="0" borderId="1" xfId="0" applyFont="1" applyFill="1" applyBorder="1" applyAlignment="1">
      <alignment horizontal="center" vertical="center"/>
    </xf>
    <xf numFmtId="165" fontId="16" fillId="0" borderId="0" xfId="0" applyNumberFormat="1" applyFont="1" applyFill="1" applyAlignment="1">
      <alignment horizontal="right"/>
    </xf>
    <xf numFmtId="165" fontId="16" fillId="0" borderId="0" xfId="0" applyNumberFormat="1" applyFont="1" applyFill="1" applyAlignment="1">
      <alignment horizontal="right" vertical="center" wrapText="1"/>
    </xf>
    <xf numFmtId="165" fontId="9" fillId="4" borderId="1" xfId="0" applyNumberFormat="1" applyFont="1" applyFill="1" applyBorder="1"/>
    <xf numFmtId="164" fontId="8" fillId="4" borderId="1" xfId="0" applyNumberFormat="1" applyFont="1" applyFill="1" applyBorder="1" applyAlignment="1">
      <alignment horizontal="center"/>
    </xf>
    <xf numFmtId="164" fontId="8" fillId="4" borderId="1" xfId="0" applyNumberFormat="1" applyFont="1" applyFill="1" applyBorder="1" applyAlignment="1">
      <alignment horizontal="center" wrapText="1"/>
    </xf>
    <xf numFmtId="164" fontId="7" fillId="4" borderId="1" xfId="0" applyNumberFormat="1" applyFont="1" applyFill="1" applyBorder="1" applyAlignment="1">
      <alignment horizontal="center"/>
    </xf>
    <xf numFmtId="165" fontId="9" fillId="4" borderId="1" xfId="0" applyNumberFormat="1" applyFont="1" applyFill="1" applyBorder="1" applyAlignment="1">
      <alignment horizontal="center"/>
    </xf>
    <xf numFmtId="164" fontId="9" fillId="4" borderId="1" xfId="0" applyNumberFormat="1" applyFont="1" applyFill="1" applyBorder="1" applyAlignment="1">
      <alignment horizontal="center"/>
    </xf>
    <xf numFmtId="164" fontId="7" fillId="4" borderId="1" xfId="0" applyNumberFormat="1" applyFont="1" applyFill="1" applyBorder="1" applyAlignment="1">
      <alignment horizontal="center" wrapText="1"/>
    </xf>
    <xf numFmtId="0" fontId="5" fillId="0" borderId="0" xfId="0" applyFont="1" applyAlignment="1">
      <alignment horizontal="right" vertical="center"/>
    </xf>
    <xf numFmtId="165" fontId="2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/>
    <xf numFmtId="0" fontId="1" fillId="2" borderId="0" xfId="0" applyFont="1" applyFill="1" applyAlignment="1">
      <alignment vertical="top" wrapText="1"/>
    </xf>
    <xf numFmtId="0" fontId="4" fillId="0" borderId="6" xfId="0" applyFont="1" applyBorder="1" applyAlignment="1">
      <alignment vertical="center"/>
    </xf>
    <xf numFmtId="0" fontId="4" fillId="0" borderId="2" xfId="0" applyFont="1" applyBorder="1" applyAlignment="1">
      <alignment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/>
    </xf>
    <xf numFmtId="165" fontId="2" fillId="4" borderId="1" xfId="0" applyNumberFormat="1" applyFont="1" applyFill="1" applyBorder="1" applyAlignment="1">
      <alignment horizontal="center" vertical="center" wrapText="1"/>
    </xf>
    <xf numFmtId="165" fontId="16" fillId="0" borderId="0" xfId="0" applyNumberFormat="1" applyFont="1" applyFill="1" applyAlignment="1">
      <alignment vertical="center" wrapText="1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0" xfId="0" applyFont="1" applyFill="1"/>
    <xf numFmtId="0" fontId="5" fillId="0" borderId="0" xfId="0" applyFont="1" applyFill="1" applyAlignment="1">
      <alignment horizontal="right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165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wrapText="1"/>
    </xf>
    <xf numFmtId="165" fontId="3" fillId="2" borderId="1" xfId="0" applyNumberFormat="1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/>
    </xf>
    <xf numFmtId="165" fontId="2" fillId="4" borderId="1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wrapText="1"/>
    </xf>
    <xf numFmtId="0" fontId="9" fillId="0" borderId="0" xfId="0" applyFont="1" applyFill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wrapText="1"/>
    </xf>
    <xf numFmtId="165" fontId="10" fillId="0" borderId="1" xfId="0" applyNumberFormat="1" applyFont="1" applyFill="1" applyBorder="1" applyAlignment="1">
      <alignment horizontal="center" vertical="center" wrapText="1"/>
    </xf>
    <xf numFmtId="49" fontId="16" fillId="0" borderId="1" xfId="0" applyNumberFormat="1" applyFont="1" applyBorder="1" applyAlignment="1">
      <alignment vertical="center"/>
    </xf>
    <xf numFmtId="0" fontId="9" fillId="0" borderId="1" xfId="0" applyFont="1" applyFill="1" applyBorder="1" applyAlignment="1">
      <alignment wrapText="1"/>
    </xf>
    <xf numFmtId="49" fontId="16" fillId="0" borderId="1" xfId="0" applyNumberFormat="1" applyFont="1" applyBorder="1" applyAlignment="1">
      <alignment horizontal="left" vertical="center" wrapText="1"/>
    </xf>
    <xf numFmtId="165" fontId="16" fillId="0" borderId="1" xfId="0" applyNumberFormat="1" applyFont="1" applyBorder="1" applyAlignment="1">
      <alignment horizontal="center" vertical="center"/>
    </xf>
    <xf numFmtId="165" fontId="9" fillId="0" borderId="0" xfId="0" applyNumberFormat="1" applyFont="1" applyFill="1" applyAlignment="1">
      <alignment wrapText="1"/>
    </xf>
    <xf numFmtId="165" fontId="8" fillId="0" borderId="1" xfId="0" applyNumberFormat="1" applyFont="1" applyFill="1" applyBorder="1" applyAlignment="1">
      <alignment horizontal="center" vertical="center"/>
    </xf>
    <xf numFmtId="165" fontId="9" fillId="0" borderId="0" xfId="0" applyNumberFormat="1" applyFont="1" applyFill="1" applyAlignment="1">
      <alignment horizontal="center" wrapText="1"/>
    </xf>
    <xf numFmtId="165" fontId="10" fillId="4" borderId="1" xfId="0" applyNumberFormat="1" applyFont="1" applyFill="1" applyBorder="1" applyAlignment="1">
      <alignment horizontal="center" vertical="center" wrapText="1"/>
    </xf>
    <xf numFmtId="165" fontId="17" fillId="0" borderId="0" xfId="0" applyNumberFormat="1" applyFont="1" applyFill="1" applyAlignment="1">
      <alignment horizontal="right" vertical="center" wrapText="1"/>
    </xf>
    <xf numFmtId="165" fontId="17" fillId="0" borderId="0" xfId="0" applyNumberFormat="1" applyFont="1" applyFill="1" applyAlignment="1">
      <alignment horizontal="right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65" fontId="3" fillId="0" borderId="1" xfId="0" applyNumberFormat="1" applyFont="1" applyFill="1" applyBorder="1"/>
    <xf numFmtId="164" fontId="10" fillId="0" borderId="1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right"/>
    </xf>
    <xf numFmtId="0" fontId="9" fillId="0" borderId="0" xfId="0" applyFont="1" applyFill="1" applyAlignment="1">
      <alignment horizontal="right"/>
    </xf>
    <xf numFmtId="0" fontId="9" fillId="0" borderId="0" xfId="0" applyFont="1" applyFill="1" applyAlignment="1">
      <alignment horizontal="right" vertical="top" wrapText="1"/>
    </xf>
    <xf numFmtId="0" fontId="1" fillId="0" borderId="0" xfId="0" applyFont="1" applyFill="1" applyAlignment="1">
      <alignment horizontal="right" vertical="top" wrapText="1"/>
    </xf>
    <xf numFmtId="0" fontId="6" fillId="0" borderId="0" xfId="0" applyFont="1" applyFill="1" applyAlignment="1">
      <alignment horizontal="center" wrapText="1"/>
    </xf>
    <xf numFmtId="0" fontId="9" fillId="2" borderId="0" xfId="0" applyFont="1" applyFill="1" applyAlignment="1">
      <alignment horizontal="right"/>
    </xf>
    <xf numFmtId="0" fontId="9" fillId="2" borderId="0" xfId="0" applyFont="1" applyFill="1" applyAlignment="1">
      <alignment horizontal="right" vertical="top" wrapText="1"/>
    </xf>
    <xf numFmtId="49" fontId="1" fillId="2" borderId="0" xfId="0" applyNumberFormat="1" applyFont="1" applyFill="1" applyAlignment="1">
      <alignment horizontal="right" wrapText="1"/>
    </xf>
    <xf numFmtId="0" fontId="6" fillId="2" borderId="0" xfId="0" applyFont="1" applyFill="1" applyAlignment="1">
      <alignment horizontal="center" vertical="top" wrapText="1"/>
    </xf>
    <xf numFmtId="165" fontId="16" fillId="0" borderId="0" xfId="0" applyNumberFormat="1" applyFont="1" applyFill="1" applyAlignment="1">
      <alignment horizontal="right"/>
    </xf>
    <xf numFmtId="165" fontId="16" fillId="0" borderId="0" xfId="0" applyNumberFormat="1" applyFont="1" applyFill="1" applyAlignment="1">
      <alignment horizontal="right" vertical="top" wrapText="1"/>
    </xf>
    <xf numFmtId="0" fontId="9" fillId="0" borderId="0" xfId="0" applyFont="1" applyFill="1" applyAlignment="1">
      <alignment horizontal="right" wrapText="1"/>
    </xf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horizontal="right" vertical="top" wrapText="1"/>
    </xf>
    <xf numFmtId="0" fontId="1" fillId="2" borderId="3" xfId="0" applyFont="1" applyFill="1" applyBorder="1" applyAlignment="1">
      <alignment horizontal="right" vertical="top"/>
    </xf>
    <xf numFmtId="0" fontId="12" fillId="2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65" fontId="17" fillId="0" borderId="0" xfId="0" applyNumberFormat="1" applyFont="1" applyFill="1" applyAlignment="1">
      <alignment horizontal="right"/>
    </xf>
    <xf numFmtId="165" fontId="17" fillId="0" borderId="0" xfId="0" applyNumberFormat="1" applyFont="1" applyFill="1" applyAlignment="1">
      <alignment horizontal="right" vertical="top" wrapText="1"/>
    </xf>
    <xf numFmtId="165" fontId="17" fillId="0" borderId="0" xfId="0" applyNumberFormat="1" applyFont="1" applyFill="1" applyAlignment="1">
      <alignment horizontal="right" vertical="center" wrapText="1"/>
    </xf>
    <xf numFmtId="0" fontId="5" fillId="0" borderId="3" xfId="0" applyFont="1" applyBorder="1" applyAlignment="1">
      <alignment horizontal="right" vertical="center"/>
    </xf>
    <xf numFmtId="0" fontId="4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left" vertical="top"/>
    </xf>
    <xf numFmtId="0" fontId="4" fillId="2" borderId="2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justify" vertical="top"/>
    </xf>
    <xf numFmtId="165" fontId="2" fillId="0" borderId="1" xfId="0" applyNumberFormat="1" applyFont="1" applyFill="1" applyBorder="1" applyAlignment="1">
      <alignment horizontal="center" vertical="center"/>
    </xf>
  </cellXfs>
  <cellStyles count="3">
    <cellStyle name="Обычный" xfId="0" builtinId="0"/>
    <cellStyle name="Обычный_прил 1." xfId="2"/>
    <cellStyle name="Обычный_прил 6.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Y56"/>
  <sheetViews>
    <sheetView zoomScaleNormal="100" zoomScaleSheetLayoutView="90" workbookViewId="0">
      <selection activeCell="A6" sqref="A1:Q1048576"/>
    </sheetView>
  </sheetViews>
  <sheetFormatPr defaultColWidth="9.140625" defaultRowHeight="15" outlineLevelCol="1" x14ac:dyDescent="0.25"/>
  <cols>
    <col min="1" max="1" width="21.140625" style="10" customWidth="1"/>
    <col min="2" max="2" width="65.7109375" style="2" customWidth="1"/>
    <col min="3" max="3" width="19.140625" style="1" hidden="1" customWidth="1" outlineLevel="1"/>
    <col min="4" max="4" width="11.28515625" style="9" hidden="1" customWidth="1" outlineLevel="1"/>
    <col min="5" max="5" width="16.7109375" style="1" hidden="1" customWidth="1" outlineLevel="1"/>
    <col min="6" max="6" width="11.28515625" style="9" hidden="1" customWidth="1" outlineLevel="1"/>
    <col min="7" max="7" width="16.7109375" style="1" hidden="1" customWidth="1" outlineLevel="1"/>
    <col min="8" max="8" width="11.28515625" style="25" hidden="1" customWidth="1" outlineLevel="1"/>
    <col min="9" max="9" width="16.7109375" style="1" hidden="1" customWidth="1" outlineLevel="1"/>
    <col min="10" max="10" width="11.28515625" style="25" hidden="1" customWidth="1" outlineLevel="1"/>
    <col min="11" max="11" width="16.7109375" style="1" hidden="1" customWidth="1" outlineLevel="1"/>
    <col min="12" max="12" width="14.28515625" style="9" hidden="1" customWidth="1" outlineLevel="1"/>
    <col min="13" max="13" width="13.7109375" style="1" hidden="1" customWidth="1" outlineLevel="1"/>
    <col min="14" max="14" width="14.28515625" style="9" hidden="1" customWidth="1" outlineLevel="1"/>
    <col min="15" max="15" width="13.7109375" style="1" hidden="1" customWidth="1" outlineLevel="1"/>
    <col min="16" max="16" width="14.28515625" style="9" hidden="1" customWidth="1" outlineLevel="1"/>
    <col min="17" max="17" width="13.7109375" style="1" customWidth="1" collapsed="1"/>
    <col min="18" max="16384" width="9.140625" style="1"/>
  </cols>
  <sheetData>
    <row r="1" spans="1:17" x14ac:dyDescent="0.25">
      <c r="A1" s="187" t="s">
        <v>993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</row>
    <row r="2" spans="1:17" ht="64.5" customHeight="1" x14ac:dyDescent="0.25">
      <c r="A2" s="188" t="s">
        <v>992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</row>
    <row r="3" spans="1:17" ht="47.25" customHeight="1" x14ac:dyDescent="0.25">
      <c r="A3" s="189" t="s">
        <v>820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</row>
    <row r="4" spans="1:17" ht="72" customHeight="1" x14ac:dyDescent="0.25">
      <c r="A4" s="190" t="s">
        <v>646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</row>
    <row r="5" spans="1:17" x14ac:dyDescent="0.25">
      <c r="A5" s="186" t="s">
        <v>66</v>
      </c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</row>
    <row r="6" spans="1:17" ht="61.5" customHeight="1" x14ac:dyDescent="0.25">
      <c r="A6" s="23" t="s">
        <v>25</v>
      </c>
      <c r="B6" s="23" t="s">
        <v>0</v>
      </c>
      <c r="C6" s="20" t="s">
        <v>822</v>
      </c>
      <c r="D6" s="21" t="s">
        <v>821</v>
      </c>
      <c r="E6" s="19" t="s">
        <v>26</v>
      </c>
      <c r="F6" s="21" t="s">
        <v>831</v>
      </c>
      <c r="G6" s="19" t="s">
        <v>26</v>
      </c>
      <c r="H6" s="26" t="s">
        <v>842</v>
      </c>
      <c r="I6" s="19" t="s">
        <v>26</v>
      </c>
      <c r="J6" s="26" t="s">
        <v>853</v>
      </c>
      <c r="K6" s="19" t="s">
        <v>26</v>
      </c>
      <c r="L6" s="26" t="s">
        <v>873</v>
      </c>
      <c r="M6" s="19" t="s">
        <v>26</v>
      </c>
      <c r="N6" s="26" t="s">
        <v>907</v>
      </c>
      <c r="O6" s="106" t="s">
        <v>26</v>
      </c>
      <c r="P6" s="26" t="s">
        <v>915</v>
      </c>
      <c r="Q6" s="120" t="s">
        <v>26</v>
      </c>
    </row>
    <row r="7" spans="1:17" ht="15.75" x14ac:dyDescent="0.25">
      <c r="A7" s="15"/>
      <c r="B7" s="11" t="s">
        <v>27</v>
      </c>
      <c r="C7" s="3">
        <f>C8+C34</f>
        <v>1283469.7000000002</v>
      </c>
      <c r="D7" s="22">
        <f>D8+D34</f>
        <v>4191.6000000000004</v>
      </c>
      <c r="E7" s="3">
        <f>C7+D7</f>
        <v>1287661.3000000003</v>
      </c>
      <c r="F7" s="22">
        <f>F8+F34</f>
        <v>9690.1</v>
      </c>
      <c r="G7" s="3">
        <f>E7+F7</f>
        <v>1297351.4000000004</v>
      </c>
      <c r="H7" s="22">
        <f>H8+H34</f>
        <v>5220.8999999999996</v>
      </c>
      <c r="I7" s="3">
        <f>G7+H7</f>
        <v>1302572.3000000003</v>
      </c>
      <c r="J7" s="22">
        <f>J8+J34</f>
        <v>195.89999999999998</v>
      </c>
      <c r="K7" s="3">
        <f>I7+J7</f>
        <v>1302768.2000000002</v>
      </c>
      <c r="L7" s="22">
        <f>L8+L34</f>
        <v>16244.5</v>
      </c>
      <c r="M7" s="3">
        <f>K7+L7</f>
        <v>1319012.7000000002</v>
      </c>
      <c r="N7" s="22">
        <f>N8+N34</f>
        <v>12850</v>
      </c>
      <c r="O7" s="3">
        <f>M7+N7</f>
        <v>1331862.7000000002</v>
      </c>
      <c r="P7" s="22">
        <f>P8+P34</f>
        <v>20670</v>
      </c>
      <c r="Q7" s="3">
        <f>O7+P7</f>
        <v>1352532.7000000002</v>
      </c>
    </row>
    <row r="8" spans="1:17" ht="15.75" x14ac:dyDescent="0.25">
      <c r="A8" s="16" t="s">
        <v>28</v>
      </c>
      <c r="B8" s="7" t="s">
        <v>29</v>
      </c>
      <c r="C8" s="3">
        <f>C9+C11+C12+C17+C20+C25+C29+C32+C33+C19</f>
        <v>437936.4</v>
      </c>
      <c r="D8" s="22">
        <f>D9+D11+D12+D17+D20+D25+D29+D32+D33+D19</f>
        <v>0</v>
      </c>
      <c r="E8" s="3">
        <f t="shared" ref="E8:E9" si="0">C8+D8</f>
        <v>437936.4</v>
      </c>
      <c r="F8" s="22">
        <f>F9+F11+F12+F17+F20+F25+F29+F32+F33+F19</f>
        <v>20</v>
      </c>
      <c r="G8" s="3">
        <f t="shared" ref="G8:G9" si="1">E8+F8</f>
        <v>437956.4</v>
      </c>
      <c r="H8" s="22">
        <f>H9+H11+H12+H17+H20+H25+H29+H32+H33+H19</f>
        <v>116.4</v>
      </c>
      <c r="I8" s="3">
        <f t="shared" ref="I8:I9" si="2">G8+H8</f>
        <v>438072.80000000005</v>
      </c>
      <c r="J8" s="22">
        <f>J9+J11+J12+J17+J20+J25+J29+J32+J33+J19</f>
        <v>0</v>
      </c>
      <c r="K8" s="3">
        <f t="shared" ref="K8:K9" si="3">I8+J8</f>
        <v>438072.80000000005</v>
      </c>
      <c r="L8" s="22">
        <f>L9+L11+L12+L17+L20+L25+L29+L32+L33+L19+L27</f>
        <v>15806.7</v>
      </c>
      <c r="M8" s="3">
        <f t="shared" ref="M8:M9" si="4">K8+L8</f>
        <v>453879.50000000006</v>
      </c>
      <c r="N8" s="22">
        <f>N9+N11+N12+N17+N20+N25+N29+N32+N33+N19+N27</f>
        <v>5700</v>
      </c>
      <c r="O8" s="3">
        <f t="shared" ref="O8:O9" si="5">M8+N8</f>
        <v>459579.50000000006</v>
      </c>
      <c r="P8" s="22">
        <f>P9+P11+P12+P17+P20+P25+P29+P32+P33+P19+P27</f>
        <v>0</v>
      </c>
      <c r="Q8" s="3">
        <f t="shared" ref="Q8:Q9" si="6">O8+P8</f>
        <v>459579.50000000006</v>
      </c>
    </row>
    <row r="9" spans="1:17" ht="15.75" x14ac:dyDescent="0.25">
      <c r="A9" s="16" t="s">
        <v>30</v>
      </c>
      <c r="B9" s="7" t="s">
        <v>31</v>
      </c>
      <c r="C9" s="3">
        <f>C10</f>
        <v>273375</v>
      </c>
      <c r="D9" s="22">
        <f t="shared" ref="D9:P9" si="7">D10</f>
        <v>0</v>
      </c>
      <c r="E9" s="3">
        <f t="shared" si="0"/>
        <v>273375</v>
      </c>
      <c r="F9" s="22">
        <f t="shared" si="7"/>
        <v>0</v>
      </c>
      <c r="G9" s="3">
        <f t="shared" si="1"/>
        <v>273375</v>
      </c>
      <c r="H9" s="22">
        <f t="shared" si="7"/>
        <v>0</v>
      </c>
      <c r="I9" s="3">
        <f t="shared" si="2"/>
        <v>273375</v>
      </c>
      <c r="J9" s="22">
        <f t="shared" si="7"/>
        <v>0</v>
      </c>
      <c r="K9" s="3">
        <f t="shared" si="3"/>
        <v>273375</v>
      </c>
      <c r="L9" s="22">
        <f t="shared" si="7"/>
        <v>0</v>
      </c>
      <c r="M9" s="3">
        <f t="shared" si="4"/>
        <v>273375</v>
      </c>
      <c r="N9" s="22">
        <f t="shared" si="7"/>
        <v>0</v>
      </c>
      <c r="O9" s="3">
        <f t="shared" si="5"/>
        <v>273375</v>
      </c>
      <c r="P9" s="22">
        <f t="shared" si="7"/>
        <v>0</v>
      </c>
      <c r="Q9" s="3">
        <f t="shared" si="6"/>
        <v>273375</v>
      </c>
    </row>
    <row r="10" spans="1:17" ht="15.75" x14ac:dyDescent="0.25">
      <c r="A10" s="17" t="s">
        <v>32</v>
      </c>
      <c r="B10" s="5" t="s">
        <v>2</v>
      </c>
      <c r="C10" s="4">
        <v>273375</v>
      </c>
      <c r="D10" s="24"/>
      <c r="E10" s="4">
        <f>C10+D10</f>
        <v>273375</v>
      </c>
      <c r="F10" s="24"/>
      <c r="G10" s="4">
        <f>E10+F10</f>
        <v>273375</v>
      </c>
      <c r="H10" s="27"/>
      <c r="I10" s="4">
        <f>G10+H10</f>
        <v>273375</v>
      </c>
      <c r="J10" s="27"/>
      <c r="K10" s="4">
        <f>I10+J10</f>
        <v>273375</v>
      </c>
      <c r="L10" s="27"/>
      <c r="M10" s="4">
        <f>K10+L10</f>
        <v>273375</v>
      </c>
      <c r="N10" s="27"/>
      <c r="O10" s="4">
        <f>M10+N10</f>
        <v>273375</v>
      </c>
      <c r="P10" s="27"/>
      <c r="Q10" s="4">
        <f>O10+P10</f>
        <v>273375</v>
      </c>
    </row>
    <row r="11" spans="1:17" ht="47.25" x14ac:dyDescent="0.25">
      <c r="A11" s="12" t="s">
        <v>33</v>
      </c>
      <c r="B11" s="7" t="s">
        <v>786</v>
      </c>
      <c r="C11" s="3">
        <v>33937.9</v>
      </c>
      <c r="D11" s="22"/>
      <c r="E11" s="3">
        <f>C11+D11</f>
        <v>33937.9</v>
      </c>
      <c r="F11" s="22"/>
      <c r="G11" s="3">
        <f>E11+F11</f>
        <v>33937.9</v>
      </c>
      <c r="H11" s="22"/>
      <c r="I11" s="3">
        <f>G11+H11</f>
        <v>33937.9</v>
      </c>
      <c r="J11" s="22"/>
      <c r="K11" s="3">
        <f>I11+J11</f>
        <v>33937.9</v>
      </c>
      <c r="L11" s="22">
        <v>4142.2</v>
      </c>
      <c r="M11" s="3">
        <f>K11+L11</f>
        <v>38080.1</v>
      </c>
      <c r="N11" s="22"/>
      <c r="O11" s="3">
        <f>M11+N11</f>
        <v>38080.1</v>
      </c>
      <c r="P11" s="22"/>
      <c r="Q11" s="3">
        <f>O11+P11</f>
        <v>38080.1</v>
      </c>
    </row>
    <row r="12" spans="1:17" ht="15.75" x14ac:dyDescent="0.25">
      <c r="A12" s="16" t="s">
        <v>34</v>
      </c>
      <c r="B12" s="7" t="s">
        <v>35</v>
      </c>
      <c r="C12" s="3">
        <f>C13+C14+C15+C16</f>
        <v>40774</v>
      </c>
      <c r="D12" s="22">
        <f t="shared" ref="D12:F12" si="8">D13+D14+D15+D16</f>
        <v>0</v>
      </c>
      <c r="E12" s="3">
        <f>C12+D12</f>
        <v>40774</v>
      </c>
      <c r="F12" s="22">
        <f t="shared" si="8"/>
        <v>0</v>
      </c>
      <c r="G12" s="3">
        <f>E12+F12</f>
        <v>40774</v>
      </c>
      <c r="H12" s="22">
        <f t="shared" ref="H12:J12" si="9">H13+H14+H15+H16</f>
        <v>0</v>
      </c>
      <c r="I12" s="3">
        <f>G12+H12</f>
        <v>40774</v>
      </c>
      <c r="J12" s="22">
        <f t="shared" si="9"/>
        <v>0</v>
      </c>
      <c r="K12" s="3">
        <f>I12+J12</f>
        <v>40774</v>
      </c>
      <c r="L12" s="22">
        <f t="shared" ref="L12:N12" si="10">L13+L14+L15+L16</f>
        <v>0</v>
      </c>
      <c r="M12" s="3">
        <f>K12+L12</f>
        <v>40774</v>
      </c>
      <c r="N12" s="22">
        <f t="shared" si="10"/>
        <v>0</v>
      </c>
      <c r="O12" s="3">
        <f>M12+N12</f>
        <v>40774</v>
      </c>
      <c r="P12" s="22">
        <f t="shared" ref="P12" si="11">P13+P14+P15+P16</f>
        <v>0</v>
      </c>
      <c r="Q12" s="3">
        <f>O12+P12</f>
        <v>40774</v>
      </c>
    </row>
    <row r="13" spans="1:17" ht="31.5" x14ac:dyDescent="0.25">
      <c r="A13" s="17" t="s">
        <v>36</v>
      </c>
      <c r="B13" s="5" t="s">
        <v>37</v>
      </c>
      <c r="C13" s="4">
        <v>30410</v>
      </c>
      <c r="D13" s="24"/>
      <c r="E13" s="4">
        <f>C13+D13</f>
        <v>30410</v>
      </c>
      <c r="F13" s="24"/>
      <c r="G13" s="4">
        <f>E13+F13</f>
        <v>30410</v>
      </c>
      <c r="H13" s="27"/>
      <c r="I13" s="4">
        <f>G13+H13</f>
        <v>30410</v>
      </c>
      <c r="J13" s="27"/>
      <c r="K13" s="4">
        <f>I13+J13</f>
        <v>30410</v>
      </c>
      <c r="L13" s="27"/>
      <c r="M13" s="4">
        <f>K13+L13</f>
        <v>30410</v>
      </c>
      <c r="N13" s="27"/>
      <c r="O13" s="4">
        <f>M13+N13</f>
        <v>30410</v>
      </c>
      <c r="P13" s="27"/>
      <c r="Q13" s="4">
        <f>O13+P13</f>
        <v>30410</v>
      </c>
    </row>
    <row r="14" spans="1:17" ht="31.5" x14ac:dyDescent="0.25">
      <c r="A14" s="17" t="s">
        <v>38</v>
      </c>
      <c r="B14" s="5" t="s">
        <v>39</v>
      </c>
      <c r="C14" s="4">
        <v>6164</v>
      </c>
      <c r="D14" s="24"/>
      <c r="E14" s="4">
        <f t="shared" ref="E14:E16" si="12">C14+D14</f>
        <v>6164</v>
      </c>
      <c r="F14" s="24"/>
      <c r="G14" s="4">
        <f t="shared" ref="G14:G16" si="13">E14+F14</f>
        <v>6164</v>
      </c>
      <c r="H14" s="27"/>
      <c r="I14" s="4">
        <f t="shared" ref="I14:I16" si="14">G14+H14</f>
        <v>6164</v>
      </c>
      <c r="J14" s="27"/>
      <c r="K14" s="4">
        <f t="shared" ref="K14:K16" si="15">I14+J14</f>
        <v>6164</v>
      </c>
      <c r="L14" s="27"/>
      <c r="M14" s="4">
        <f t="shared" ref="M14:M16" si="16">K14+L14</f>
        <v>6164</v>
      </c>
      <c r="N14" s="27"/>
      <c r="O14" s="4">
        <f t="shared" ref="O14:O16" si="17">M14+N14</f>
        <v>6164</v>
      </c>
      <c r="P14" s="27"/>
      <c r="Q14" s="4">
        <f t="shared" ref="Q14:Q16" si="18">O14+P14</f>
        <v>6164</v>
      </c>
    </row>
    <row r="15" spans="1:17" ht="15.75" x14ac:dyDescent="0.25">
      <c r="A15" s="17" t="s">
        <v>40</v>
      </c>
      <c r="B15" s="5" t="s">
        <v>41</v>
      </c>
      <c r="C15" s="4">
        <v>2650</v>
      </c>
      <c r="D15" s="24"/>
      <c r="E15" s="4">
        <f t="shared" si="12"/>
        <v>2650</v>
      </c>
      <c r="F15" s="24"/>
      <c r="G15" s="4">
        <f t="shared" si="13"/>
        <v>2650</v>
      </c>
      <c r="H15" s="27"/>
      <c r="I15" s="4">
        <f t="shared" si="14"/>
        <v>2650</v>
      </c>
      <c r="J15" s="27"/>
      <c r="K15" s="4">
        <f t="shared" si="15"/>
        <v>2650</v>
      </c>
      <c r="L15" s="27"/>
      <c r="M15" s="4">
        <f t="shared" si="16"/>
        <v>2650</v>
      </c>
      <c r="N15" s="27"/>
      <c r="O15" s="4">
        <f t="shared" si="17"/>
        <v>2650</v>
      </c>
      <c r="P15" s="27"/>
      <c r="Q15" s="4">
        <f t="shared" si="18"/>
        <v>2650</v>
      </c>
    </row>
    <row r="16" spans="1:17" ht="31.5" x14ac:dyDescent="0.25">
      <c r="A16" s="17" t="s">
        <v>42</v>
      </c>
      <c r="B16" s="5" t="s">
        <v>43</v>
      </c>
      <c r="C16" s="4">
        <v>1550</v>
      </c>
      <c r="D16" s="24"/>
      <c r="E16" s="4">
        <f t="shared" si="12"/>
        <v>1550</v>
      </c>
      <c r="F16" s="24"/>
      <c r="G16" s="4">
        <f t="shared" si="13"/>
        <v>1550</v>
      </c>
      <c r="H16" s="27"/>
      <c r="I16" s="4">
        <f t="shared" si="14"/>
        <v>1550</v>
      </c>
      <c r="J16" s="27"/>
      <c r="K16" s="4">
        <f t="shared" si="15"/>
        <v>1550</v>
      </c>
      <c r="L16" s="27"/>
      <c r="M16" s="4">
        <f t="shared" si="16"/>
        <v>1550</v>
      </c>
      <c r="N16" s="27"/>
      <c r="O16" s="4">
        <f t="shared" si="17"/>
        <v>1550</v>
      </c>
      <c r="P16" s="27"/>
      <c r="Q16" s="4">
        <f t="shared" si="18"/>
        <v>1550</v>
      </c>
    </row>
    <row r="17" spans="1:17" ht="15.75" x14ac:dyDescent="0.25">
      <c r="A17" s="16" t="s">
        <v>44</v>
      </c>
      <c r="B17" s="7" t="s">
        <v>45</v>
      </c>
      <c r="C17" s="3">
        <f>C18</f>
        <v>10200</v>
      </c>
      <c r="D17" s="22">
        <f t="shared" ref="D17:P17" si="19">D18</f>
        <v>0</v>
      </c>
      <c r="E17" s="3">
        <f>C17+D17</f>
        <v>10200</v>
      </c>
      <c r="F17" s="22">
        <f t="shared" si="19"/>
        <v>0</v>
      </c>
      <c r="G17" s="3">
        <f>E17+F17</f>
        <v>10200</v>
      </c>
      <c r="H17" s="22">
        <f t="shared" si="19"/>
        <v>0</v>
      </c>
      <c r="I17" s="3">
        <f>G17+H17</f>
        <v>10200</v>
      </c>
      <c r="J17" s="22">
        <f t="shared" si="19"/>
        <v>0</v>
      </c>
      <c r="K17" s="3">
        <f>I17+J17</f>
        <v>10200</v>
      </c>
      <c r="L17" s="22">
        <f t="shared" si="19"/>
        <v>0</v>
      </c>
      <c r="M17" s="3">
        <f>K17+L17</f>
        <v>10200</v>
      </c>
      <c r="N17" s="22">
        <f t="shared" si="19"/>
        <v>0</v>
      </c>
      <c r="O17" s="3">
        <f>M17+N17</f>
        <v>10200</v>
      </c>
      <c r="P17" s="22">
        <f t="shared" si="19"/>
        <v>0</v>
      </c>
      <c r="Q17" s="3">
        <f>O17+P17</f>
        <v>10200</v>
      </c>
    </row>
    <row r="18" spans="1:17" ht="15.75" x14ac:dyDescent="0.25">
      <c r="A18" s="17" t="s">
        <v>994</v>
      </c>
      <c r="B18" s="5" t="s">
        <v>1</v>
      </c>
      <c r="C18" s="4">
        <v>10200</v>
      </c>
      <c r="D18" s="24"/>
      <c r="E18" s="4">
        <f>C18+D18</f>
        <v>10200</v>
      </c>
      <c r="F18" s="24"/>
      <c r="G18" s="4">
        <f>E18+F18</f>
        <v>10200</v>
      </c>
      <c r="H18" s="27"/>
      <c r="I18" s="4">
        <f>G18+H18</f>
        <v>10200</v>
      </c>
      <c r="J18" s="27"/>
      <c r="K18" s="4">
        <f>I18+J18</f>
        <v>10200</v>
      </c>
      <c r="L18" s="27"/>
      <c r="M18" s="4">
        <f>K18+L18</f>
        <v>10200</v>
      </c>
      <c r="N18" s="27"/>
      <c r="O18" s="4">
        <f>M18+N18</f>
        <v>10200</v>
      </c>
      <c r="P18" s="27"/>
      <c r="Q18" s="4">
        <f>O18+P18</f>
        <v>10200</v>
      </c>
    </row>
    <row r="19" spans="1:17" ht="15.75" x14ac:dyDescent="0.25">
      <c r="A19" s="16" t="s">
        <v>46</v>
      </c>
      <c r="B19" s="7" t="s">
        <v>47</v>
      </c>
      <c r="C19" s="3">
        <v>4400</v>
      </c>
      <c r="D19" s="24"/>
      <c r="E19" s="3">
        <f t="shared" ref="E19:E55" si="20">C19+D19</f>
        <v>4400</v>
      </c>
      <c r="F19" s="24"/>
      <c r="G19" s="3">
        <f t="shared" ref="G19:G56" si="21">E19+F19</f>
        <v>4400</v>
      </c>
      <c r="H19" s="27"/>
      <c r="I19" s="3">
        <f t="shared" ref="I19:I56" si="22">G19+H19</f>
        <v>4400</v>
      </c>
      <c r="J19" s="27"/>
      <c r="K19" s="3">
        <f t="shared" ref="K19:K56" si="23">I19+J19</f>
        <v>4400</v>
      </c>
      <c r="L19" s="27">
        <v>500</v>
      </c>
      <c r="M19" s="3">
        <f t="shared" ref="M19:M53" si="24">K19+L19</f>
        <v>4900</v>
      </c>
      <c r="N19" s="27"/>
      <c r="O19" s="3">
        <f t="shared" ref="O19:O53" si="25">M19+N19</f>
        <v>4900</v>
      </c>
      <c r="P19" s="27"/>
      <c r="Q19" s="3">
        <f t="shared" ref="Q19:Q53" si="26">O19+P19</f>
        <v>4900</v>
      </c>
    </row>
    <row r="20" spans="1:17" ht="31.5" x14ac:dyDescent="0.25">
      <c r="A20" s="16" t="s">
        <v>48</v>
      </c>
      <c r="B20" s="7" t="s">
        <v>49</v>
      </c>
      <c r="C20" s="3">
        <f>C21+C22+C23+C24</f>
        <v>64764</v>
      </c>
      <c r="D20" s="22">
        <f t="shared" ref="D20:F20" si="27">D21+D22+D23+D24</f>
        <v>0</v>
      </c>
      <c r="E20" s="3">
        <f t="shared" si="20"/>
        <v>64764</v>
      </c>
      <c r="F20" s="22">
        <f t="shared" si="27"/>
        <v>0</v>
      </c>
      <c r="G20" s="3">
        <f t="shared" si="21"/>
        <v>64764</v>
      </c>
      <c r="H20" s="22">
        <f t="shared" ref="H20:J20" si="28">H21+H22+H23+H24</f>
        <v>0</v>
      </c>
      <c r="I20" s="3">
        <f t="shared" si="22"/>
        <v>64764</v>
      </c>
      <c r="J20" s="22">
        <f t="shared" si="28"/>
        <v>0</v>
      </c>
      <c r="K20" s="3">
        <f t="shared" si="23"/>
        <v>64764</v>
      </c>
      <c r="L20" s="22">
        <f t="shared" ref="L20:N20" si="29">L21+L22+L23+L24</f>
        <v>9799</v>
      </c>
      <c r="M20" s="3">
        <f t="shared" si="24"/>
        <v>74563</v>
      </c>
      <c r="N20" s="22">
        <f t="shared" si="29"/>
        <v>5700</v>
      </c>
      <c r="O20" s="3">
        <f t="shared" si="25"/>
        <v>80263</v>
      </c>
      <c r="P20" s="22">
        <f t="shared" ref="P20" si="30">P21+P22+P23+P24</f>
        <v>0</v>
      </c>
      <c r="Q20" s="3">
        <f t="shared" si="26"/>
        <v>80263</v>
      </c>
    </row>
    <row r="21" spans="1:17" ht="96.75" customHeight="1" x14ac:dyDescent="0.25">
      <c r="A21" s="17" t="s">
        <v>595</v>
      </c>
      <c r="B21" s="8" t="s">
        <v>643</v>
      </c>
      <c r="C21" s="4">
        <v>61848</v>
      </c>
      <c r="D21" s="24"/>
      <c r="E21" s="4">
        <f t="shared" si="20"/>
        <v>61848</v>
      </c>
      <c r="F21" s="24"/>
      <c r="G21" s="4">
        <f t="shared" si="21"/>
        <v>61848</v>
      </c>
      <c r="H21" s="27"/>
      <c r="I21" s="4">
        <f t="shared" si="22"/>
        <v>61848</v>
      </c>
      <c r="J21" s="27"/>
      <c r="K21" s="4">
        <f t="shared" si="23"/>
        <v>61848</v>
      </c>
      <c r="L21" s="27">
        <v>7700</v>
      </c>
      <c r="M21" s="4">
        <f t="shared" si="24"/>
        <v>69548</v>
      </c>
      <c r="N21" s="27"/>
      <c r="O21" s="4">
        <f t="shared" si="25"/>
        <v>69548</v>
      </c>
      <c r="P21" s="27"/>
      <c r="Q21" s="4">
        <f t="shared" si="26"/>
        <v>69548</v>
      </c>
    </row>
    <row r="22" spans="1:17" ht="82.5" customHeight="1" x14ac:dyDescent="0.25">
      <c r="A22" s="17" t="s">
        <v>7</v>
      </c>
      <c r="B22" s="8" t="s">
        <v>8</v>
      </c>
      <c r="C22" s="4">
        <v>1916</v>
      </c>
      <c r="D22" s="24"/>
      <c r="E22" s="4">
        <f t="shared" si="20"/>
        <v>1916</v>
      </c>
      <c r="F22" s="24"/>
      <c r="G22" s="4">
        <f t="shared" si="21"/>
        <v>1916</v>
      </c>
      <c r="H22" s="27"/>
      <c r="I22" s="4">
        <f t="shared" si="22"/>
        <v>1916</v>
      </c>
      <c r="J22" s="27"/>
      <c r="K22" s="4">
        <f t="shared" si="23"/>
        <v>1916</v>
      </c>
      <c r="L22" s="27">
        <v>2084</v>
      </c>
      <c r="M22" s="4">
        <f t="shared" si="24"/>
        <v>4000</v>
      </c>
      <c r="N22" s="27">
        <v>5000</v>
      </c>
      <c r="O22" s="4">
        <f t="shared" si="25"/>
        <v>9000</v>
      </c>
      <c r="P22" s="27"/>
      <c r="Q22" s="4">
        <f t="shared" si="26"/>
        <v>9000</v>
      </c>
    </row>
    <row r="23" spans="1:17" ht="31.5" x14ac:dyDescent="0.25">
      <c r="A23" s="17" t="s">
        <v>11</v>
      </c>
      <c r="B23" s="5" t="s">
        <v>3</v>
      </c>
      <c r="C23" s="4">
        <v>915</v>
      </c>
      <c r="D23" s="24"/>
      <c r="E23" s="4">
        <f t="shared" si="20"/>
        <v>915</v>
      </c>
      <c r="F23" s="24"/>
      <c r="G23" s="4">
        <f t="shared" si="21"/>
        <v>915</v>
      </c>
      <c r="H23" s="27"/>
      <c r="I23" s="4">
        <f t="shared" si="22"/>
        <v>915</v>
      </c>
      <c r="J23" s="27"/>
      <c r="K23" s="4">
        <f t="shared" si="23"/>
        <v>915</v>
      </c>
      <c r="L23" s="27"/>
      <c r="M23" s="4">
        <f t="shared" si="24"/>
        <v>915</v>
      </c>
      <c r="N23" s="27"/>
      <c r="O23" s="4">
        <f t="shared" si="25"/>
        <v>915</v>
      </c>
      <c r="P23" s="27"/>
      <c r="Q23" s="4">
        <f t="shared" si="26"/>
        <v>915</v>
      </c>
    </row>
    <row r="24" spans="1:17" ht="50.25" customHeight="1" x14ac:dyDescent="0.25">
      <c r="A24" s="17" t="s">
        <v>12</v>
      </c>
      <c r="B24" s="5" t="s">
        <v>13</v>
      </c>
      <c r="C24" s="4">
        <v>85</v>
      </c>
      <c r="D24" s="24"/>
      <c r="E24" s="4">
        <f t="shared" si="20"/>
        <v>85</v>
      </c>
      <c r="F24" s="24"/>
      <c r="G24" s="4">
        <f t="shared" si="21"/>
        <v>85</v>
      </c>
      <c r="H24" s="27"/>
      <c r="I24" s="4">
        <f t="shared" si="22"/>
        <v>85</v>
      </c>
      <c r="J24" s="27"/>
      <c r="K24" s="4">
        <f t="shared" si="23"/>
        <v>85</v>
      </c>
      <c r="L24" s="27">
        <v>15</v>
      </c>
      <c r="M24" s="4">
        <f t="shared" si="24"/>
        <v>100</v>
      </c>
      <c r="N24" s="27">
        <v>700</v>
      </c>
      <c r="O24" s="4">
        <f t="shared" si="25"/>
        <v>800</v>
      </c>
      <c r="P24" s="27"/>
      <c r="Q24" s="4">
        <f t="shared" si="26"/>
        <v>800</v>
      </c>
    </row>
    <row r="25" spans="1:17" ht="15.75" x14ac:dyDescent="0.25">
      <c r="A25" s="16" t="s">
        <v>50</v>
      </c>
      <c r="B25" s="7" t="s">
        <v>51</v>
      </c>
      <c r="C25" s="3">
        <f>C26</f>
        <v>500</v>
      </c>
      <c r="D25" s="22">
        <f t="shared" ref="D25:P25" si="31">D26</f>
        <v>0</v>
      </c>
      <c r="E25" s="3">
        <f t="shared" si="20"/>
        <v>500</v>
      </c>
      <c r="F25" s="22">
        <f t="shared" si="31"/>
        <v>0</v>
      </c>
      <c r="G25" s="3">
        <f t="shared" si="21"/>
        <v>500</v>
      </c>
      <c r="H25" s="22">
        <f t="shared" si="31"/>
        <v>0</v>
      </c>
      <c r="I25" s="3">
        <f t="shared" si="22"/>
        <v>500</v>
      </c>
      <c r="J25" s="22">
        <f t="shared" si="31"/>
        <v>0</v>
      </c>
      <c r="K25" s="3">
        <f t="shared" si="23"/>
        <v>500</v>
      </c>
      <c r="L25" s="22">
        <f t="shared" si="31"/>
        <v>0</v>
      </c>
      <c r="M25" s="3">
        <f t="shared" si="24"/>
        <v>500</v>
      </c>
      <c r="N25" s="22">
        <f t="shared" si="31"/>
        <v>0</v>
      </c>
      <c r="O25" s="3">
        <f t="shared" si="25"/>
        <v>500</v>
      </c>
      <c r="P25" s="22">
        <f t="shared" si="31"/>
        <v>0</v>
      </c>
      <c r="Q25" s="3">
        <f t="shared" si="26"/>
        <v>500</v>
      </c>
    </row>
    <row r="26" spans="1:17" ht="15.75" x14ac:dyDescent="0.25">
      <c r="A26" s="17" t="s">
        <v>52</v>
      </c>
      <c r="B26" s="5" t="s">
        <v>4</v>
      </c>
      <c r="C26" s="4">
        <v>500</v>
      </c>
      <c r="D26" s="24"/>
      <c r="E26" s="4">
        <f t="shared" si="20"/>
        <v>500</v>
      </c>
      <c r="F26" s="24"/>
      <c r="G26" s="4">
        <f t="shared" si="21"/>
        <v>500</v>
      </c>
      <c r="H26" s="27"/>
      <c r="I26" s="4">
        <f t="shared" si="22"/>
        <v>500</v>
      </c>
      <c r="J26" s="27"/>
      <c r="K26" s="4">
        <f t="shared" si="23"/>
        <v>500</v>
      </c>
      <c r="L26" s="6"/>
      <c r="M26" s="4">
        <f t="shared" si="24"/>
        <v>500</v>
      </c>
      <c r="N26" s="6"/>
      <c r="O26" s="4">
        <f t="shared" si="25"/>
        <v>500</v>
      </c>
      <c r="P26" s="6"/>
      <c r="Q26" s="4">
        <f t="shared" si="26"/>
        <v>500</v>
      </c>
    </row>
    <row r="27" spans="1:17" ht="31.5" x14ac:dyDescent="0.25">
      <c r="A27" s="16" t="s">
        <v>890</v>
      </c>
      <c r="B27" s="7" t="s">
        <v>888</v>
      </c>
      <c r="C27" s="4"/>
      <c r="D27" s="24"/>
      <c r="E27" s="4"/>
      <c r="F27" s="24"/>
      <c r="G27" s="4"/>
      <c r="H27" s="27"/>
      <c r="I27" s="4"/>
      <c r="J27" s="27"/>
      <c r="K27" s="3"/>
      <c r="L27" s="98">
        <f>L28</f>
        <v>5.5</v>
      </c>
      <c r="M27" s="3">
        <f t="shared" si="24"/>
        <v>5.5</v>
      </c>
      <c r="N27" s="98">
        <f>N28</f>
        <v>0</v>
      </c>
      <c r="O27" s="3">
        <f t="shared" si="25"/>
        <v>5.5</v>
      </c>
      <c r="P27" s="98">
        <f>P28</f>
        <v>0</v>
      </c>
      <c r="Q27" s="3">
        <f t="shared" si="26"/>
        <v>5.5</v>
      </c>
    </row>
    <row r="28" spans="1:17" ht="31.5" x14ac:dyDescent="0.25">
      <c r="A28" s="17" t="s">
        <v>889</v>
      </c>
      <c r="B28" s="5" t="s">
        <v>888</v>
      </c>
      <c r="C28" s="4"/>
      <c r="D28" s="24"/>
      <c r="E28" s="4"/>
      <c r="F28" s="24"/>
      <c r="G28" s="4"/>
      <c r="H28" s="27"/>
      <c r="I28" s="4"/>
      <c r="J28" s="27"/>
      <c r="K28" s="4"/>
      <c r="L28" s="6">
        <v>5.5</v>
      </c>
      <c r="M28" s="4">
        <f t="shared" si="24"/>
        <v>5.5</v>
      </c>
      <c r="N28" s="6"/>
      <c r="O28" s="4">
        <f t="shared" si="25"/>
        <v>5.5</v>
      </c>
      <c r="P28" s="6"/>
      <c r="Q28" s="4">
        <f t="shared" si="26"/>
        <v>5.5</v>
      </c>
    </row>
    <row r="29" spans="1:17" ht="18" customHeight="1" x14ac:dyDescent="0.25">
      <c r="A29" s="16" t="s">
        <v>53</v>
      </c>
      <c r="B29" s="7" t="s">
        <v>54</v>
      </c>
      <c r="C29" s="3">
        <f>C30+C31</f>
        <v>2560</v>
      </c>
      <c r="D29" s="22">
        <f t="shared" ref="D29:F29" si="32">D30+D31</f>
        <v>0</v>
      </c>
      <c r="E29" s="3">
        <f t="shared" si="20"/>
        <v>2560</v>
      </c>
      <c r="F29" s="22">
        <f t="shared" si="32"/>
        <v>0</v>
      </c>
      <c r="G29" s="3">
        <f t="shared" si="21"/>
        <v>2560</v>
      </c>
      <c r="H29" s="22">
        <f t="shared" ref="H29:J29" si="33">H30+H31</f>
        <v>116.4</v>
      </c>
      <c r="I29" s="3">
        <f t="shared" si="22"/>
        <v>2676.4</v>
      </c>
      <c r="J29" s="22">
        <f t="shared" si="33"/>
        <v>0</v>
      </c>
      <c r="K29" s="3">
        <f t="shared" si="23"/>
        <v>2676.4</v>
      </c>
      <c r="L29" s="22">
        <f t="shared" ref="L29:N29" si="34">L30+L31</f>
        <v>1360</v>
      </c>
      <c r="M29" s="3">
        <f t="shared" si="24"/>
        <v>4036.4</v>
      </c>
      <c r="N29" s="22">
        <f t="shared" si="34"/>
        <v>0</v>
      </c>
      <c r="O29" s="3">
        <f t="shared" si="25"/>
        <v>4036.4</v>
      </c>
      <c r="P29" s="22">
        <f t="shared" ref="P29" si="35">P30+P31</f>
        <v>0</v>
      </c>
      <c r="Q29" s="3">
        <f t="shared" si="26"/>
        <v>4036.4</v>
      </c>
    </row>
    <row r="30" spans="1:17" ht="63" x14ac:dyDescent="0.25">
      <c r="A30" s="17" t="s">
        <v>596</v>
      </c>
      <c r="B30" s="8" t="s">
        <v>6</v>
      </c>
      <c r="C30" s="4">
        <v>890</v>
      </c>
      <c r="D30" s="24"/>
      <c r="E30" s="4">
        <f t="shared" si="20"/>
        <v>890</v>
      </c>
      <c r="F30" s="24"/>
      <c r="G30" s="4">
        <f t="shared" si="21"/>
        <v>890</v>
      </c>
      <c r="H30" s="27">
        <v>116.4</v>
      </c>
      <c r="I30" s="4">
        <f t="shared" si="22"/>
        <v>1006.4</v>
      </c>
      <c r="J30" s="27"/>
      <c r="K30" s="4">
        <f t="shared" si="23"/>
        <v>1006.4</v>
      </c>
      <c r="L30" s="27">
        <v>960</v>
      </c>
      <c r="M30" s="4">
        <f t="shared" si="24"/>
        <v>1966.4</v>
      </c>
      <c r="N30" s="27"/>
      <c r="O30" s="4">
        <f t="shared" si="25"/>
        <v>1966.4</v>
      </c>
      <c r="P30" s="27"/>
      <c r="Q30" s="4">
        <f t="shared" si="26"/>
        <v>1966.4</v>
      </c>
    </row>
    <row r="31" spans="1:17" ht="47.25" x14ac:dyDescent="0.25">
      <c r="A31" s="17" t="s">
        <v>9</v>
      </c>
      <c r="B31" s="8" t="s">
        <v>5</v>
      </c>
      <c r="C31" s="4">
        <v>1670</v>
      </c>
      <c r="D31" s="24"/>
      <c r="E31" s="4">
        <f t="shared" si="20"/>
        <v>1670</v>
      </c>
      <c r="F31" s="24"/>
      <c r="G31" s="4">
        <f t="shared" si="21"/>
        <v>1670</v>
      </c>
      <c r="H31" s="27"/>
      <c r="I31" s="4">
        <f t="shared" si="22"/>
        <v>1670</v>
      </c>
      <c r="J31" s="27"/>
      <c r="K31" s="4">
        <f t="shared" si="23"/>
        <v>1670</v>
      </c>
      <c r="L31" s="27">
        <v>400</v>
      </c>
      <c r="M31" s="4">
        <f t="shared" si="24"/>
        <v>2070</v>
      </c>
      <c r="N31" s="27"/>
      <c r="O31" s="4">
        <f t="shared" si="25"/>
        <v>2070</v>
      </c>
      <c r="P31" s="27"/>
      <c r="Q31" s="4">
        <f t="shared" si="26"/>
        <v>2070</v>
      </c>
    </row>
    <row r="32" spans="1:17" ht="15.75" x14ac:dyDescent="0.25">
      <c r="A32" s="16" t="s">
        <v>55</v>
      </c>
      <c r="B32" s="7" t="s">
        <v>56</v>
      </c>
      <c r="C32" s="3">
        <v>7000</v>
      </c>
      <c r="D32" s="24"/>
      <c r="E32" s="3">
        <f t="shared" si="20"/>
        <v>7000</v>
      </c>
      <c r="F32" s="24"/>
      <c r="G32" s="3">
        <f t="shared" si="21"/>
        <v>7000</v>
      </c>
      <c r="H32" s="27"/>
      <c r="I32" s="3">
        <f t="shared" si="22"/>
        <v>7000</v>
      </c>
      <c r="J32" s="27"/>
      <c r="K32" s="3">
        <f t="shared" si="23"/>
        <v>7000</v>
      </c>
      <c r="L32" s="27"/>
      <c r="M32" s="3">
        <f t="shared" si="24"/>
        <v>7000</v>
      </c>
      <c r="N32" s="27"/>
      <c r="O32" s="3">
        <f t="shared" si="25"/>
        <v>7000</v>
      </c>
      <c r="P32" s="27"/>
      <c r="Q32" s="3">
        <f t="shared" si="26"/>
        <v>7000</v>
      </c>
    </row>
    <row r="33" spans="1:17" ht="31.5" x14ac:dyDescent="0.25">
      <c r="A33" s="16" t="s">
        <v>57</v>
      </c>
      <c r="B33" s="7" t="s">
        <v>10</v>
      </c>
      <c r="C33" s="3">
        <v>425.5</v>
      </c>
      <c r="D33" s="24"/>
      <c r="E33" s="3">
        <f t="shared" si="20"/>
        <v>425.5</v>
      </c>
      <c r="F33" s="24">
        <v>20</v>
      </c>
      <c r="G33" s="3">
        <f t="shared" si="21"/>
        <v>445.5</v>
      </c>
      <c r="H33" s="27"/>
      <c r="I33" s="3">
        <f t="shared" si="22"/>
        <v>445.5</v>
      </c>
      <c r="J33" s="27"/>
      <c r="K33" s="3">
        <f t="shared" si="23"/>
        <v>445.5</v>
      </c>
      <c r="L33" s="27"/>
      <c r="M33" s="3">
        <f t="shared" si="24"/>
        <v>445.5</v>
      </c>
      <c r="N33" s="27"/>
      <c r="O33" s="3">
        <f t="shared" si="25"/>
        <v>445.5</v>
      </c>
      <c r="P33" s="27"/>
      <c r="Q33" s="3">
        <f t="shared" si="26"/>
        <v>445.5</v>
      </c>
    </row>
    <row r="34" spans="1:17" ht="15.75" x14ac:dyDescent="0.25">
      <c r="A34" s="12" t="s">
        <v>58</v>
      </c>
      <c r="B34" s="7" t="s">
        <v>59</v>
      </c>
      <c r="C34" s="3">
        <f>C35</f>
        <v>845533.3</v>
      </c>
      <c r="D34" s="22">
        <f t="shared" ref="D34:P34" si="36">D35</f>
        <v>4191.6000000000004</v>
      </c>
      <c r="E34" s="3">
        <f t="shared" si="20"/>
        <v>849724.9</v>
      </c>
      <c r="F34" s="22">
        <f t="shared" si="36"/>
        <v>9670.1</v>
      </c>
      <c r="G34" s="3">
        <f t="shared" si="21"/>
        <v>859395</v>
      </c>
      <c r="H34" s="22">
        <f t="shared" si="36"/>
        <v>5104.5</v>
      </c>
      <c r="I34" s="3">
        <f t="shared" si="22"/>
        <v>864499.5</v>
      </c>
      <c r="J34" s="22">
        <f t="shared" si="36"/>
        <v>195.89999999999998</v>
      </c>
      <c r="K34" s="3">
        <f t="shared" si="23"/>
        <v>864695.4</v>
      </c>
      <c r="L34" s="22">
        <f t="shared" si="36"/>
        <v>437.8</v>
      </c>
      <c r="M34" s="3">
        <f t="shared" si="24"/>
        <v>865133.20000000007</v>
      </c>
      <c r="N34" s="22">
        <f t="shared" si="36"/>
        <v>7150</v>
      </c>
      <c r="O34" s="3">
        <f t="shared" si="25"/>
        <v>872283.20000000007</v>
      </c>
      <c r="P34" s="22">
        <f t="shared" si="36"/>
        <v>20670</v>
      </c>
      <c r="Q34" s="3">
        <f t="shared" si="26"/>
        <v>892953.20000000007</v>
      </c>
    </row>
    <row r="35" spans="1:17" ht="31.5" x14ac:dyDescent="0.25">
      <c r="A35" s="12" t="s">
        <v>60</v>
      </c>
      <c r="B35" s="7" t="s">
        <v>61</v>
      </c>
      <c r="C35" s="3">
        <f>C36+C39+C45+C54</f>
        <v>845533.3</v>
      </c>
      <c r="D35" s="22">
        <f>D36+D39+D45+D54</f>
        <v>4191.6000000000004</v>
      </c>
      <c r="E35" s="3">
        <f t="shared" si="20"/>
        <v>849724.9</v>
      </c>
      <c r="F35" s="22">
        <f>F36+F39+F45+F54</f>
        <v>9670.1</v>
      </c>
      <c r="G35" s="3">
        <f t="shared" si="21"/>
        <v>859395</v>
      </c>
      <c r="H35" s="22">
        <f>H36+H39+H45+H54</f>
        <v>5104.5</v>
      </c>
      <c r="I35" s="3">
        <f t="shared" si="22"/>
        <v>864499.5</v>
      </c>
      <c r="J35" s="22">
        <f>J36+J39+J45+J54</f>
        <v>195.89999999999998</v>
      </c>
      <c r="K35" s="3">
        <f t="shared" si="23"/>
        <v>864695.4</v>
      </c>
      <c r="L35" s="22">
        <f>L36+L39+L45+L54</f>
        <v>437.8</v>
      </c>
      <c r="M35" s="3">
        <f t="shared" si="24"/>
        <v>865133.20000000007</v>
      </c>
      <c r="N35" s="22">
        <f>N36+N39+N45+N54</f>
        <v>7150</v>
      </c>
      <c r="O35" s="3">
        <f t="shared" si="25"/>
        <v>872283.20000000007</v>
      </c>
      <c r="P35" s="22">
        <f>P36+P39+P45+P54</f>
        <v>20670</v>
      </c>
      <c r="Q35" s="3">
        <f t="shared" si="26"/>
        <v>892953.20000000007</v>
      </c>
    </row>
    <row r="36" spans="1:17" ht="15.75" x14ac:dyDescent="0.25">
      <c r="A36" s="12" t="s">
        <v>797</v>
      </c>
      <c r="B36" s="7" t="s">
        <v>62</v>
      </c>
      <c r="C36" s="3">
        <f>C37</f>
        <v>60451</v>
      </c>
      <c r="D36" s="22">
        <f t="shared" ref="D36:N36" si="37">D37</f>
        <v>0</v>
      </c>
      <c r="E36" s="3">
        <f t="shared" si="20"/>
        <v>60451</v>
      </c>
      <c r="F36" s="22">
        <f t="shared" si="37"/>
        <v>0</v>
      </c>
      <c r="G36" s="3">
        <f t="shared" si="21"/>
        <v>60451</v>
      </c>
      <c r="H36" s="22">
        <f t="shared" si="37"/>
        <v>0</v>
      </c>
      <c r="I36" s="3">
        <f t="shared" si="22"/>
        <v>60451</v>
      </c>
      <c r="J36" s="22">
        <f t="shared" si="37"/>
        <v>0</v>
      </c>
      <c r="K36" s="3">
        <f t="shared" si="23"/>
        <v>60451</v>
      </c>
      <c r="L36" s="22">
        <f t="shared" si="37"/>
        <v>0</v>
      </c>
      <c r="M36" s="3">
        <f t="shared" si="24"/>
        <v>60451</v>
      </c>
      <c r="N36" s="22">
        <f t="shared" si="37"/>
        <v>0</v>
      </c>
      <c r="O36" s="3">
        <f t="shared" si="25"/>
        <v>60451</v>
      </c>
      <c r="P36" s="22">
        <f>P37+P38</f>
        <v>20000</v>
      </c>
      <c r="Q36" s="3">
        <f t="shared" si="26"/>
        <v>80451</v>
      </c>
    </row>
    <row r="37" spans="1:17" ht="31.5" x14ac:dyDescent="0.25">
      <c r="A37" s="13" t="s">
        <v>777</v>
      </c>
      <c r="B37" s="5" t="s">
        <v>534</v>
      </c>
      <c r="C37" s="4">
        <v>60451</v>
      </c>
      <c r="D37" s="24"/>
      <c r="E37" s="4">
        <f t="shared" si="20"/>
        <v>60451</v>
      </c>
      <c r="F37" s="24"/>
      <c r="G37" s="4">
        <f t="shared" si="21"/>
        <v>60451</v>
      </c>
      <c r="H37" s="27"/>
      <c r="I37" s="4">
        <f t="shared" si="22"/>
        <v>60451</v>
      </c>
      <c r="J37" s="27"/>
      <c r="K37" s="4">
        <f t="shared" si="23"/>
        <v>60451</v>
      </c>
      <c r="L37" s="27"/>
      <c r="M37" s="4">
        <f t="shared" si="24"/>
        <v>60451</v>
      </c>
      <c r="N37" s="27"/>
      <c r="O37" s="4">
        <f t="shared" si="25"/>
        <v>60451</v>
      </c>
      <c r="P37" s="27"/>
      <c r="Q37" s="4">
        <f t="shared" si="26"/>
        <v>60451</v>
      </c>
    </row>
    <row r="38" spans="1:17" ht="31.5" x14ac:dyDescent="0.25">
      <c r="A38" s="13" t="s">
        <v>950</v>
      </c>
      <c r="B38" s="5" t="s">
        <v>951</v>
      </c>
      <c r="C38" s="4"/>
      <c r="D38" s="24"/>
      <c r="E38" s="4"/>
      <c r="F38" s="24"/>
      <c r="G38" s="4"/>
      <c r="H38" s="27"/>
      <c r="I38" s="4"/>
      <c r="J38" s="27"/>
      <c r="K38" s="4"/>
      <c r="L38" s="27"/>
      <c r="M38" s="4"/>
      <c r="N38" s="27"/>
      <c r="O38" s="4"/>
      <c r="P38" s="123">
        <v>20000</v>
      </c>
      <c r="Q38" s="4">
        <f t="shared" si="26"/>
        <v>20000</v>
      </c>
    </row>
    <row r="39" spans="1:17" ht="31.5" x14ac:dyDescent="0.25">
      <c r="A39" s="12" t="s">
        <v>798</v>
      </c>
      <c r="B39" s="7" t="s">
        <v>63</v>
      </c>
      <c r="C39" s="3">
        <f>C40+C44</f>
        <v>201000</v>
      </c>
      <c r="D39" s="22">
        <f>D40+D44</f>
        <v>0</v>
      </c>
      <c r="E39" s="3">
        <f t="shared" si="20"/>
        <v>201000</v>
      </c>
      <c r="F39" s="22">
        <f>F40+F44+F43</f>
        <v>7497</v>
      </c>
      <c r="G39" s="3">
        <f t="shared" si="21"/>
        <v>208497</v>
      </c>
      <c r="H39" s="22">
        <f>H40+H44+H43+H41</f>
        <v>5104.5</v>
      </c>
      <c r="I39" s="3">
        <f t="shared" si="22"/>
        <v>213601.5</v>
      </c>
      <c r="J39" s="22">
        <f>J40+J44+J43+J41</f>
        <v>0</v>
      </c>
      <c r="K39" s="3">
        <f t="shared" si="23"/>
        <v>213601.5</v>
      </c>
      <c r="L39" s="22">
        <f>L40+L44+L43+L41+L42</f>
        <v>168.7</v>
      </c>
      <c r="M39" s="3">
        <f t="shared" si="24"/>
        <v>213770.2</v>
      </c>
      <c r="N39" s="22">
        <f>N40+N44+N43+N41+N42</f>
        <v>0</v>
      </c>
      <c r="O39" s="3">
        <f t="shared" si="25"/>
        <v>213770.2</v>
      </c>
      <c r="P39" s="22">
        <f>P40+P44+P43+P41+P42</f>
        <v>0</v>
      </c>
      <c r="Q39" s="3">
        <f t="shared" si="26"/>
        <v>213770.2</v>
      </c>
    </row>
    <row r="40" spans="1:17" ht="98.25" customHeight="1" x14ac:dyDescent="0.25">
      <c r="A40" s="18" t="s">
        <v>812</v>
      </c>
      <c r="B40" s="5" t="s">
        <v>811</v>
      </c>
      <c r="C40" s="4">
        <v>200000</v>
      </c>
      <c r="D40" s="24"/>
      <c r="E40" s="4">
        <f t="shared" si="20"/>
        <v>200000</v>
      </c>
      <c r="F40" s="24"/>
      <c r="G40" s="4">
        <f t="shared" si="21"/>
        <v>200000</v>
      </c>
      <c r="H40" s="27"/>
      <c r="I40" s="4">
        <f t="shared" si="22"/>
        <v>200000</v>
      </c>
      <c r="J40" s="27"/>
      <c r="K40" s="4">
        <f t="shared" si="23"/>
        <v>200000</v>
      </c>
      <c r="L40" s="27"/>
      <c r="M40" s="4">
        <f t="shared" si="24"/>
        <v>200000</v>
      </c>
      <c r="N40" s="27"/>
      <c r="O40" s="4">
        <f t="shared" si="25"/>
        <v>200000</v>
      </c>
      <c r="P40" s="27"/>
      <c r="Q40" s="4">
        <f t="shared" si="26"/>
        <v>200000</v>
      </c>
    </row>
    <row r="41" spans="1:17" ht="31.9" customHeight="1" x14ac:dyDescent="0.25">
      <c r="A41" s="18" t="s">
        <v>844</v>
      </c>
      <c r="B41" s="28" t="s">
        <v>845</v>
      </c>
      <c r="C41" s="4"/>
      <c r="D41" s="24"/>
      <c r="E41" s="4"/>
      <c r="F41" s="24"/>
      <c r="G41" s="4"/>
      <c r="H41" s="27">
        <v>5104.5</v>
      </c>
      <c r="I41" s="4">
        <f t="shared" si="22"/>
        <v>5104.5</v>
      </c>
      <c r="J41" s="27"/>
      <c r="K41" s="4">
        <f t="shared" si="23"/>
        <v>5104.5</v>
      </c>
      <c r="L41" s="27"/>
      <c r="M41" s="4">
        <f t="shared" si="24"/>
        <v>5104.5</v>
      </c>
      <c r="N41" s="27"/>
      <c r="O41" s="4">
        <f t="shared" si="25"/>
        <v>5104.5</v>
      </c>
      <c r="P41" s="27"/>
      <c r="Q41" s="4">
        <f t="shared" si="26"/>
        <v>5104.5</v>
      </c>
    </row>
    <row r="42" spans="1:17" ht="31.9" customHeight="1" x14ac:dyDescent="0.25">
      <c r="A42" s="18" t="s">
        <v>891</v>
      </c>
      <c r="B42" s="99" t="s">
        <v>892</v>
      </c>
      <c r="C42" s="4"/>
      <c r="D42" s="24"/>
      <c r="E42" s="4"/>
      <c r="F42" s="24"/>
      <c r="G42" s="4"/>
      <c r="H42" s="27"/>
      <c r="I42" s="4"/>
      <c r="J42" s="27"/>
      <c r="K42" s="4"/>
      <c r="L42" s="27">
        <v>168.7</v>
      </c>
      <c r="M42" s="4">
        <f t="shared" si="24"/>
        <v>168.7</v>
      </c>
      <c r="N42" s="27"/>
      <c r="O42" s="4">
        <f t="shared" si="25"/>
        <v>168.7</v>
      </c>
      <c r="P42" s="27"/>
      <c r="Q42" s="4">
        <f t="shared" si="26"/>
        <v>168.7</v>
      </c>
    </row>
    <row r="43" spans="1:17" ht="65.25" customHeight="1" x14ac:dyDescent="0.25">
      <c r="A43" s="18" t="s">
        <v>834</v>
      </c>
      <c r="B43" s="28" t="s">
        <v>833</v>
      </c>
      <c r="C43" s="4"/>
      <c r="D43" s="24"/>
      <c r="E43" s="4"/>
      <c r="F43" s="24">
        <v>7497</v>
      </c>
      <c r="G43" s="4">
        <f t="shared" si="21"/>
        <v>7497</v>
      </c>
      <c r="H43" s="27"/>
      <c r="I43" s="4">
        <f t="shared" si="22"/>
        <v>7497</v>
      </c>
      <c r="J43" s="27"/>
      <c r="K43" s="4">
        <f t="shared" si="23"/>
        <v>7497</v>
      </c>
      <c r="L43" s="27"/>
      <c r="M43" s="4">
        <f t="shared" si="24"/>
        <v>7497</v>
      </c>
      <c r="N43" s="27"/>
      <c r="O43" s="4">
        <f t="shared" si="25"/>
        <v>7497</v>
      </c>
      <c r="P43" s="27"/>
      <c r="Q43" s="4">
        <f t="shared" si="26"/>
        <v>7497</v>
      </c>
    </row>
    <row r="44" spans="1:17" ht="31.5" x14ac:dyDescent="0.25">
      <c r="A44" s="13" t="s">
        <v>799</v>
      </c>
      <c r="B44" s="5" t="s">
        <v>16</v>
      </c>
      <c r="C44" s="4">
        <v>1000</v>
      </c>
      <c r="D44" s="24"/>
      <c r="E44" s="4">
        <f t="shared" si="20"/>
        <v>1000</v>
      </c>
      <c r="F44" s="24"/>
      <c r="G44" s="4">
        <f t="shared" si="21"/>
        <v>1000</v>
      </c>
      <c r="H44" s="27"/>
      <c r="I44" s="4">
        <f t="shared" si="22"/>
        <v>1000</v>
      </c>
      <c r="J44" s="27"/>
      <c r="K44" s="4">
        <f t="shared" si="23"/>
        <v>1000</v>
      </c>
      <c r="L44" s="27"/>
      <c r="M44" s="4">
        <f t="shared" si="24"/>
        <v>1000</v>
      </c>
      <c r="N44" s="27"/>
      <c r="O44" s="4">
        <f t="shared" si="25"/>
        <v>1000</v>
      </c>
      <c r="P44" s="27"/>
      <c r="Q44" s="4">
        <f t="shared" si="26"/>
        <v>1000</v>
      </c>
    </row>
    <row r="45" spans="1:17" ht="31.5" x14ac:dyDescent="0.25">
      <c r="A45" s="12" t="s">
        <v>800</v>
      </c>
      <c r="B45" s="7" t="s">
        <v>64</v>
      </c>
      <c r="C45" s="3">
        <f>C46+C47+C48+C49+C50+C51+C52+C53</f>
        <v>581945.30000000005</v>
      </c>
      <c r="D45" s="22">
        <f t="shared" ref="D45:F45" si="38">D46+D47+D48+D49+D50+D51+D52+D53</f>
        <v>0</v>
      </c>
      <c r="E45" s="3">
        <f t="shared" si="20"/>
        <v>581945.30000000005</v>
      </c>
      <c r="F45" s="22">
        <f t="shared" si="38"/>
        <v>0</v>
      </c>
      <c r="G45" s="3">
        <f t="shared" si="21"/>
        <v>581945.30000000005</v>
      </c>
      <c r="H45" s="22">
        <f t="shared" ref="H45:J45" si="39">H46+H47+H48+H49+H50+H51+H52+H53</f>
        <v>0</v>
      </c>
      <c r="I45" s="3">
        <f t="shared" si="22"/>
        <v>581945.30000000005</v>
      </c>
      <c r="J45" s="22">
        <f t="shared" si="39"/>
        <v>-443</v>
      </c>
      <c r="K45" s="3">
        <f t="shared" si="23"/>
        <v>581502.30000000005</v>
      </c>
      <c r="L45" s="22">
        <f t="shared" ref="L45:N45" si="40">L46+L47+L48+L49+L50+L51+L52+L53</f>
        <v>0</v>
      </c>
      <c r="M45" s="3">
        <f t="shared" si="24"/>
        <v>581502.30000000005</v>
      </c>
      <c r="N45" s="22">
        <f t="shared" si="40"/>
        <v>7150</v>
      </c>
      <c r="O45" s="3">
        <f t="shared" si="25"/>
        <v>588652.30000000005</v>
      </c>
      <c r="P45" s="22">
        <f t="shared" ref="P45" si="41">P46+P47+P48+P49+P50+P51+P52+P53</f>
        <v>670</v>
      </c>
      <c r="Q45" s="3">
        <f t="shared" si="26"/>
        <v>589322.30000000005</v>
      </c>
    </row>
    <row r="46" spans="1:17" ht="47.25" x14ac:dyDescent="0.25">
      <c r="A46" s="13" t="s">
        <v>801</v>
      </c>
      <c r="B46" s="5" t="s">
        <v>17</v>
      </c>
      <c r="C46" s="4">
        <v>2331</v>
      </c>
      <c r="D46" s="24"/>
      <c r="E46" s="4">
        <f t="shared" si="20"/>
        <v>2331</v>
      </c>
      <c r="F46" s="24"/>
      <c r="G46" s="4">
        <f t="shared" si="21"/>
        <v>2331</v>
      </c>
      <c r="H46" s="27"/>
      <c r="I46" s="4">
        <f t="shared" si="22"/>
        <v>2331</v>
      </c>
      <c r="J46" s="27"/>
      <c r="K46" s="4">
        <f t="shared" si="23"/>
        <v>2331</v>
      </c>
      <c r="L46" s="27"/>
      <c r="M46" s="4">
        <f t="shared" si="24"/>
        <v>2331</v>
      </c>
      <c r="N46" s="27"/>
      <c r="O46" s="4">
        <f t="shared" si="25"/>
        <v>2331</v>
      </c>
      <c r="P46" s="27"/>
      <c r="Q46" s="4">
        <f t="shared" si="26"/>
        <v>2331</v>
      </c>
    </row>
    <row r="47" spans="1:17" ht="78.75" x14ac:dyDescent="0.25">
      <c r="A47" s="13" t="s">
        <v>802</v>
      </c>
      <c r="B47" s="5" t="s">
        <v>533</v>
      </c>
      <c r="C47" s="4">
        <v>173978</v>
      </c>
      <c r="D47" s="24"/>
      <c r="E47" s="4">
        <f t="shared" si="20"/>
        <v>173978</v>
      </c>
      <c r="F47" s="24"/>
      <c r="G47" s="4">
        <f t="shared" si="21"/>
        <v>173978</v>
      </c>
      <c r="H47" s="27"/>
      <c r="I47" s="4">
        <f t="shared" si="22"/>
        <v>173978</v>
      </c>
      <c r="J47" s="27"/>
      <c r="K47" s="4">
        <f t="shared" si="23"/>
        <v>173978</v>
      </c>
      <c r="L47" s="27"/>
      <c r="M47" s="4">
        <f t="shared" si="24"/>
        <v>173978</v>
      </c>
      <c r="N47" s="27">
        <v>2000</v>
      </c>
      <c r="O47" s="4">
        <f t="shared" si="25"/>
        <v>175978</v>
      </c>
      <c r="P47" s="27"/>
      <c r="Q47" s="4">
        <f t="shared" si="26"/>
        <v>175978</v>
      </c>
    </row>
    <row r="48" spans="1:17" ht="94.5" x14ac:dyDescent="0.25">
      <c r="A48" s="13" t="s">
        <v>803</v>
      </c>
      <c r="B48" s="5" t="s">
        <v>18</v>
      </c>
      <c r="C48" s="4">
        <v>365563</v>
      </c>
      <c r="D48" s="24"/>
      <c r="E48" s="4">
        <f t="shared" si="20"/>
        <v>365563</v>
      </c>
      <c r="F48" s="24"/>
      <c r="G48" s="4">
        <f t="shared" si="21"/>
        <v>365563</v>
      </c>
      <c r="H48" s="27"/>
      <c r="I48" s="4">
        <f t="shared" si="22"/>
        <v>365563</v>
      </c>
      <c r="J48" s="27"/>
      <c r="K48" s="4">
        <f t="shared" si="23"/>
        <v>365563</v>
      </c>
      <c r="L48" s="27"/>
      <c r="M48" s="4">
        <f t="shared" si="24"/>
        <v>365563</v>
      </c>
      <c r="N48" s="27">
        <v>5700</v>
      </c>
      <c r="O48" s="4">
        <f t="shared" si="25"/>
        <v>371263</v>
      </c>
      <c r="P48" s="27"/>
      <c r="Q48" s="4">
        <f t="shared" si="26"/>
        <v>371263</v>
      </c>
    </row>
    <row r="49" spans="1:25" ht="47.25" x14ac:dyDescent="0.25">
      <c r="A49" s="13" t="s">
        <v>804</v>
      </c>
      <c r="B49" s="5" t="s">
        <v>19</v>
      </c>
      <c r="C49" s="4">
        <v>3468.3</v>
      </c>
      <c r="D49" s="24"/>
      <c r="E49" s="4">
        <f t="shared" si="20"/>
        <v>3468.3</v>
      </c>
      <c r="F49" s="24"/>
      <c r="G49" s="4">
        <f t="shared" si="21"/>
        <v>3468.3</v>
      </c>
      <c r="H49" s="27"/>
      <c r="I49" s="4">
        <f t="shared" si="22"/>
        <v>3468.3</v>
      </c>
      <c r="J49" s="27">
        <v>-443</v>
      </c>
      <c r="K49" s="4">
        <f t="shared" si="23"/>
        <v>3025.3</v>
      </c>
      <c r="L49" s="27"/>
      <c r="M49" s="4">
        <f t="shared" si="24"/>
        <v>3025.3</v>
      </c>
      <c r="N49" s="27"/>
      <c r="O49" s="4">
        <f t="shared" si="25"/>
        <v>3025.3</v>
      </c>
      <c r="P49" s="27"/>
      <c r="Q49" s="4">
        <f t="shared" si="26"/>
        <v>3025.3</v>
      </c>
    </row>
    <row r="50" spans="1:25" ht="47.25" x14ac:dyDescent="0.25">
      <c r="A50" s="13" t="s">
        <v>805</v>
      </c>
      <c r="B50" s="5" t="s">
        <v>20</v>
      </c>
      <c r="C50" s="4">
        <v>22585</v>
      </c>
      <c r="D50" s="24"/>
      <c r="E50" s="4">
        <f t="shared" si="20"/>
        <v>22585</v>
      </c>
      <c r="F50" s="24"/>
      <c r="G50" s="4">
        <f t="shared" si="21"/>
        <v>22585</v>
      </c>
      <c r="H50" s="27"/>
      <c r="I50" s="4">
        <f t="shared" si="22"/>
        <v>22585</v>
      </c>
      <c r="J50" s="27"/>
      <c r="K50" s="4">
        <f t="shared" si="23"/>
        <v>22585</v>
      </c>
      <c r="L50" s="27"/>
      <c r="M50" s="4">
        <f t="shared" si="24"/>
        <v>22585</v>
      </c>
      <c r="N50" s="27">
        <v>-550</v>
      </c>
      <c r="O50" s="4">
        <f t="shared" si="25"/>
        <v>22035</v>
      </c>
      <c r="P50" s="123">
        <v>670</v>
      </c>
      <c r="Q50" s="4">
        <f t="shared" si="26"/>
        <v>22705</v>
      </c>
    </row>
    <row r="51" spans="1:25" ht="47.25" x14ac:dyDescent="0.25">
      <c r="A51" s="13" t="s">
        <v>806</v>
      </c>
      <c r="B51" s="5" t="s">
        <v>21</v>
      </c>
      <c r="C51" s="4">
        <v>10337</v>
      </c>
      <c r="D51" s="24"/>
      <c r="E51" s="4">
        <f t="shared" si="20"/>
        <v>10337</v>
      </c>
      <c r="F51" s="24"/>
      <c r="G51" s="4">
        <f t="shared" si="21"/>
        <v>10337</v>
      </c>
      <c r="H51" s="27"/>
      <c r="I51" s="4">
        <f t="shared" si="22"/>
        <v>10337</v>
      </c>
      <c r="J51" s="27"/>
      <c r="K51" s="4">
        <f t="shared" si="23"/>
        <v>10337</v>
      </c>
      <c r="L51" s="27"/>
      <c r="M51" s="4">
        <f t="shared" si="24"/>
        <v>10337</v>
      </c>
      <c r="N51" s="27"/>
      <c r="O51" s="4">
        <f t="shared" si="25"/>
        <v>10337</v>
      </c>
      <c r="P51" s="27"/>
      <c r="Q51" s="4">
        <f t="shared" si="26"/>
        <v>10337</v>
      </c>
    </row>
    <row r="52" spans="1:25" ht="51.75" customHeight="1" x14ac:dyDescent="0.25">
      <c r="A52" s="13" t="s">
        <v>807</v>
      </c>
      <c r="B52" s="5" t="s">
        <v>22</v>
      </c>
      <c r="C52" s="4">
        <v>683</v>
      </c>
      <c r="D52" s="24"/>
      <c r="E52" s="4">
        <f t="shared" si="20"/>
        <v>683</v>
      </c>
      <c r="F52" s="24"/>
      <c r="G52" s="4">
        <f t="shared" si="21"/>
        <v>683</v>
      </c>
      <c r="H52" s="27"/>
      <c r="I52" s="4">
        <f t="shared" si="22"/>
        <v>683</v>
      </c>
      <c r="J52" s="27"/>
      <c r="K52" s="4">
        <f t="shared" si="23"/>
        <v>683</v>
      </c>
      <c r="L52" s="27"/>
      <c r="M52" s="4">
        <f t="shared" si="24"/>
        <v>683</v>
      </c>
      <c r="N52" s="27"/>
      <c r="O52" s="4">
        <f t="shared" si="25"/>
        <v>683</v>
      </c>
      <c r="P52" s="27"/>
      <c r="Q52" s="4">
        <f t="shared" si="26"/>
        <v>683</v>
      </c>
    </row>
    <row r="53" spans="1:25" ht="82.5" customHeight="1" x14ac:dyDescent="0.25">
      <c r="A53" s="13" t="s">
        <v>808</v>
      </c>
      <c r="B53" s="5" t="s">
        <v>23</v>
      </c>
      <c r="C53" s="4">
        <v>3000</v>
      </c>
      <c r="D53" s="24"/>
      <c r="E53" s="4">
        <f t="shared" si="20"/>
        <v>3000</v>
      </c>
      <c r="F53" s="24"/>
      <c r="G53" s="4">
        <f t="shared" si="21"/>
        <v>3000</v>
      </c>
      <c r="H53" s="27"/>
      <c r="I53" s="4">
        <f t="shared" si="22"/>
        <v>3000</v>
      </c>
      <c r="J53" s="27"/>
      <c r="K53" s="4">
        <f t="shared" si="23"/>
        <v>3000</v>
      </c>
      <c r="L53" s="27"/>
      <c r="M53" s="4">
        <f t="shared" si="24"/>
        <v>3000</v>
      </c>
      <c r="N53" s="27"/>
      <c r="O53" s="4">
        <f t="shared" si="25"/>
        <v>3000</v>
      </c>
      <c r="P53" s="27"/>
      <c r="Q53" s="4">
        <f t="shared" si="26"/>
        <v>3000</v>
      </c>
    </row>
    <row r="54" spans="1:25" ht="15.75" x14ac:dyDescent="0.25">
      <c r="A54" s="12" t="s">
        <v>809</v>
      </c>
      <c r="B54" s="14" t="s">
        <v>65</v>
      </c>
      <c r="C54" s="3">
        <f>C55</f>
        <v>2137</v>
      </c>
      <c r="D54" s="22">
        <f t="shared" ref="D54:H54" si="42">D55</f>
        <v>4191.6000000000004</v>
      </c>
      <c r="E54" s="3">
        <f t="shared" si="20"/>
        <v>6328.6</v>
      </c>
      <c r="F54" s="22">
        <f t="shared" si="42"/>
        <v>2173.1</v>
      </c>
      <c r="G54" s="3">
        <f t="shared" si="21"/>
        <v>8501.7000000000007</v>
      </c>
      <c r="H54" s="22">
        <f t="shared" si="42"/>
        <v>0</v>
      </c>
      <c r="I54" s="3">
        <f>G54+H54</f>
        <v>8501.7000000000007</v>
      </c>
      <c r="J54" s="22">
        <f>J55+J56</f>
        <v>638.9</v>
      </c>
      <c r="K54" s="3">
        <f>I54+J54</f>
        <v>9140.6</v>
      </c>
      <c r="L54" s="22">
        <f>L55+L56</f>
        <v>269.10000000000002</v>
      </c>
      <c r="M54" s="3">
        <f>K54+L54</f>
        <v>9409.7000000000007</v>
      </c>
      <c r="N54" s="22">
        <f>N55+N56</f>
        <v>0</v>
      </c>
      <c r="O54" s="3">
        <f>M54+N54</f>
        <v>9409.7000000000007</v>
      </c>
      <c r="P54" s="22">
        <f>P55+P56</f>
        <v>0</v>
      </c>
      <c r="Q54" s="3">
        <f>O54+P54</f>
        <v>9409.7000000000007</v>
      </c>
    </row>
    <row r="55" spans="1:25" ht="82.5" customHeight="1" x14ac:dyDescent="0.25">
      <c r="A55" s="15" t="s">
        <v>810</v>
      </c>
      <c r="B55" s="8" t="s">
        <v>24</v>
      </c>
      <c r="C55" s="4">
        <v>2137</v>
      </c>
      <c r="D55" s="24">
        <v>4191.6000000000004</v>
      </c>
      <c r="E55" s="4">
        <f t="shared" si="20"/>
        <v>6328.6</v>
      </c>
      <c r="F55" s="24">
        <v>2173.1</v>
      </c>
      <c r="G55" s="4">
        <f t="shared" si="21"/>
        <v>8501.7000000000007</v>
      </c>
      <c r="H55" s="27"/>
      <c r="I55" s="4">
        <f t="shared" si="22"/>
        <v>8501.7000000000007</v>
      </c>
      <c r="J55" s="33">
        <v>333.9</v>
      </c>
      <c r="K55" s="4">
        <f>I55+J55</f>
        <v>8835.6</v>
      </c>
      <c r="L55" s="33"/>
      <c r="M55" s="4">
        <f>K55+L55</f>
        <v>8835.6</v>
      </c>
      <c r="N55" s="33"/>
      <c r="O55" s="4">
        <f>M55+N55</f>
        <v>8835.6</v>
      </c>
      <c r="P55" s="33"/>
      <c r="Q55" s="4">
        <f>O55+P55</f>
        <v>8835.6</v>
      </c>
    </row>
    <row r="56" spans="1:25" ht="15.75" x14ac:dyDescent="0.25">
      <c r="A56" s="15" t="s">
        <v>855</v>
      </c>
      <c r="B56" s="8" t="s">
        <v>858</v>
      </c>
      <c r="C56" s="4"/>
      <c r="D56" s="29"/>
      <c r="E56" s="30"/>
      <c r="F56" s="29"/>
      <c r="G56" s="30">
        <f t="shared" si="21"/>
        <v>0</v>
      </c>
      <c r="H56" s="30"/>
      <c r="I56" s="6">
        <f t="shared" si="22"/>
        <v>0</v>
      </c>
      <c r="J56" s="34">
        <v>305</v>
      </c>
      <c r="K56" s="35">
        <f t="shared" si="23"/>
        <v>305</v>
      </c>
      <c r="L56" s="35">
        <v>269.10000000000002</v>
      </c>
      <c r="M56" s="35">
        <f t="shared" ref="M56" si="43">K56+L56</f>
        <v>574.1</v>
      </c>
      <c r="N56" s="35"/>
      <c r="O56" s="35">
        <f t="shared" ref="O56" si="44">M56+N56</f>
        <v>574.1</v>
      </c>
      <c r="P56" s="35"/>
      <c r="Q56" s="35">
        <f t="shared" ref="Q56" si="45">O56+P56</f>
        <v>574.1</v>
      </c>
      <c r="R56" s="31"/>
      <c r="S56" s="31"/>
      <c r="T56" s="31"/>
      <c r="U56" s="31"/>
      <c r="V56" s="31"/>
      <c r="W56" s="31"/>
      <c r="X56" s="31"/>
      <c r="Y56" s="31"/>
    </row>
  </sheetData>
  <mergeCells count="5">
    <mergeCell ref="A5:Q5"/>
    <mergeCell ref="A1:Q1"/>
    <mergeCell ref="A2:Q2"/>
    <mergeCell ref="A3:Q3"/>
    <mergeCell ref="A4:Q4"/>
  </mergeCells>
  <pageMargins left="1.1811023622047245" right="0.39370078740157483" top="0.78740157480314965" bottom="0.78740157480314965" header="0.31496062992125984" footer="0"/>
  <pageSetup paperSize="9" scale="80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A1:N19"/>
  <sheetViews>
    <sheetView workbookViewId="0">
      <selection activeCell="A6" sqref="A1:I1048576"/>
    </sheetView>
  </sheetViews>
  <sheetFormatPr defaultColWidth="8.85546875" defaultRowHeight="15.75" outlineLevelCol="1" x14ac:dyDescent="0.25"/>
  <cols>
    <col min="1" max="1" width="11.140625" style="144" customWidth="1"/>
    <col min="2" max="2" width="58.28515625" style="144" customWidth="1"/>
    <col min="3" max="3" width="13.28515625" style="144" hidden="1" customWidth="1" outlineLevel="1"/>
    <col min="4" max="4" width="13.5703125" style="144" hidden="1" customWidth="1" outlineLevel="1"/>
    <col min="5" max="5" width="16.5703125" style="144" hidden="1" customWidth="1" outlineLevel="1"/>
    <col min="6" max="7" width="13.7109375" style="144" hidden="1" customWidth="1" outlineLevel="1"/>
    <col min="8" max="8" width="14" style="144" hidden="1" customWidth="1" outlineLevel="1"/>
    <col min="9" max="9" width="15.7109375" style="144" customWidth="1" collapsed="1"/>
    <col min="10" max="16384" width="8.85546875" style="144"/>
  </cols>
  <sheetData>
    <row r="1" spans="1:14" x14ac:dyDescent="0.25">
      <c r="A1" s="206" t="s">
        <v>1006</v>
      </c>
      <c r="B1" s="206"/>
      <c r="C1" s="206"/>
      <c r="D1" s="206"/>
      <c r="E1" s="206"/>
      <c r="F1" s="206"/>
      <c r="G1" s="206"/>
      <c r="H1" s="206"/>
      <c r="I1" s="206"/>
      <c r="J1" s="121"/>
      <c r="K1" s="121"/>
      <c r="L1" s="121"/>
      <c r="M1" s="121"/>
      <c r="N1" s="121"/>
    </row>
    <row r="2" spans="1:14" ht="84.6" customHeight="1" x14ac:dyDescent="0.25">
      <c r="A2" s="207" t="s">
        <v>999</v>
      </c>
      <c r="B2" s="207"/>
      <c r="C2" s="207"/>
      <c r="D2" s="207"/>
      <c r="E2" s="207"/>
      <c r="F2" s="207"/>
      <c r="G2" s="207"/>
      <c r="H2" s="207"/>
      <c r="I2" s="207"/>
      <c r="J2" s="109"/>
      <c r="K2" s="109"/>
      <c r="L2" s="109"/>
      <c r="M2" s="109"/>
      <c r="N2" s="109"/>
    </row>
    <row r="3" spans="1:14" ht="50.45" customHeight="1" x14ac:dyDescent="0.25">
      <c r="A3" s="199" t="s">
        <v>975</v>
      </c>
      <c r="B3" s="199"/>
      <c r="C3" s="199"/>
      <c r="D3" s="199"/>
      <c r="E3" s="199"/>
      <c r="F3" s="199"/>
      <c r="G3" s="199"/>
      <c r="H3" s="199"/>
      <c r="I3" s="199"/>
      <c r="J3" s="109"/>
      <c r="K3" s="109"/>
      <c r="L3" s="109"/>
      <c r="M3" s="109"/>
      <c r="N3" s="109"/>
    </row>
    <row r="4" spans="1:14" ht="28.15" customHeight="1" x14ac:dyDescent="0.25">
      <c r="A4" s="208" t="s">
        <v>988</v>
      </c>
      <c r="B4" s="208"/>
      <c r="C4" s="208"/>
      <c r="D4" s="208"/>
      <c r="E4" s="208"/>
      <c r="F4" s="208"/>
      <c r="G4" s="208"/>
      <c r="H4" s="208"/>
      <c r="I4" s="208"/>
      <c r="J4" s="109"/>
      <c r="K4" s="109"/>
      <c r="L4" s="109"/>
      <c r="M4" s="109"/>
      <c r="N4" s="109"/>
    </row>
    <row r="5" spans="1:14" ht="58.9" customHeight="1" x14ac:dyDescent="0.25">
      <c r="A5" s="217" t="s">
        <v>981</v>
      </c>
      <c r="B5" s="217"/>
      <c r="C5" s="217"/>
      <c r="D5" s="217"/>
      <c r="E5" s="217"/>
      <c r="F5" s="217"/>
      <c r="G5" s="217"/>
      <c r="H5" s="217"/>
      <c r="I5" s="217"/>
    </row>
    <row r="6" spans="1:14" x14ac:dyDescent="0.25">
      <c r="C6" s="145" t="s">
        <v>850</v>
      </c>
    </row>
    <row r="7" spans="1:14" s="1" customFormat="1" ht="30" x14ac:dyDescent="0.25">
      <c r="A7" s="146" t="s">
        <v>851</v>
      </c>
      <c r="B7" s="147" t="s">
        <v>912</v>
      </c>
      <c r="C7" s="148" t="s">
        <v>954</v>
      </c>
      <c r="D7" s="182" t="s">
        <v>976</v>
      </c>
      <c r="E7" s="183" t="s">
        <v>26</v>
      </c>
      <c r="F7" s="182" t="s">
        <v>980</v>
      </c>
      <c r="G7" s="183" t="s">
        <v>26</v>
      </c>
      <c r="H7" s="182" t="s">
        <v>843</v>
      </c>
      <c r="I7" s="183" t="s">
        <v>26</v>
      </c>
    </row>
    <row r="8" spans="1:14" s="1" customFormat="1" x14ac:dyDescent="0.25">
      <c r="A8" s="146">
        <v>1</v>
      </c>
      <c r="B8" s="149" t="s">
        <v>852</v>
      </c>
      <c r="C8" s="150"/>
      <c r="D8" s="151">
        <v>216</v>
      </c>
      <c r="E8" s="152">
        <f>C8+D8</f>
        <v>216</v>
      </c>
      <c r="F8" s="151"/>
      <c r="G8" s="152">
        <f>E8+F8</f>
        <v>216</v>
      </c>
      <c r="H8" s="24"/>
      <c r="I8" s="24">
        <f>G8+H8</f>
        <v>216</v>
      </c>
    </row>
    <row r="9" spans="1:14" s="1" customFormat="1" x14ac:dyDescent="0.25">
      <c r="A9" s="146">
        <v>2</v>
      </c>
      <c r="B9" s="149" t="s">
        <v>893</v>
      </c>
      <c r="C9" s="150"/>
      <c r="D9" s="151">
        <v>180</v>
      </c>
      <c r="E9" s="152">
        <f t="shared" ref="E9:E18" si="0">C9+D9</f>
        <v>180</v>
      </c>
      <c r="F9" s="151">
        <v>180</v>
      </c>
      <c r="G9" s="152">
        <f t="shared" ref="G9:G18" si="1">E9+F9</f>
        <v>360</v>
      </c>
      <c r="H9" s="24"/>
      <c r="I9" s="24">
        <f t="shared" ref="I9:I18" si="2">G9+H9</f>
        <v>360</v>
      </c>
    </row>
    <row r="10" spans="1:14" x14ac:dyDescent="0.25">
      <c r="A10" s="146">
        <v>3</v>
      </c>
      <c r="B10" s="153" t="s">
        <v>958</v>
      </c>
      <c r="C10" s="152">
        <v>350</v>
      </c>
      <c r="D10" s="154">
        <v>270</v>
      </c>
      <c r="E10" s="152">
        <f t="shared" si="0"/>
        <v>620</v>
      </c>
      <c r="F10" s="154">
        <v>190</v>
      </c>
      <c r="G10" s="152">
        <f t="shared" si="1"/>
        <v>810</v>
      </c>
      <c r="H10" s="184">
        <v>200</v>
      </c>
      <c r="I10" s="24">
        <f t="shared" si="2"/>
        <v>1010</v>
      </c>
    </row>
    <row r="11" spans="1:14" x14ac:dyDescent="0.25">
      <c r="A11" s="146">
        <v>4</v>
      </c>
      <c r="B11" s="153" t="s">
        <v>894</v>
      </c>
      <c r="C11" s="152"/>
      <c r="D11" s="154">
        <v>400</v>
      </c>
      <c r="E11" s="152">
        <f t="shared" si="0"/>
        <v>400</v>
      </c>
      <c r="F11" s="154">
        <v>113</v>
      </c>
      <c r="G11" s="152">
        <f t="shared" si="1"/>
        <v>513</v>
      </c>
      <c r="H11" s="184"/>
      <c r="I11" s="24">
        <f t="shared" si="2"/>
        <v>513</v>
      </c>
    </row>
    <row r="12" spans="1:14" x14ac:dyDescent="0.25">
      <c r="A12" s="146">
        <v>5</v>
      </c>
      <c r="B12" s="153" t="s">
        <v>967</v>
      </c>
      <c r="C12" s="152"/>
      <c r="D12" s="154">
        <v>500</v>
      </c>
      <c r="E12" s="152">
        <f t="shared" si="0"/>
        <v>500</v>
      </c>
      <c r="F12" s="154">
        <v>99</v>
      </c>
      <c r="G12" s="152">
        <f t="shared" si="1"/>
        <v>599</v>
      </c>
      <c r="H12" s="184"/>
      <c r="I12" s="24">
        <f t="shared" si="2"/>
        <v>599</v>
      </c>
    </row>
    <row r="13" spans="1:14" x14ac:dyDescent="0.25">
      <c r="A13" s="146">
        <v>6</v>
      </c>
      <c r="B13" s="153" t="s">
        <v>977</v>
      </c>
      <c r="C13" s="152"/>
      <c r="D13" s="154">
        <v>230</v>
      </c>
      <c r="E13" s="152">
        <f t="shared" si="0"/>
        <v>230</v>
      </c>
      <c r="F13" s="154"/>
      <c r="G13" s="152">
        <f t="shared" si="1"/>
        <v>230</v>
      </c>
      <c r="H13" s="184"/>
      <c r="I13" s="24">
        <f t="shared" si="2"/>
        <v>230</v>
      </c>
    </row>
    <row r="14" spans="1:14" x14ac:dyDescent="0.25">
      <c r="A14" s="146">
        <v>7</v>
      </c>
      <c r="B14" s="153" t="s">
        <v>978</v>
      </c>
      <c r="C14" s="152">
        <v>700</v>
      </c>
      <c r="D14" s="154"/>
      <c r="E14" s="152">
        <f t="shared" si="0"/>
        <v>700</v>
      </c>
      <c r="F14" s="154">
        <v>64.099999999999994</v>
      </c>
      <c r="G14" s="152">
        <f t="shared" si="1"/>
        <v>764.1</v>
      </c>
      <c r="H14" s="184">
        <v>50</v>
      </c>
      <c r="I14" s="24">
        <f t="shared" si="2"/>
        <v>814.1</v>
      </c>
    </row>
    <row r="15" spans="1:14" x14ac:dyDescent="0.25">
      <c r="A15" s="146">
        <v>8</v>
      </c>
      <c r="B15" s="153" t="s">
        <v>979</v>
      </c>
      <c r="C15" s="152">
        <v>80</v>
      </c>
      <c r="D15" s="154"/>
      <c r="E15" s="152">
        <f t="shared" si="0"/>
        <v>80</v>
      </c>
      <c r="F15" s="154">
        <v>101.3</v>
      </c>
      <c r="G15" s="152">
        <f t="shared" si="1"/>
        <v>181.3</v>
      </c>
      <c r="H15" s="184">
        <v>200</v>
      </c>
      <c r="I15" s="24">
        <f t="shared" si="2"/>
        <v>381.3</v>
      </c>
    </row>
    <row r="16" spans="1:14" x14ac:dyDescent="0.25">
      <c r="A16" s="146">
        <v>9</v>
      </c>
      <c r="B16" s="153" t="s">
        <v>895</v>
      </c>
      <c r="C16" s="152"/>
      <c r="D16" s="154">
        <v>400</v>
      </c>
      <c r="E16" s="152">
        <f t="shared" si="0"/>
        <v>400</v>
      </c>
      <c r="F16" s="154">
        <v>290.89999999999998</v>
      </c>
      <c r="G16" s="152">
        <f t="shared" si="1"/>
        <v>690.9</v>
      </c>
      <c r="H16" s="184"/>
      <c r="I16" s="24">
        <f t="shared" si="2"/>
        <v>690.9</v>
      </c>
    </row>
    <row r="17" spans="1:9" x14ac:dyDescent="0.25">
      <c r="A17" s="146">
        <v>10</v>
      </c>
      <c r="B17" s="153" t="s">
        <v>972</v>
      </c>
      <c r="C17" s="152">
        <v>500</v>
      </c>
      <c r="D17" s="154"/>
      <c r="E17" s="152">
        <f t="shared" si="0"/>
        <v>500</v>
      </c>
      <c r="F17" s="154">
        <v>376</v>
      </c>
      <c r="G17" s="152">
        <f t="shared" si="1"/>
        <v>876</v>
      </c>
      <c r="H17" s="184"/>
      <c r="I17" s="24">
        <f t="shared" si="2"/>
        <v>876</v>
      </c>
    </row>
    <row r="18" spans="1:9" x14ac:dyDescent="0.25">
      <c r="A18" s="146">
        <v>11</v>
      </c>
      <c r="B18" s="153" t="s">
        <v>896</v>
      </c>
      <c r="C18" s="152">
        <v>370</v>
      </c>
      <c r="D18" s="154">
        <v>80</v>
      </c>
      <c r="E18" s="152">
        <f t="shared" si="0"/>
        <v>450</v>
      </c>
      <c r="F18" s="154">
        <v>85.7</v>
      </c>
      <c r="G18" s="152">
        <f t="shared" si="1"/>
        <v>535.70000000000005</v>
      </c>
      <c r="H18" s="184"/>
      <c r="I18" s="24">
        <f t="shared" si="2"/>
        <v>535.70000000000005</v>
      </c>
    </row>
    <row r="19" spans="1:9" x14ac:dyDescent="0.25">
      <c r="A19" s="155"/>
      <c r="B19" s="156" t="s">
        <v>913</v>
      </c>
      <c r="C19" s="157">
        <f>SUM(C8:C18)</f>
        <v>2000</v>
      </c>
      <c r="D19" s="157">
        <f t="shared" ref="D19:E19" si="3">SUM(D8:D18)</f>
        <v>2276</v>
      </c>
      <c r="E19" s="157">
        <f t="shared" si="3"/>
        <v>4276</v>
      </c>
      <c r="F19" s="157">
        <f>SUM(F8:F18)</f>
        <v>1500</v>
      </c>
      <c r="G19" s="157">
        <f>SUM(G8:G18)</f>
        <v>5776</v>
      </c>
      <c r="H19" s="157">
        <f t="shared" ref="H19:I19" si="4">SUM(H8:H18)</f>
        <v>450</v>
      </c>
      <c r="I19" s="157">
        <f t="shared" si="4"/>
        <v>6225.9999999999991</v>
      </c>
    </row>
  </sheetData>
  <mergeCells count="5">
    <mergeCell ref="A5:I5"/>
    <mergeCell ref="A4:I4"/>
    <mergeCell ref="A3:I3"/>
    <mergeCell ref="A2:I2"/>
    <mergeCell ref="A1:I1"/>
  </mergeCells>
  <pageMargins left="0.7" right="0.7" top="0.75" bottom="0.75" header="0.3" footer="0.3"/>
  <pageSetup paperSize="9" fitToHeight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A1:U683"/>
  <sheetViews>
    <sheetView zoomScaleNormal="100" zoomScaleSheetLayoutView="90" workbookViewId="0">
      <selection activeCell="A5" sqref="A1:U1048576"/>
    </sheetView>
  </sheetViews>
  <sheetFormatPr defaultColWidth="9.140625" defaultRowHeight="15" outlineLevelRow="1" outlineLevelCol="1" x14ac:dyDescent="0.25"/>
  <cols>
    <col min="1" max="1" width="43.85546875" style="71" customWidth="1"/>
    <col min="2" max="3" width="9.140625" style="38"/>
    <col min="4" max="4" width="13.140625" style="38" customWidth="1"/>
    <col min="5" max="5" width="15.42578125" style="38" customWidth="1"/>
    <col min="6" max="6" width="10.5703125" style="38" customWidth="1"/>
    <col min="7" max="7" width="17.140625" style="65" hidden="1" customWidth="1" outlineLevel="1"/>
    <col min="8" max="8" width="9" style="65" hidden="1" customWidth="1" outlineLevel="1"/>
    <col min="9" max="9" width="13.5703125" style="76" hidden="1" customWidth="1" outlineLevel="1"/>
    <col min="10" max="10" width="9.7109375" style="65" hidden="1" customWidth="1" outlineLevel="1"/>
    <col min="11" max="11" width="10.7109375" style="76" hidden="1" customWidth="1" outlineLevel="1"/>
    <col min="12" max="12" width="13.85546875" style="65" hidden="1" customWidth="1" outlineLevel="1"/>
    <col min="13" max="13" width="13.140625" style="76" hidden="1" customWidth="1" outlineLevel="1"/>
    <col min="14" max="14" width="13.85546875" style="65" hidden="1" customWidth="1" outlineLevel="1"/>
    <col min="15" max="15" width="13.5703125" style="76" hidden="1" customWidth="1" outlineLevel="1"/>
    <col min="16" max="16" width="13.7109375" style="37" hidden="1" customWidth="1" outlineLevel="1"/>
    <col min="17" max="17" width="12.28515625" style="36" hidden="1" customWidth="1" outlineLevel="1"/>
    <col min="18" max="18" width="13.7109375" style="37" hidden="1" customWidth="1" outlineLevel="1"/>
    <col min="19" max="19" width="12.28515625" style="36" hidden="1" customWidth="1" outlineLevel="1"/>
    <col min="20" max="20" width="13.7109375" style="37" hidden="1" customWidth="1" outlineLevel="1"/>
    <col min="21" max="21" width="12.28515625" style="36" bestFit="1" customWidth="1" collapsed="1"/>
    <col min="22" max="16384" width="9.140625" style="37"/>
  </cols>
  <sheetData>
    <row r="1" spans="1:21" x14ac:dyDescent="0.25">
      <c r="A1" s="191" t="s">
        <v>996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</row>
    <row r="2" spans="1:21" ht="55.9" customHeight="1" x14ac:dyDescent="0.25">
      <c r="A2" s="192" t="s">
        <v>997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</row>
    <row r="3" spans="1:21" ht="57" customHeight="1" x14ac:dyDescent="0.25">
      <c r="A3" s="193" t="s">
        <v>819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</row>
    <row r="4" spans="1:21" ht="35.25" customHeight="1" x14ac:dyDescent="0.25">
      <c r="A4" s="194" t="s">
        <v>647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</row>
    <row r="5" spans="1:21" x14ac:dyDescent="0.25">
      <c r="I5" s="67"/>
      <c r="K5" s="67"/>
      <c r="M5" s="67"/>
      <c r="O5" s="67"/>
      <c r="P5" s="65"/>
      <c r="Q5" s="67"/>
      <c r="R5" s="65"/>
      <c r="S5" s="67"/>
      <c r="T5" s="65"/>
      <c r="U5" s="67" t="s">
        <v>66</v>
      </c>
    </row>
    <row r="6" spans="1:21" ht="31.15" customHeight="1" x14ac:dyDescent="0.25">
      <c r="A6" s="41" t="s">
        <v>530</v>
      </c>
      <c r="B6" s="42" t="s">
        <v>435</v>
      </c>
      <c r="C6" s="42" t="s">
        <v>68</v>
      </c>
      <c r="D6" s="42" t="s">
        <v>69</v>
      </c>
      <c r="E6" s="42" t="s">
        <v>70</v>
      </c>
      <c r="F6" s="42" t="s">
        <v>436</v>
      </c>
      <c r="G6" s="43" t="s">
        <v>822</v>
      </c>
      <c r="H6" s="44" t="s">
        <v>821</v>
      </c>
      <c r="I6" s="45" t="s">
        <v>26</v>
      </c>
      <c r="J6" s="44" t="s">
        <v>831</v>
      </c>
      <c r="K6" s="45" t="s">
        <v>26</v>
      </c>
      <c r="L6" s="44" t="s">
        <v>842</v>
      </c>
      <c r="M6" s="45" t="s">
        <v>26</v>
      </c>
      <c r="N6" s="44" t="s">
        <v>853</v>
      </c>
      <c r="O6" s="45" t="s">
        <v>26</v>
      </c>
      <c r="P6" s="44" t="s">
        <v>874</v>
      </c>
      <c r="Q6" s="45" t="s">
        <v>26</v>
      </c>
      <c r="R6" s="44" t="s">
        <v>908</v>
      </c>
      <c r="S6" s="45" t="s">
        <v>26</v>
      </c>
      <c r="T6" s="44" t="s">
        <v>916</v>
      </c>
      <c r="U6" s="45" t="s">
        <v>26</v>
      </c>
    </row>
    <row r="7" spans="1:21" ht="36.75" customHeight="1" x14ac:dyDescent="0.25">
      <c r="A7" s="68" t="s">
        <v>437</v>
      </c>
      <c r="B7" s="72">
        <v>522</v>
      </c>
      <c r="C7" s="72" t="s">
        <v>74</v>
      </c>
      <c r="D7" s="72" t="s">
        <v>74</v>
      </c>
      <c r="E7" s="72" t="s">
        <v>75</v>
      </c>
      <c r="F7" s="72" t="s">
        <v>76</v>
      </c>
      <c r="G7" s="48">
        <f>G8+G68+G110+G143+G157+G179</f>
        <v>277719.40000000002</v>
      </c>
      <c r="H7" s="48">
        <f>H8+H68+H110+H143+H157+H179</f>
        <v>9511.0999999999985</v>
      </c>
      <c r="I7" s="73">
        <f t="shared" ref="I7:I72" si="0">G7+H7</f>
        <v>287230.5</v>
      </c>
      <c r="J7" s="48">
        <f>J8+J68+J110+J143+J157+J179</f>
        <v>2173.1</v>
      </c>
      <c r="K7" s="73">
        <f t="shared" ref="K7:K72" si="1">I7+J7</f>
        <v>289403.59999999998</v>
      </c>
      <c r="L7" s="48">
        <f>L8+L68+L110+L143+L157+L179</f>
        <v>266.5</v>
      </c>
      <c r="M7" s="73">
        <f t="shared" ref="M7:M72" si="2">K7+L7</f>
        <v>289670.09999999998</v>
      </c>
      <c r="N7" s="48">
        <f>N8+N68+N110+N143+N157+N179</f>
        <v>0.1</v>
      </c>
      <c r="O7" s="73">
        <f t="shared" ref="O7:O72" si="3">M7+N7</f>
        <v>289670.19999999995</v>
      </c>
      <c r="P7" s="48">
        <f>P8+P68+P110+P143+P157+P179</f>
        <v>-305.8</v>
      </c>
      <c r="Q7" s="73">
        <f t="shared" ref="Q7:Q43" si="4">O7+P7</f>
        <v>289364.39999999997</v>
      </c>
      <c r="R7" s="48">
        <f>R8+R68+R110+R143+R157+R179</f>
        <v>-5466.6</v>
      </c>
      <c r="S7" s="73">
        <f>Q7+R7</f>
        <v>283897.8</v>
      </c>
      <c r="T7" s="48">
        <f>T8+T68+T110+T143+T157+T179</f>
        <v>-1570.6999999999998</v>
      </c>
      <c r="U7" s="73">
        <f>S7+T7</f>
        <v>282327.09999999998</v>
      </c>
    </row>
    <row r="8" spans="1:21" ht="31.5" x14ac:dyDescent="0.25">
      <c r="A8" s="68" t="s">
        <v>72</v>
      </c>
      <c r="B8" s="72">
        <v>522</v>
      </c>
      <c r="C8" s="50" t="s">
        <v>73</v>
      </c>
      <c r="D8" s="50" t="s">
        <v>74</v>
      </c>
      <c r="E8" s="50" t="s">
        <v>75</v>
      </c>
      <c r="F8" s="50" t="s">
        <v>76</v>
      </c>
      <c r="G8" s="48">
        <f>G9+G22+G28+G33</f>
        <v>47027.1</v>
      </c>
      <c r="H8" s="48">
        <f>H9+H22+H28+H33</f>
        <v>0</v>
      </c>
      <c r="I8" s="73">
        <f t="shared" si="0"/>
        <v>47027.1</v>
      </c>
      <c r="J8" s="48">
        <f>J9+J22+J28+J33</f>
        <v>0</v>
      </c>
      <c r="K8" s="73">
        <f t="shared" si="1"/>
        <v>47027.1</v>
      </c>
      <c r="L8" s="48">
        <f>L9+L22+L28+L33</f>
        <v>755</v>
      </c>
      <c r="M8" s="73">
        <f t="shared" si="2"/>
        <v>47782.1</v>
      </c>
      <c r="N8" s="48">
        <f>N9+N22+N28+N33</f>
        <v>0</v>
      </c>
      <c r="O8" s="73">
        <f t="shared" si="3"/>
        <v>47782.1</v>
      </c>
      <c r="P8" s="48">
        <f>P9+P22+P28+P33</f>
        <v>-536</v>
      </c>
      <c r="Q8" s="73">
        <f t="shared" si="4"/>
        <v>47246.1</v>
      </c>
      <c r="R8" s="48">
        <f>R9+R22+R28+R33</f>
        <v>89</v>
      </c>
      <c r="S8" s="73">
        <f t="shared" ref="S8:S43" si="5">Q8+R8</f>
        <v>47335.1</v>
      </c>
      <c r="T8" s="48">
        <f>T9+T22+T28+T33</f>
        <v>552.4</v>
      </c>
      <c r="U8" s="73">
        <f t="shared" ref="U8:U43" si="6">S8+T8</f>
        <v>47887.5</v>
      </c>
    </row>
    <row r="9" spans="1:21" ht="66" customHeight="1" x14ac:dyDescent="0.25">
      <c r="A9" s="32" t="s">
        <v>101</v>
      </c>
      <c r="B9" s="57">
        <v>522</v>
      </c>
      <c r="C9" s="53" t="s">
        <v>73</v>
      </c>
      <c r="D9" s="53" t="s">
        <v>102</v>
      </c>
      <c r="E9" s="53" t="s">
        <v>75</v>
      </c>
      <c r="F9" s="53" t="s">
        <v>76</v>
      </c>
      <c r="G9" s="69">
        <f>G10</f>
        <v>40329.4</v>
      </c>
      <c r="H9" s="69">
        <f>H10</f>
        <v>0</v>
      </c>
      <c r="I9" s="70">
        <f t="shared" si="0"/>
        <v>40329.4</v>
      </c>
      <c r="J9" s="69">
        <f>J10</f>
        <v>0</v>
      </c>
      <c r="K9" s="70">
        <f t="shared" si="1"/>
        <v>40329.4</v>
      </c>
      <c r="L9" s="69">
        <f>L10</f>
        <v>0</v>
      </c>
      <c r="M9" s="70">
        <f t="shared" si="2"/>
        <v>40329.4</v>
      </c>
      <c r="N9" s="69">
        <f>N10</f>
        <v>0</v>
      </c>
      <c r="O9" s="70">
        <f t="shared" si="3"/>
        <v>40329.4</v>
      </c>
      <c r="P9" s="69">
        <f>P10</f>
        <v>70</v>
      </c>
      <c r="Q9" s="70">
        <f t="shared" si="4"/>
        <v>40399.4</v>
      </c>
      <c r="R9" s="69">
        <f>R10</f>
        <v>170</v>
      </c>
      <c r="S9" s="70">
        <f t="shared" si="5"/>
        <v>40569.4</v>
      </c>
      <c r="T9" s="69">
        <f>T10</f>
        <v>103</v>
      </c>
      <c r="U9" s="70">
        <f t="shared" si="6"/>
        <v>40672.400000000001</v>
      </c>
    </row>
    <row r="10" spans="1:21" ht="39" customHeight="1" x14ac:dyDescent="0.25">
      <c r="A10" s="32" t="s">
        <v>438</v>
      </c>
      <c r="B10" s="57">
        <v>522</v>
      </c>
      <c r="C10" s="53" t="s">
        <v>73</v>
      </c>
      <c r="D10" s="53" t="s">
        <v>102</v>
      </c>
      <c r="E10" s="53" t="s">
        <v>103</v>
      </c>
      <c r="F10" s="53" t="s">
        <v>76</v>
      </c>
      <c r="G10" s="69">
        <f>G11</f>
        <v>40329.4</v>
      </c>
      <c r="H10" s="69">
        <f>H11</f>
        <v>0</v>
      </c>
      <c r="I10" s="70">
        <f t="shared" si="0"/>
        <v>40329.4</v>
      </c>
      <c r="J10" s="69">
        <f>J11</f>
        <v>0</v>
      </c>
      <c r="K10" s="70">
        <f t="shared" si="1"/>
        <v>40329.4</v>
      </c>
      <c r="L10" s="69">
        <f>L11</f>
        <v>0</v>
      </c>
      <c r="M10" s="70">
        <f t="shared" si="2"/>
        <v>40329.4</v>
      </c>
      <c r="N10" s="69">
        <f>N11</f>
        <v>0</v>
      </c>
      <c r="O10" s="70">
        <f t="shared" si="3"/>
        <v>40329.4</v>
      </c>
      <c r="P10" s="69">
        <f>P11</f>
        <v>70</v>
      </c>
      <c r="Q10" s="70">
        <f t="shared" si="4"/>
        <v>40399.4</v>
      </c>
      <c r="R10" s="69">
        <f>R11</f>
        <v>170</v>
      </c>
      <c r="S10" s="70">
        <f t="shared" si="5"/>
        <v>40569.4</v>
      </c>
      <c r="T10" s="69">
        <f>T11</f>
        <v>103</v>
      </c>
      <c r="U10" s="70">
        <f t="shared" si="6"/>
        <v>40672.400000000001</v>
      </c>
    </row>
    <row r="11" spans="1:21" ht="31.5" x14ac:dyDescent="0.25">
      <c r="A11" s="32" t="s">
        <v>644</v>
      </c>
      <c r="B11" s="57">
        <v>522</v>
      </c>
      <c r="C11" s="53" t="s">
        <v>73</v>
      </c>
      <c r="D11" s="53" t="s">
        <v>102</v>
      </c>
      <c r="E11" s="53" t="s">
        <v>104</v>
      </c>
      <c r="F11" s="53" t="s">
        <v>76</v>
      </c>
      <c r="G11" s="69">
        <f>G12+G15</f>
        <v>40329.4</v>
      </c>
      <c r="H11" s="69">
        <f>H12+H15</f>
        <v>0</v>
      </c>
      <c r="I11" s="70">
        <f t="shared" si="0"/>
        <v>40329.4</v>
      </c>
      <c r="J11" s="69">
        <f>J12+J15</f>
        <v>0</v>
      </c>
      <c r="K11" s="70">
        <f t="shared" si="1"/>
        <v>40329.4</v>
      </c>
      <c r="L11" s="69">
        <f>L12+L15</f>
        <v>0</v>
      </c>
      <c r="M11" s="70">
        <f t="shared" si="2"/>
        <v>40329.4</v>
      </c>
      <c r="N11" s="69">
        <f>N12+N15</f>
        <v>0</v>
      </c>
      <c r="O11" s="70">
        <f t="shared" si="3"/>
        <v>40329.4</v>
      </c>
      <c r="P11" s="69">
        <f>P12+P15</f>
        <v>70</v>
      </c>
      <c r="Q11" s="70">
        <f t="shared" si="4"/>
        <v>40399.4</v>
      </c>
      <c r="R11" s="69">
        <f>R12+R15</f>
        <v>170</v>
      </c>
      <c r="S11" s="70">
        <f t="shared" si="5"/>
        <v>40569.4</v>
      </c>
      <c r="T11" s="124">
        <f>T12+T15</f>
        <v>103</v>
      </c>
      <c r="U11" s="70">
        <f t="shared" si="6"/>
        <v>40672.400000000001</v>
      </c>
    </row>
    <row r="12" spans="1:21" ht="38.450000000000003" customHeight="1" x14ac:dyDescent="0.25">
      <c r="A12" s="32" t="s">
        <v>112</v>
      </c>
      <c r="B12" s="57">
        <v>522</v>
      </c>
      <c r="C12" s="53" t="s">
        <v>73</v>
      </c>
      <c r="D12" s="53" t="s">
        <v>102</v>
      </c>
      <c r="E12" s="53" t="s">
        <v>105</v>
      </c>
      <c r="F12" s="53" t="s">
        <v>76</v>
      </c>
      <c r="G12" s="69">
        <f>G13</f>
        <v>34155.4</v>
      </c>
      <c r="H12" s="69">
        <f>H13</f>
        <v>0</v>
      </c>
      <c r="I12" s="70">
        <f t="shared" si="0"/>
        <v>34155.4</v>
      </c>
      <c r="J12" s="69">
        <f>J13</f>
        <v>0</v>
      </c>
      <c r="K12" s="70">
        <f t="shared" si="1"/>
        <v>34155.4</v>
      </c>
      <c r="L12" s="69">
        <f>L13</f>
        <v>0</v>
      </c>
      <c r="M12" s="70">
        <f t="shared" si="2"/>
        <v>34155.4</v>
      </c>
      <c r="N12" s="69">
        <f>N13</f>
        <v>0</v>
      </c>
      <c r="O12" s="70">
        <f t="shared" si="3"/>
        <v>34155.4</v>
      </c>
      <c r="P12" s="69">
        <f>P13</f>
        <v>0</v>
      </c>
      <c r="Q12" s="70">
        <f t="shared" si="4"/>
        <v>34155.4</v>
      </c>
      <c r="R12" s="69">
        <f>R13</f>
        <v>0</v>
      </c>
      <c r="S12" s="70">
        <f t="shared" si="5"/>
        <v>34155.4</v>
      </c>
      <c r="T12" s="69">
        <f>T13</f>
        <v>0</v>
      </c>
      <c r="U12" s="70">
        <f t="shared" si="6"/>
        <v>34155.4</v>
      </c>
    </row>
    <row r="13" spans="1:21" ht="98.25" customHeight="1" x14ac:dyDescent="0.25">
      <c r="A13" s="32" t="s">
        <v>85</v>
      </c>
      <c r="B13" s="57">
        <v>522</v>
      </c>
      <c r="C13" s="53" t="s">
        <v>73</v>
      </c>
      <c r="D13" s="53" t="s">
        <v>102</v>
      </c>
      <c r="E13" s="53" t="s">
        <v>105</v>
      </c>
      <c r="F13" s="53">
        <v>100</v>
      </c>
      <c r="G13" s="69">
        <f>G14</f>
        <v>34155.4</v>
      </c>
      <c r="H13" s="69">
        <f>H14</f>
        <v>0</v>
      </c>
      <c r="I13" s="70">
        <f t="shared" si="0"/>
        <v>34155.4</v>
      </c>
      <c r="J13" s="69">
        <f>J14</f>
        <v>0</v>
      </c>
      <c r="K13" s="70">
        <f t="shared" si="1"/>
        <v>34155.4</v>
      </c>
      <c r="L13" s="69">
        <f>L14</f>
        <v>0</v>
      </c>
      <c r="M13" s="70">
        <f t="shared" si="2"/>
        <v>34155.4</v>
      </c>
      <c r="N13" s="69">
        <f>N14</f>
        <v>0</v>
      </c>
      <c r="O13" s="70">
        <f t="shared" si="3"/>
        <v>34155.4</v>
      </c>
      <c r="P13" s="69">
        <f>P14</f>
        <v>0</v>
      </c>
      <c r="Q13" s="70">
        <f t="shared" si="4"/>
        <v>34155.4</v>
      </c>
      <c r="R13" s="69">
        <f>R14</f>
        <v>0</v>
      </c>
      <c r="S13" s="70">
        <f t="shared" si="5"/>
        <v>34155.4</v>
      </c>
      <c r="T13" s="69">
        <f>T14</f>
        <v>0</v>
      </c>
      <c r="U13" s="70">
        <f t="shared" si="6"/>
        <v>34155.4</v>
      </c>
    </row>
    <row r="14" spans="1:21" ht="33.75" customHeight="1" x14ac:dyDescent="0.25">
      <c r="A14" s="32" t="s">
        <v>86</v>
      </c>
      <c r="B14" s="57">
        <v>522</v>
      </c>
      <c r="C14" s="53" t="s">
        <v>73</v>
      </c>
      <c r="D14" s="53" t="s">
        <v>102</v>
      </c>
      <c r="E14" s="53" t="s">
        <v>105</v>
      </c>
      <c r="F14" s="53">
        <v>120</v>
      </c>
      <c r="G14" s="69">
        <v>34155.4</v>
      </c>
      <c r="H14" s="69"/>
      <c r="I14" s="70">
        <f t="shared" si="0"/>
        <v>34155.4</v>
      </c>
      <c r="J14" s="69"/>
      <c r="K14" s="70">
        <f t="shared" si="1"/>
        <v>34155.4</v>
      </c>
      <c r="L14" s="69"/>
      <c r="M14" s="70">
        <f t="shared" si="2"/>
        <v>34155.4</v>
      </c>
      <c r="N14" s="69"/>
      <c r="O14" s="70">
        <f t="shared" si="3"/>
        <v>34155.4</v>
      </c>
      <c r="P14" s="69"/>
      <c r="Q14" s="70">
        <f t="shared" si="4"/>
        <v>34155.4</v>
      </c>
      <c r="R14" s="69"/>
      <c r="S14" s="70">
        <f t="shared" si="5"/>
        <v>34155.4</v>
      </c>
      <c r="T14" s="69"/>
      <c r="U14" s="70">
        <f t="shared" si="6"/>
        <v>34155.4</v>
      </c>
    </row>
    <row r="15" spans="1:21" ht="31.5" x14ac:dyDescent="0.25">
      <c r="A15" s="32" t="s">
        <v>87</v>
      </c>
      <c r="B15" s="57">
        <v>522</v>
      </c>
      <c r="C15" s="53" t="s">
        <v>73</v>
      </c>
      <c r="D15" s="53" t="s">
        <v>102</v>
      </c>
      <c r="E15" s="53" t="s">
        <v>106</v>
      </c>
      <c r="F15" s="53" t="s">
        <v>76</v>
      </c>
      <c r="G15" s="69">
        <f>G16+G18+G20</f>
        <v>6174</v>
      </c>
      <c r="H15" s="69">
        <f>H16+H18+H20</f>
        <v>0</v>
      </c>
      <c r="I15" s="70">
        <f t="shared" si="0"/>
        <v>6174</v>
      </c>
      <c r="J15" s="69">
        <f>J16+J18+J20</f>
        <v>0</v>
      </c>
      <c r="K15" s="70">
        <f t="shared" si="1"/>
        <v>6174</v>
      </c>
      <c r="L15" s="69">
        <f>L16+L18+L20</f>
        <v>0</v>
      </c>
      <c r="M15" s="70">
        <f t="shared" si="2"/>
        <v>6174</v>
      </c>
      <c r="N15" s="69">
        <f>N16+N18+N20</f>
        <v>0</v>
      </c>
      <c r="O15" s="70">
        <f t="shared" si="3"/>
        <v>6174</v>
      </c>
      <c r="P15" s="69">
        <f>P16+P18+P20</f>
        <v>70</v>
      </c>
      <c r="Q15" s="70">
        <f t="shared" si="4"/>
        <v>6244</v>
      </c>
      <c r="R15" s="69">
        <f>R16+R18+R20</f>
        <v>170</v>
      </c>
      <c r="S15" s="70">
        <f t="shared" si="5"/>
        <v>6414</v>
      </c>
      <c r="T15" s="69">
        <f>T16+T18+T20</f>
        <v>103</v>
      </c>
      <c r="U15" s="70">
        <f t="shared" si="6"/>
        <v>6517</v>
      </c>
    </row>
    <row r="16" spans="1:21" ht="96.75" customHeight="1" x14ac:dyDescent="0.25">
      <c r="A16" s="32" t="s">
        <v>85</v>
      </c>
      <c r="B16" s="57">
        <v>522</v>
      </c>
      <c r="C16" s="53" t="s">
        <v>73</v>
      </c>
      <c r="D16" s="53" t="s">
        <v>102</v>
      </c>
      <c r="E16" s="53" t="s">
        <v>106</v>
      </c>
      <c r="F16" s="53">
        <v>100</v>
      </c>
      <c r="G16" s="69">
        <f>G17</f>
        <v>165</v>
      </c>
      <c r="H16" s="69">
        <f>H17</f>
        <v>0</v>
      </c>
      <c r="I16" s="70">
        <f t="shared" si="0"/>
        <v>165</v>
      </c>
      <c r="J16" s="69">
        <f>J17</f>
        <v>0</v>
      </c>
      <c r="K16" s="70">
        <f t="shared" si="1"/>
        <v>165</v>
      </c>
      <c r="L16" s="69">
        <f>L17</f>
        <v>0</v>
      </c>
      <c r="M16" s="70">
        <f t="shared" si="2"/>
        <v>165</v>
      </c>
      <c r="N16" s="69">
        <f>N17</f>
        <v>0</v>
      </c>
      <c r="O16" s="70">
        <f t="shared" si="3"/>
        <v>165</v>
      </c>
      <c r="P16" s="69">
        <f>P17</f>
        <v>0</v>
      </c>
      <c r="Q16" s="70">
        <f t="shared" si="4"/>
        <v>165</v>
      </c>
      <c r="R16" s="69">
        <f>R17</f>
        <v>0</v>
      </c>
      <c r="S16" s="70">
        <f t="shared" si="5"/>
        <v>165</v>
      </c>
      <c r="T16" s="69">
        <f>T17</f>
        <v>0</v>
      </c>
      <c r="U16" s="70">
        <f t="shared" si="6"/>
        <v>165</v>
      </c>
    </row>
    <row r="17" spans="1:21" ht="36" customHeight="1" x14ac:dyDescent="0.25">
      <c r="A17" s="32" t="s">
        <v>86</v>
      </c>
      <c r="B17" s="57">
        <v>522</v>
      </c>
      <c r="C17" s="53" t="s">
        <v>73</v>
      </c>
      <c r="D17" s="53" t="s">
        <v>102</v>
      </c>
      <c r="E17" s="53" t="s">
        <v>106</v>
      </c>
      <c r="F17" s="53">
        <v>120</v>
      </c>
      <c r="G17" s="69">
        <v>165</v>
      </c>
      <c r="H17" s="69"/>
      <c r="I17" s="70">
        <f t="shared" si="0"/>
        <v>165</v>
      </c>
      <c r="J17" s="69"/>
      <c r="K17" s="70">
        <f t="shared" si="1"/>
        <v>165</v>
      </c>
      <c r="L17" s="69"/>
      <c r="M17" s="70">
        <f t="shared" si="2"/>
        <v>165</v>
      </c>
      <c r="N17" s="69"/>
      <c r="O17" s="70">
        <f t="shared" si="3"/>
        <v>165</v>
      </c>
      <c r="P17" s="69"/>
      <c r="Q17" s="70">
        <f t="shared" si="4"/>
        <v>165</v>
      </c>
      <c r="R17" s="69"/>
      <c r="S17" s="70">
        <f t="shared" si="5"/>
        <v>165</v>
      </c>
      <c r="T17" s="69"/>
      <c r="U17" s="70">
        <f t="shared" si="6"/>
        <v>165</v>
      </c>
    </row>
    <row r="18" spans="1:21" ht="31.5" x14ac:dyDescent="0.25">
      <c r="A18" s="32" t="s">
        <v>97</v>
      </c>
      <c r="B18" s="57">
        <v>522</v>
      </c>
      <c r="C18" s="53" t="s">
        <v>73</v>
      </c>
      <c r="D18" s="53" t="s">
        <v>102</v>
      </c>
      <c r="E18" s="53" t="s">
        <v>106</v>
      </c>
      <c r="F18" s="53">
        <v>200</v>
      </c>
      <c r="G18" s="69">
        <f>G19</f>
        <v>5904</v>
      </c>
      <c r="H18" s="69">
        <f>H19</f>
        <v>0</v>
      </c>
      <c r="I18" s="70">
        <f t="shared" si="0"/>
        <v>5904</v>
      </c>
      <c r="J18" s="69">
        <f>J19</f>
        <v>0</v>
      </c>
      <c r="K18" s="70">
        <f t="shared" si="1"/>
        <v>5904</v>
      </c>
      <c r="L18" s="69">
        <f>L19</f>
        <v>0</v>
      </c>
      <c r="M18" s="70">
        <f t="shared" si="2"/>
        <v>5904</v>
      </c>
      <c r="N18" s="69">
        <f>N19</f>
        <v>0</v>
      </c>
      <c r="O18" s="70">
        <f t="shared" si="3"/>
        <v>5904</v>
      </c>
      <c r="P18" s="69">
        <f>P19</f>
        <v>70</v>
      </c>
      <c r="Q18" s="70">
        <f t="shared" si="4"/>
        <v>5974</v>
      </c>
      <c r="R18" s="69">
        <f>R19</f>
        <v>170</v>
      </c>
      <c r="S18" s="70">
        <f t="shared" si="5"/>
        <v>6144</v>
      </c>
      <c r="T18" s="69">
        <f>T19</f>
        <v>103</v>
      </c>
      <c r="U18" s="70">
        <f t="shared" si="6"/>
        <v>6247</v>
      </c>
    </row>
    <row r="19" spans="1:21" ht="47.25" x14ac:dyDescent="0.25">
      <c r="A19" s="32" t="s">
        <v>98</v>
      </c>
      <c r="B19" s="57">
        <v>522</v>
      </c>
      <c r="C19" s="53" t="s">
        <v>73</v>
      </c>
      <c r="D19" s="53" t="s">
        <v>102</v>
      </c>
      <c r="E19" s="53" t="s">
        <v>106</v>
      </c>
      <c r="F19" s="53">
        <v>240</v>
      </c>
      <c r="G19" s="69">
        <v>5904</v>
      </c>
      <c r="H19" s="69"/>
      <c r="I19" s="70">
        <f t="shared" si="0"/>
        <v>5904</v>
      </c>
      <c r="J19" s="69"/>
      <c r="K19" s="70">
        <f t="shared" si="1"/>
        <v>5904</v>
      </c>
      <c r="L19" s="69"/>
      <c r="M19" s="70">
        <f t="shared" si="2"/>
        <v>5904</v>
      </c>
      <c r="N19" s="69"/>
      <c r="O19" s="70">
        <f t="shared" si="3"/>
        <v>5904</v>
      </c>
      <c r="P19" s="69">
        <v>70</v>
      </c>
      <c r="Q19" s="70">
        <f t="shared" si="4"/>
        <v>5974</v>
      </c>
      <c r="R19" s="69">
        <v>170</v>
      </c>
      <c r="S19" s="70">
        <f t="shared" si="5"/>
        <v>6144</v>
      </c>
      <c r="T19" s="124">
        <v>103</v>
      </c>
      <c r="U19" s="70">
        <f t="shared" si="6"/>
        <v>6247</v>
      </c>
    </row>
    <row r="20" spans="1:21" ht="15.75" x14ac:dyDescent="0.25">
      <c r="A20" s="32" t="s">
        <v>99</v>
      </c>
      <c r="B20" s="57">
        <v>522</v>
      </c>
      <c r="C20" s="53" t="s">
        <v>73</v>
      </c>
      <c r="D20" s="53" t="s">
        <v>102</v>
      </c>
      <c r="E20" s="53" t="s">
        <v>106</v>
      </c>
      <c r="F20" s="53">
        <v>800</v>
      </c>
      <c r="G20" s="69">
        <f>G21</f>
        <v>105</v>
      </c>
      <c r="H20" s="69">
        <f>H21</f>
        <v>0</v>
      </c>
      <c r="I20" s="70">
        <f t="shared" si="0"/>
        <v>105</v>
      </c>
      <c r="J20" s="69">
        <f>J21</f>
        <v>0</v>
      </c>
      <c r="K20" s="70">
        <f t="shared" si="1"/>
        <v>105</v>
      </c>
      <c r="L20" s="69">
        <f>L21</f>
        <v>0</v>
      </c>
      <c r="M20" s="70">
        <f t="shared" si="2"/>
        <v>105</v>
      </c>
      <c r="N20" s="69">
        <f>N21</f>
        <v>0</v>
      </c>
      <c r="O20" s="70">
        <f t="shared" si="3"/>
        <v>105</v>
      </c>
      <c r="P20" s="69">
        <f>P21</f>
        <v>0</v>
      </c>
      <c r="Q20" s="70">
        <f t="shared" si="4"/>
        <v>105</v>
      </c>
      <c r="R20" s="69">
        <f>R21</f>
        <v>0</v>
      </c>
      <c r="S20" s="70">
        <f t="shared" si="5"/>
        <v>105</v>
      </c>
      <c r="T20" s="69">
        <f>T21</f>
        <v>0</v>
      </c>
      <c r="U20" s="70">
        <f t="shared" si="6"/>
        <v>105</v>
      </c>
    </row>
    <row r="21" spans="1:21" ht="15.75" x14ac:dyDescent="0.25">
      <c r="A21" s="32" t="s">
        <v>100</v>
      </c>
      <c r="B21" s="57">
        <v>522</v>
      </c>
      <c r="C21" s="53" t="s">
        <v>73</v>
      </c>
      <c r="D21" s="53" t="s">
        <v>102</v>
      </c>
      <c r="E21" s="53" t="s">
        <v>106</v>
      </c>
      <c r="F21" s="53">
        <v>850</v>
      </c>
      <c r="G21" s="69">
        <v>105</v>
      </c>
      <c r="H21" s="69"/>
      <c r="I21" s="70">
        <f t="shared" si="0"/>
        <v>105</v>
      </c>
      <c r="J21" s="69"/>
      <c r="K21" s="70">
        <f t="shared" si="1"/>
        <v>105</v>
      </c>
      <c r="L21" s="69"/>
      <c r="M21" s="70">
        <f t="shared" si="2"/>
        <v>105</v>
      </c>
      <c r="N21" s="69"/>
      <c r="O21" s="70">
        <f t="shared" si="3"/>
        <v>105</v>
      </c>
      <c r="P21" s="69"/>
      <c r="Q21" s="70">
        <f t="shared" si="4"/>
        <v>105</v>
      </c>
      <c r="R21" s="69"/>
      <c r="S21" s="70">
        <f t="shared" si="5"/>
        <v>105</v>
      </c>
      <c r="T21" s="69"/>
      <c r="U21" s="70">
        <f t="shared" si="6"/>
        <v>105</v>
      </c>
    </row>
    <row r="22" spans="1:21" ht="31.5" x14ac:dyDescent="0.25">
      <c r="A22" s="32" t="s">
        <v>119</v>
      </c>
      <c r="B22" s="57">
        <v>522</v>
      </c>
      <c r="C22" s="53" t="s">
        <v>73</v>
      </c>
      <c r="D22" s="53" t="s">
        <v>120</v>
      </c>
      <c r="E22" s="53" t="s">
        <v>75</v>
      </c>
      <c r="F22" s="53" t="s">
        <v>76</v>
      </c>
      <c r="G22" s="69">
        <f t="shared" ref="G22:T26" si="7">G23</f>
        <v>185.6</v>
      </c>
      <c r="H22" s="69">
        <f t="shared" si="7"/>
        <v>0</v>
      </c>
      <c r="I22" s="70">
        <f t="shared" si="0"/>
        <v>185.6</v>
      </c>
      <c r="J22" s="69">
        <f t="shared" si="7"/>
        <v>0</v>
      </c>
      <c r="K22" s="70">
        <f t="shared" si="1"/>
        <v>185.6</v>
      </c>
      <c r="L22" s="69">
        <f t="shared" si="7"/>
        <v>0</v>
      </c>
      <c r="M22" s="70">
        <f t="shared" si="2"/>
        <v>185.6</v>
      </c>
      <c r="N22" s="69">
        <f t="shared" si="7"/>
        <v>0</v>
      </c>
      <c r="O22" s="70">
        <f t="shared" si="3"/>
        <v>185.6</v>
      </c>
      <c r="P22" s="69">
        <f t="shared" si="7"/>
        <v>0</v>
      </c>
      <c r="Q22" s="70">
        <f t="shared" si="4"/>
        <v>185.6</v>
      </c>
      <c r="R22" s="69">
        <f t="shared" si="7"/>
        <v>40</v>
      </c>
      <c r="S22" s="70">
        <f t="shared" si="5"/>
        <v>225.6</v>
      </c>
      <c r="T22" s="69">
        <f t="shared" si="7"/>
        <v>0</v>
      </c>
      <c r="U22" s="70">
        <f t="shared" si="6"/>
        <v>225.6</v>
      </c>
    </row>
    <row r="23" spans="1:21" ht="15.75" x14ac:dyDescent="0.25">
      <c r="A23" s="32" t="s">
        <v>439</v>
      </c>
      <c r="B23" s="57">
        <v>522</v>
      </c>
      <c r="C23" s="53" t="s">
        <v>73</v>
      </c>
      <c r="D23" s="53" t="s">
        <v>120</v>
      </c>
      <c r="E23" s="53" t="s">
        <v>122</v>
      </c>
      <c r="F23" s="53" t="s">
        <v>76</v>
      </c>
      <c r="G23" s="69">
        <f t="shared" si="7"/>
        <v>185.6</v>
      </c>
      <c r="H23" s="69">
        <f t="shared" si="7"/>
        <v>0</v>
      </c>
      <c r="I23" s="70">
        <f t="shared" si="0"/>
        <v>185.6</v>
      </c>
      <c r="J23" s="69">
        <f t="shared" si="7"/>
        <v>0</v>
      </c>
      <c r="K23" s="70">
        <f t="shared" si="1"/>
        <v>185.6</v>
      </c>
      <c r="L23" s="69">
        <f t="shared" si="7"/>
        <v>0</v>
      </c>
      <c r="M23" s="70">
        <f t="shared" si="2"/>
        <v>185.6</v>
      </c>
      <c r="N23" s="69">
        <f t="shared" si="7"/>
        <v>0</v>
      </c>
      <c r="O23" s="70">
        <f t="shared" si="3"/>
        <v>185.6</v>
      </c>
      <c r="P23" s="69">
        <f t="shared" si="7"/>
        <v>0</v>
      </c>
      <c r="Q23" s="70">
        <f t="shared" si="4"/>
        <v>185.6</v>
      </c>
      <c r="R23" s="69">
        <f t="shared" si="7"/>
        <v>40</v>
      </c>
      <c r="S23" s="70">
        <f t="shared" si="5"/>
        <v>225.6</v>
      </c>
      <c r="T23" s="69">
        <f t="shared" si="7"/>
        <v>0</v>
      </c>
      <c r="U23" s="70">
        <f t="shared" si="6"/>
        <v>225.6</v>
      </c>
    </row>
    <row r="24" spans="1:21" ht="15.75" x14ac:dyDescent="0.25">
      <c r="A24" s="32" t="s">
        <v>123</v>
      </c>
      <c r="B24" s="57">
        <v>522</v>
      </c>
      <c r="C24" s="53" t="s">
        <v>73</v>
      </c>
      <c r="D24" s="53" t="s">
        <v>120</v>
      </c>
      <c r="E24" s="53" t="s">
        <v>124</v>
      </c>
      <c r="F24" s="53" t="s">
        <v>76</v>
      </c>
      <c r="G24" s="69">
        <f t="shared" si="7"/>
        <v>185.6</v>
      </c>
      <c r="H24" s="69">
        <f t="shared" si="7"/>
        <v>0</v>
      </c>
      <c r="I24" s="70">
        <f t="shared" si="0"/>
        <v>185.6</v>
      </c>
      <c r="J24" s="69">
        <f t="shared" si="7"/>
        <v>0</v>
      </c>
      <c r="K24" s="70">
        <f t="shared" si="1"/>
        <v>185.6</v>
      </c>
      <c r="L24" s="69">
        <f t="shared" si="7"/>
        <v>0</v>
      </c>
      <c r="M24" s="70">
        <f t="shared" si="2"/>
        <v>185.6</v>
      </c>
      <c r="N24" s="69">
        <f t="shared" si="7"/>
        <v>0</v>
      </c>
      <c r="O24" s="70">
        <f t="shared" si="3"/>
        <v>185.6</v>
      </c>
      <c r="P24" s="69">
        <f t="shared" si="7"/>
        <v>0</v>
      </c>
      <c r="Q24" s="70">
        <f t="shared" si="4"/>
        <v>185.6</v>
      </c>
      <c r="R24" s="69">
        <f t="shared" si="7"/>
        <v>40</v>
      </c>
      <c r="S24" s="70">
        <f t="shared" si="5"/>
        <v>225.6</v>
      </c>
      <c r="T24" s="69">
        <f t="shared" si="7"/>
        <v>0</v>
      </c>
      <c r="U24" s="70">
        <f t="shared" si="6"/>
        <v>225.6</v>
      </c>
    </row>
    <row r="25" spans="1:21" ht="63" x14ac:dyDescent="0.25">
      <c r="A25" s="32" t="s">
        <v>642</v>
      </c>
      <c r="B25" s="57">
        <v>522</v>
      </c>
      <c r="C25" s="53" t="s">
        <v>73</v>
      </c>
      <c r="D25" s="53" t="s">
        <v>120</v>
      </c>
      <c r="E25" s="53" t="s">
        <v>125</v>
      </c>
      <c r="F25" s="53" t="s">
        <v>76</v>
      </c>
      <c r="G25" s="69">
        <f t="shared" si="7"/>
        <v>185.6</v>
      </c>
      <c r="H25" s="69">
        <f t="shared" si="7"/>
        <v>0</v>
      </c>
      <c r="I25" s="70">
        <f t="shared" si="0"/>
        <v>185.6</v>
      </c>
      <c r="J25" s="69">
        <f t="shared" si="7"/>
        <v>0</v>
      </c>
      <c r="K25" s="70">
        <f t="shared" si="1"/>
        <v>185.6</v>
      </c>
      <c r="L25" s="69">
        <f t="shared" si="7"/>
        <v>0</v>
      </c>
      <c r="M25" s="70">
        <f t="shared" si="2"/>
        <v>185.6</v>
      </c>
      <c r="N25" s="69">
        <f t="shared" si="7"/>
        <v>0</v>
      </c>
      <c r="O25" s="70">
        <f t="shared" si="3"/>
        <v>185.6</v>
      </c>
      <c r="P25" s="69">
        <f t="shared" si="7"/>
        <v>0</v>
      </c>
      <c r="Q25" s="70">
        <f t="shared" si="4"/>
        <v>185.6</v>
      </c>
      <c r="R25" s="69">
        <f t="shared" si="7"/>
        <v>40</v>
      </c>
      <c r="S25" s="70">
        <f t="shared" si="5"/>
        <v>225.6</v>
      </c>
      <c r="T25" s="69">
        <f t="shared" si="7"/>
        <v>0</v>
      </c>
      <c r="U25" s="70">
        <f t="shared" si="6"/>
        <v>225.6</v>
      </c>
    </row>
    <row r="26" spans="1:21" ht="31.5" x14ac:dyDescent="0.25">
      <c r="A26" s="32" t="s">
        <v>97</v>
      </c>
      <c r="B26" s="57">
        <v>522</v>
      </c>
      <c r="C26" s="53" t="s">
        <v>73</v>
      </c>
      <c r="D26" s="53" t="s">
        <v>120</v>
      </c>
      <c r="E26" s="53" t="s">
        <v>125</v>
      </c>
      <c r="F26" s="53">
        <v>200</v>
      </c>
      <c r="G26" s="69">
        <f t="shared" si="7"/>
        <v>185.6</v>
      </c>
      <c r="H26" s="69">
        <f t="shared" si="7"/>
        <v>0</v>
      </c>
      <c r="I26" s="70">
        <f t="shared" si="0"/>
        <v>185.6</v>
      </c>
      <c r="J26" s="69">
        <f t="shared" si="7"/>
        <v>0</v>
      </c>
      <c r="K26" s="70">
        <f t="shared" si="1"/>
        <v>185.6</v>
      </c>
      <c r="L26" s="69">
        <f t="shared" si="7"/>
        <v>0</v>
      </c>
      <c r="M26" s="70">
        <f t="shared" si="2"/>
        <v>185.6</v>
      </c>
      <c r="N26" s="69">
        <f t="shared" si="7"/>
        <v>0</v>
      </c>
      <c r="O26" s="70">
        <f t="shared" si="3"/>
        <v>185.6</v>
      </c>
      <c r="P26" s="69">
        <f t="shared" si="7"/>
        <v>0</v>
      </c>
      <c r="Q26" s="70">
        <f t="shared" si="4"/>
        <v>185.6</v>
      </c>
      <c r="R26" s="69">
        <f t="shared" si="7"/>
        <v>40</v>
      </c>
      <c r="S26" s="70">
        <f t="shared" si="5"/>
        <v>225.6</v>
      </c>
      <c r="T26" s="69">
        <f t="shared" si="7"/>
        <v>0</v>
      </c>
      <c r="U26" s="70">
        <f t="shared" si="6"/>
        <v>225.6</v>
      </c>
    </row>
    <row r="27" spans="1:21" ht="47.25" x14ac:dyDescent="0.25">
      <c r="A27" s="32" t="s">
        <v>98</v>
      </c>
      <c r="B27" s="57">
        <v>522</v>
      </c>
      <c r="C27" s="53" t="s">
        <v>73</v>
      </c>
      <c r="D27" s="53" t="s">
        <v>120</v>
      </c>
      <c r="E27" s="53" t="s">
        <v>125</v>
      </c>
      <c r="F27" s="53">
        <v>240</v>
      </c>
      <c r="G27" s="69">
        <v>185.6</v>
      </c>
      <c r="H27" s="69"/>
      <c r="I27" s="70">
        <f t="shared" si="0"/>
        <v>185.6</v>
      </c>
      <c r="J27" s="69"/>
      <c r="K27" s="70">
        <f t="shared" si="1"/>
        <v>185.6</v>
      </c>
      <c r="L27" s="69"/>
      <c r="M27" s="70">
        <f t="shared" si="2"/>
        <v>185.6</v>
      </c>
      <c r="N27" s="69"/>
      <c r="O27" s="70">
        <f t="shared" si="3"/>
        <v>185.6</v>
      </c>
      <c r="P27" s="69"/>
      <c r="Q27" s="70">
        <f t="shared" si="4"/>
        <v>185.6</v>
      </c>
      <c r="R27" s="69">
        <v>40</v>
      </c>
      <c r="S27" s="70">
        <f t="shared" si="5"/>
        <v>225.6</v>
      </c>
      <c r="T27" s="69"/>
      <c r="U27" s="70">
        <f t="shared" si="6"/>
        <v>225.6</v>
      </c>
    </row>
    <row r="28" spans="1:21" ht="15.75" x14ac:dyDescent="0.25">
      <c r="A28" s="32" t="s">
        <v>126</v>
      </c>
      <c r="B28" s="57">
        <v>522</v>
      </c>
      <c r="C28" s="53" t="s">
        <v>73</v>
      </c>
      <c r="D28" s="53" t="s">
        <v>383</v>
      </c>
      <c r="E28" s="53" t="s">
        <v>75</v>
      </c>
      <c r="F28" s="53" t="s">
        <v>76</v>
      </c>
      <c r="G28" s="69">
        <f t="shared" ref="G28:T31" si="8">G29</f>
        <v>1000</v>
      </c>
      <c r="H28" s="69">
        <f t="shared" si="8"/>
        <v>0</v>
      </c>
      <c r="I28" s="70">
        <f t="shared" si="0"/>
        <v>1000</v>
      </c>
      <c r="J28" s="69">
        <f t="shared" si="8"/>
        <v>0</v>
      </c>
      <c r="K28" s="70">
        <f t="shared" si="1"/>
        <v>1000</v>
      </c>
      <c r="L28" s="69">
        <f t="shared" si="8"/>
        <v>-45</v>
      </c>
      <c r="M28" s="70">
        <f t="shared" si="2"/>
        <v>955</v>
      </c>
      <c r="N28" s="69">
        <f t="shared" si="8"/>
        <v>0</v>
      </c>
      <c r="O28" s="70">
        <f t="shared" si="3"/>
        <v>955</v>
      </c>
      <c r="P28" s="69">
        <f t="shared" si="8"/>
        <v>0</v>
      </c>
      <c r="Q28" s="70">
        <f t="shared" si="4"/>
        <v>955</v>
      </c>
      <c r="R28" s="69">
        <f t="shared" si="8"/>
        <v>0</v>
      </c>
      <c r="S28" s="70">
        <f t="shared" si="5"/>
        <v>955</v>
      </c>
      <c r="T28" s="69">
        <f t="shared" si="8"/>
        <v>0</v>
      </c>
      <c r="U28" s="70">
        <f t="shared" si="6"/>
        <v>955</v>
      </c>
    </row>
    <row r="29" spans="1:21" ht="15.75" x14ac:dyDescent="0.25">
      <c r="A29" s="32" t="s">
        <v>439</v>
      </c>
      <c r="B29" s="57">
        <v>522</v>
      </c>
      <c r="C29" s="53" t="s">
        <v>73</v>
      </c>
      <c r="D29" s="53">
        <v>11</v>
      </c>
      <c r="E29" s="53" t="s">
        <v>122</v>
      </c>
      <c r="F29" s="53" t="s">
        <v>76</v>
      </c>
      <c r="G29" s="69">
        <f t="shared" si="8"/>
        <v>1000</v>
      </c>
      <c r="H29" s="69">
        <f t="shared" si="8"/>
        <v>0</v>
      </c>
      <c r="I29" s="70">
        <f t="shared" si="0"/>
        <v>1000</v>
      </c>
      <c r="J29" s="69">
        <f t="shared" si="8"/>
        <v>0</v>
      </c>
      <c r="K29" s="70">
        <f t="shared" si="1"/>
        <v>1000</v>
      </c>
      <c r="L29" s="69">
        <f t="shared" si="8"/>
        <v>-45</v>
      </c>
      <c r="M29" s="70">
        <f t="shared" si="2"/>
        <v>955</v>
      </c>
      <c r="N29" s="69">
        <f t="shared" si="8"/>
        <v>0</v>
      </c>
      <c r="O29" s="70">
        <f t="shared" si="3"/>
        <v>955</v>
      </c>
      <c r="P29" s="69">
        <f t="shared" si="8"/>
        <v>0</v>
      </c>
      <c r="Q29" s="70">
        <f t="shared" si="4"/>
        <v>955</v>
      </c>
      <c r="R29" s="69">
        <f t="shared" si="8"/>
        <v>0</v>
      </c>
      <c r="S29" s="70">
        <f t="shared" si="5"/>
        <v>955</v>
      </c>
      <c r="T29" s="69">
        <f t="shared" si="8"/>
        <v>0</v>
      </c>
      <c r="U29" s="70">
        <f t="shared" si="6"/>
        <v>955</v>
      </c>
    </row>
    <row r="30" spans="1:21" ht="15.75" x14ac:dyDescent="0.25">
      <c r="A30" s="32" t="s">
        <v>440</v>
      </c>
      <c r="B30" s="57">
        <v>522</v>
      </c>
      <c r="C30" s="53" t="s">
        <v>73</v>
      </c>
      <c r="D30" s="53">
        <v>11</v>
      </c>
      <c r="E30" s="53" t="s">
        <v>128</v>
      </c>
      <c r="F30" s="53" t="s">
        <v>76</v>
      </c>
      <c r="G30" s="69">
        <f t="shared" si="8"/>
        <v>1000</v>
      </c>
      <c r="H30" s="69">
        <f t="shared" si="8"/>
        <v>0</v>
      </c>
      <c r="I30" s="70">
        <f t="shared" si="0"/>
        <v>1000</v>
      </c>
      <c r="J30" s="69">
        <f t="shared" si="8"/>
        <v>0</v>
      </c>
      <c r="K30" s="70">
        <f t="shared" si="1"/>
        <v>1000</v>
      </c>
      <c r="L30" s="69">
        <f t="shared" si="8"/>
        <v>-45</v>
      </c>
      <c r="M30" s="70">
        <f t="shared" si="2"/>
        <v>955</v>
      </c>
      <c r="N30" s="69">
        <f t="shared" si="8"/>
        <v>0</v>
      </c>
      <c r="O30" s="70">
        <f t="shared" si="3"/>
        <v>955</v>
      </c>
      <c r="P30" s="69">
        <f t="shared" si="8"/>
        <v>0</v>
      </c>
      <c r="Q30" s="70">
        <f t="shared" si="4"/>
        <v>955</v>
      </c>
      <c r="R30" s="69">
        <f t="shared" si="8"/>
        <v>0</v>
      </c>
      <c r="S30" s="70">
        <f t="shared" si="5"/>
        <v>955</v>
      </c>
      <c r="T30" s="69">
        <f t="shared" si="8"/>
        <v>0</v>
      </c>
      <c r="U30" s="70">
        <f t="shared" si="6"/>
        <v>955</v>
      </c>
    </row>
    <row r="31" spans="1:21" ht="15.75" x14ac:dyDescent="0.25">
      <c r="A31" s="32" t="s">
        <v>99</v>
      </c>
      <c r="B31" s="57">
        <v>522</v>
      </c>
      <c r="C31" s="53" t="s">
        <v>73</v>
      </c>
      <c r="D31" s="53">
        <v>11</v>
      </c>
      <c r="E31" s="53" t="s">
        <v>128</v>
      </c>
      <c r="F31" s="53">
        <v>800</v>
      </c>
      <c r="G31" s="69">
        <f t="shared" si="8"/>
        <v>1000</v>
      </c>
      <c r="H31" s="69">
        <f t="shared" si="8"/>
        <v>0</v>
      </c>
      <c r="I31" s="70">
        <f t="shared" si="0"/>
        <v>1000</v>
      </c>
      <c r="J31" s="69">
        <f t="shared" si="8"/>
        <v>0</v>
      </c>
      <c r="K31" s="70">
        <f t="shared" si="1"/>
        <v>1000</v>
      </c>
      <c r="L31" s="69">
        <f t="shared" si="8"/>
        <v>-45</v>
      </c>
      <c r="M31" s="70">
        <f t="shared" si="2"/>
        <v>955</v>
      </c>
      <c r="N31" s="69">
        <f t="shared" si="8"/>
        <v>0</v>
      </c>
      <c r="O31" s="70">
        <f t="shared" si="3"/>
        <v>955</v>
      </c>
      <c r="P31" s="69">
        <f t="shared" si="8"/>
        <v>0</v>
      </c>
      <c r="Q31" s="70">
        <f t="shared" si="4"/>
        <v>955</v>
      </c>
      <c r="R31" s="69">
        <f t="shared" si="8"/>
        <v>0</v>
      </c>
      <c r="S31" s="70">
        <f t="shared" si="5"/>
        <v>955</v>
      </c>
      <c r="T31" s="69">
        <f t="shared" si="8"/>
        <v>0</v>
      </c>
      <c r="U31" s="70">
        <f t="shared" si="6"/>
        <v>955</v>
      </c>
    </row>
    <row r="32" spans="1:21" ht="15.75" x14ac:dyDescent="0.25">
      <c r="A32" s="32" t="s">
        <v>129</v>
      </c>
      <c r="B32" s="57">
        <v>522</v>
      </c>
      <c r="C32" s="53" t="s">
        <v>73</v>
      </c>
      <c r="D32" s="53">
        <v>11</v>
      </c>
      <c r="E32" s="53" t="s">
        <v>128</v>
      </c>
      <c r="F32" s="53">
        <v>870</v>
      </c>
      <c r="G32" s="69">
        <v>1000</v>
      </c>
      <c r="H32" s="69"/>
      <c r="I32" s="70">
        <f t="shared" si="0"/>
        <v>1000</v>
      </c>
      <c r="J32" s="69"/>
      <c r="K32" s="70">
        <f t="shared" si="1"/>
        <v>1000</v>
      </c>
      <c r="L32" s="69">
        <v>-45</v>
      </c>
      <c r="M32" s="70">
        <f t="shared" si="2"/>
        <v>955</v>
      </c>
      <c r="N32" s="69"/>
      <c r="O32" s="70">
        <f t="shared" si="3"/>
        <v>955</v>
      </c>
      <c r="P32" s="69"/>
      <c r="Q32" s="70">
        <f t="shared" si="4"/>
        <v>955</v>
      </c>
      <c r="R32" s="69"/>
      <c r="S32" s="70">
        <f t="shared" si="5"/>
        <v>955</v>
      </c>
      <c r="T32" s="69"/>
      <c r="U32" s="70">
        <f t="shared" si="6"/>
        <v>955</v>
      </c>
    </row>
    <row r="33" spans="1:21" ht="15.75" x14ac:dyDescent="0.25">
      <c r="A33" s="32" t="s">
        <v>130</v>
      </c>
      <c r="B33" s="57">
        <v>522</v>
      </c>
      <c r="C33" s="53" t="s">
        <v>73</v>
      </c>
      <c r="D33" s="53">
        <v>13</v>
      </c>
      <c r="E33" s="53" t="s">
        <v>75</v>
      </c>
      <c r="F33" s="53" t="s">
        <v>76</v>
      </c>
      <c r="G33" s="69">
        <f>G54+G46+G34+G49</f>
        <v>5512.1</v>
      </c>
      <c r="H33" s="69">
        <f>H54+H46+H34+H49</f>
        <v>0</v>
      </c>
      <c r="I33" s="70">
        <f t="shared" si="0"/>
        <v>5512.1</v>
      </c>
      <c r="J33" s="69">
        <f>J54+J46+J34+J49</f>
        <v>0</v>
      </c>
      <c r="K33" s="70">
        <f t="shared" si="1"/>
        <v>5512.1</v>
      </c>
      <c r="L33" s="69">
        <f>L54+L46+L34+L49</f>
        <v>800</v>
      </c>
      <c r="M33" s="70">
        <f t="shared" si="2"/>
        <v>6312.1</v>
      </c>
      <c r="N33" s="69">
        <f>N54+N44+N34+N49</f>
        <v>0</v>
      </c>
      <c r="O33" s="70">
        <f t="shared" si="3"/>
        <v>6312.1</v>
      </c>
      <c r="P33" s="69">
        <f>P54+P44+P34+P49</f>
        <v>-606</v>
      </c>
      <c r="Q33" s="70">
        <f t="shared" si="4"/>
        <v>5706.1</v>
      </c>
      <c r="R33" s="69">
        <f>R54+R44+R34+R49</f>
        <v>-121</v>
      </c>
      <c r="S33" s="70">
        <f t="shared" si="5"/>
        <v>5585.1</v>
      </c>
      <c r="T33" s="69">
        <f>T54+T44+T34+T49</f>
        <v>449.4</v>
      </c>
      <c r="U33" s="70">
        <f t="shared" si="6"/>
        <v>6034.5</v>
      </c>
    </row>
    <row r="34" spans="1:21" ht="66" customHeight="1" x14ac:dyDescent="0.25">
      <c r="A34" s="52" t="s">
        <v>725</v>
      </c>
      <c r="B34" s="57">
        <v>522</v>
      </c>
      <c r="C34" s="53" t="s">
        <v>73</v>
      </c>
      <c r="D34" s="53" t="s">
        <v>152</v>
      </c>
      <c r="E34" s="53" t="s">
        <v>131</v>
      </c>
      <c r="F34" s="53" t="s">
        <v>76</v>
      </c>
      <c r="G34" s="69">
        <f t="shared" ref="G34:T36" si="9">G35</f>
        <v>548</v>
      </c>
      <c r="H34" s="69">
        <f t="shared" si="9"/>
        <v>0</v>
      </c>
      <c r="I34" s="70">
        <f t="shared" si="0"/>
        <v>548</v>
      </c>
      <c r="J34" s="69">
        <f t="shared" si="9"/>
        <v>0</v>
      </c>
      <c r="K34" s="70">
        <f t="shared" si="1"/>
        <v>548</v>
      </c>
      <c r="L34" s="69">
        <f t="shared" si="9"/>
        <v>0</v>
      </c>
      <c r="M34" s="70">
        <f t="shared" si="2"/>
        <v>548</v>
      </c>
      <c r="N34" s="69">
        <f t="shared" si="9"/>
        <v>0</v>
      </c>
      <c r="O34" s="70">
        <f t="shared" si="3"/>
        <v>548</v>
      </c>
      <c r="P34" s="69">
        <f t="shared" si="9"/>
        <v>0</v>
      </c>
      <c r="Q34" s="70">
        <f t="shared" si="4"/>
        <v>548</v>
      </c>
      <c r="R34" s="69">
        <f t="shared" si="9"/>
        <v>-101</v>
      </c>
      <c r="S34" s="70">
        <f t="shared" si="5"/>
        <v>447</v>
      </c>
      <c r="T34" s="69">
        <f t="shared" si="9"/>
        <v>-3.5</v>
      </c>
      <c r="U34" s="70">
        <f t="shared" si="6"/>
        <v>443.5</v>
      </c>
    </row>
    <row r="35" spans="1:21" ht="94.5" x14ac:dyDescent="0.25">
      <c r="A35" s="52" t="s">
        <v>726</v>
      </c>
      <c r="B35" s="57">
        <v>522</v>
      </c>
      <c r="C35" s="53" t="s">
        <v>73</v>
      </c>
      <c r="D35" s="53" t="s">
        <v>152</v>
      </c>
      <c r="E35" s="53" t="s">
        <v>138</v>
      </c>
      <c r="F35" s="53" t="s">
        <v>76</v>
      </c>
      <c r="G35" s="69">
        <f t="shared" si="9"/>
        <v>548</v>
      </c>
      <c r="H35" s="69">
        <f t="shared" si="9"/>
        <v>0</v>
      </c>
      <c r="I35" s="70">
        <f t="shared" si="0"/>
        <v>548</v>
      </c>
      <c r="J35" s="69">
        <f t="shared" si="9"/>
        <v>0</v>
      </c>
      <c r="K35" s="70">
        <f t="shared" si="1"/>
        <v>548</v>
      </c>
      <c r="L35" s="69">
        <f t="shared" si="9"/>
        <v>0</v>
      </c>
      <c r="M35" s="70">
        <f t="shared" si="2"/>
        <v>548</v>
      </c>
      <c r="N35" s="69">
        <f t="shared" si="9"/>
        <v>0</v>
      </c>
      <c r="O35" s="70">
        <f t="shared" si="3"/>
        <v>548</v>
      </c>
      <c r="P35" s="69">
        <f t="shared" si="9"/>
        <v>0</v>
      </c>
      <c r="Q35" s="70">
        <f t="shared" si="4"/>
        <v>548</v>
      </c>
      <c r="R35" s="69">
        <f t="shared" si="9"/>
        <v>-101</v>
      </c>
      <c r="S35" s="70">
        <f t="shared" si="5"/>
        <v>447</v>
      </c>
      <c r="T35" s="69">
        <f t="shared" si="9"/>
        <v>-3.5</v>
      </c>
      <c r="U35" s="70">
        <f t="shared" si="6"/>
        <v>443.5</v>
      </c>
    </row>
    <row r="36" spans="1:21" ht="47.25" x14ac:dyDescent="0.25">
      <c r="A36" s="52" t="s">
        <v>652</v>
      </c>
      <c r="B36" s="57">
        <v>522</v>
      </c>
      <c r="C36" s="53" t="s">
        <v>73</v>
      </c>
      <c r="D36" s="53" t="s">
        <v>152</v>
      </c>
      <c r="E36" s="53" t="s">
        <v>140</v>
      </c>
      <c r="F36" s="53" t="s">
        <v>76</v>
      </c>
      <c r="G36" s="69">
        <f t="shared" si="9"/>
        <v>548</v>
      </c>
      <c r="H36" s="69">
        <f t="shared" si="9"/>
        <v>0</v>
      </c>
      <c r="I36" s="70">
        <f t="shared" si="0"/>
        <v>548</v>
      </c>
      <c r="J36" s="69">
        <f t="shared" si="9"/>
        <v>0</v>
      </c>
      <c r="K36" s="70">
        <f t="shared" si="1"/>
        <v>548</v>
      </c>
      <c r="L36" s="69">
        <f t="shared" si="9"/>
        <v>0</v>
      </c>
      <c r="M36" s="70">
        <f t="shared" si="2"/>
        <v>548</v>
      </c>
      <c r="N36" s="69">
        <f t="shared" si="9"/>
        <v>0</v>
      </c>
      <c r="O36" s="70">
        <f t="shared" si="3"/>
        <v>548</v>
      </c>
      <c r="P36" s="69">
        <f t="shared" si="9"/>
        <v>0</v>
      </c>
      <c r="Q36" s="70">
        <f t="shared" si="4"/>
        <v>548</v>
      </c>
      <c r="R36" s="69">
        <f t="shared" si="9"/>
        <v>-101</v>
      </c>
      <c r="S36" s="70">
        <f t="shared" si="5"/>
        <v>447</v>
      </c>
      <c r="T36" s="69">
        <f t="shared" si="9"/>
        <v>-3.5</v>
      </c>
      <c r="U36" s="70">
        <f t="shared" si="6"/>
        <v>443.5</v>
      </c>
    </row>
    <row r="37" spans="1:21" ht="33.75" customHeight="1" x14ac:dyDescent="0.25">
      <c r="A37" s="32" t="s">
        <v>141</v>
      </c>
      <c r="B37" s="57">
        <v>522</v>
      </c>
      <c r="C37" s="53" t="s">
        <v>73</v>
      </c>
      <c r="D37" s="53" t="s">
        <v>152</v>
      </c>
      <c r="E37" s="53" t="s">
        <v>142</v>
      </c>
      <c r="F37" s="53" t="s">
        <v>76</v>
      </c>
      <c r="G37" s="69">
        <f>G38+G40</f>
        <v>548</v>
      </c>
      <c r="H37" s="69">
        <f>H38+H40</f>
        <v>0</v>
      </c>
      <c r="I37" s="70">
        <f t="shared" si="0"/>
        <v>548</v>
      </c>
      <c r="J37" s="69">
        <f>J38+J40</f>
        <v>0</v>
      </c>
      <c r="K37" s="70">
        <f t="shared" si="1"/>
        <v>548</v>
      </c>
      <c r="L37" s="69">
        <f>L38+L40</f>
        <v>0</v>
      </c>
      <c r="M37" s="70">
        <f t="shared" si="2"/>
        <v>548</v>
      </c>
      <c r="N37" s="69">
        <f>N38+N40</f>
        <v>0</v>
      </c>
      <c r="O37" s="70">
        <f t="shared" si="3"/>
        <v>548</v>
      </c>
      <c r="P37" s="69">
        <f>P38+P40</f>
        <v>0</v>
      </c>
      <c r="Q37" s="70">
        <f t="shared" si="4"/>
        <v>548</v>
      </c>
      <c r="R37" s="69">
        <f>R38+R40</f>
        <v>-101</v>
      </c>
      <c r="S37" s="70">
        <f t="shared" si="5"/>
        <v>447</v>
      </c>
      <c r="T37" s="69">
        <f>T38+T40</f>
        <v>-3.5</v>
      </c>
      <c r="U37" s="70">
        <f t="shared" si="6"/>
        <v>443.5</v>
      </c>
    </row>
    <row r="38" spans="1:21" ht="31.5" x14ac:dyDescent="0.25">
      <c r="A38" s="52" t="s">
        <v>97</v>
      </c>
      <c r="B38" s="57">
        <v>522</v>
      </c>
      <c r="C38" s="53" t="s">
        <v>73</v>
      </c>
      <c r="D38" s="53" t="s">
        <v>152</v>
      </c>
      <c r="E38" s="53" t="s">
        <v>142</v>
      </c>
      <c r="F38" s="53" t="s">
        <v>543</v>
      </c>
      <c r="G38" s="69">
        <f>G39</f>
        <v>546</v>
      </c>
      <c r="H38" s="69">
        <f>H39</f>
        <v>0</v>
      </c>
      <c r="I38" s="70">
        <f t="shared" si="0"/>
        <v>546</v>
      </c>
      <c r="J38" s="69">
        <f>J39</f>
        <v>0</v>
      </c>
      <c r="K38" s="70">
        <f t="shared" si="1"/>
        <v>546</v>
      </c>
      <c r="L38" s="69">
        <f>L39</f>
        <v>0</v>
      </c>
      <c r="M38" s="70">
        <f t="shared" si="2"/>
        <v>546</v>
      </c>
      <c r="N38" s="69">
        <f>N39</f>
        <v>0</v>
      </c>
      <c r="O38" s="70">
        <f t="shared" si="3"/>
        <v>546</v>
      </c>
      <c r="P38" s="69">
        <f>P39</f>
        <v>0</v>
      </c>
      <c r="Q38" s="70">
        <f t="shared" si="4"/>
        <v>546</v>
      </c>
      <c r="R38" s="69">
        <f>R39</f>
        <v>-106</v>
      </c>
      <c r="S38" s="70">
        <f t="shared" si="5"/>
        <v>440</v>
      </c>
      <c r="T38" s="69">
        <f>T39</f>
        <v>-3.5</v>
      </c>
      <c r="U38" s="70">
        <f t="shared" si="6"/>
        <v>436.5</v>
      </c>
    </row>
    <row r="39" spans="1:21" ht="47.25" x14ac:dyDescent="0.25">
      <c r="A39" s="52" t="s">
        <v>98</v>
      </c>
      <c r="B39" s="57">
        <v>522</v>
      </c>
      <c r="C39" s="53" t="s">
        <v>73</v>
      </c>
      <c r="D39" s="53" t="s">
        <v>152</v>
      </c>
      <c r="E39" s="53" t="s">
        <v>142</v>
      </c>
      <c r="F39" s="53" t="s">
        <v>539</v>
      </c>
      <c r="G39" s="69">
        <v>546</v>
      </c>
      <c r="H39" s="69"/>
      <c r="I39" s="70">
        <f t="shared" si="0"/>
        <v>546</v>
      </c>
      <c r="J39" s="69"/>
      <c r="K39" s="70">
        <f t="shared" si="1"/>
        <v>546</v>
      </c>
      <c r="L39" s="69"/>
      <c r="M39" s="70">
        <f t="shared" si="2"/>
        <v>546</v>
      </c>
      <c r="N39" s="69"/>
      <c r="O39" s="70">
        <f t="shared" si="3"/>
        <v>546</v>
      </c>
      <c r="P39" s="69"/>
      <c r="Q39" s="70">
        <f t="shared" si="4"/>
        <v>546</v>
      </c>
      <c r="R39" s="69">
        <v>-106</v>
      </c>
      <c r="S39" s="70">
        <f t="shared" si="5"/>
        <v>440</v>
      </c>
      <c r="T39" s="124">
        <v>-3.5</v>
      </c>
      <c r="U39" s="70">
        <f t="shared" si="6"/>
        <v>436.5</v>
      </c>
    </row>
    <row r="40" spans="1:21" ht="15.75" x14ac:dyDescent="0.25">
      <c r="A40" s="52" t="s">
        <v>99</v>
      </c>
      <c r="B40" s="57">
        <v>522</v>
      </c>
      <c r="C40" s="53" t="s">
        <v>73</v>
      </c>
      <c r="D40" s="53" t="s">
        <v>152</v>
      </c>
      <c r="E40" s="53" t="s">
        <v>142</v>
      </c>
      <c r="F40" s="53" t="s">
        <v>547</v>
      </c>
      <c r="G40" s="69">
        <f>G41</f>
        <v>2</v>
      </c>
      <c r="H40" s="69">
        <f>H41</f>
        <v>0</v>
      </c>
      <c r="I40" s="70">
        <f t="shared" si="0"/>
        <v>2</v>
      </c>
      <c r="J40" s="69">
        <f>J41</f>
        <v>0</v>
      </c>
      <c r="K40" s="70">
        <f t="shared" si="1"/>
        <v>2</v>
      </c>
      <c r="L40" s="69">
        <f>L41</f>
        <v>0</v>
      </c>
      <c r="M40" s="70">
        <f t="shared" si="2"/>
        <v>2</v>
      </c>
      <c r="N40" s="69">
        <f>N41</f>
        <v>0</v>
      </c>
      <c r="O40" s="70">
        <f t="shared" si="3"/>
        <v>2</v>
      </c>
      <c r="P40" s="69">
        <f>P41</f>
        <v>0</v>
      </c>
      <c r="Q40" s="70">
        <f t="shared" si="4"/>
        <v>2</v>
      </c>
      <c r="R40" s="69">
        <f>R41</f>
        <v>5</v>
      </c>
      <c r="S40" s="70">
        <f t="shared" si="5"/>
        <v>7</v>
      </c>
      <c r="T40" s="69">
        <f>T41</f>
        <v>0</v>
      </c>
      <c r="U40" s="70">
        <f t="shared" si="6"/>
        <v>7</v>
      </c>
    </row>
    <row r="41" spans="1:21" ht="15.75" x14ac:dyDescent="0.25">
      <c r="A41" s="52" t="s">
        <v>653</v>
      </c>
      <c r="B41" s="57">
        <v>522</v>
      </c>
      <c r="C41" s="53" t="s">
        <v>73</v>
      </c>
      <c r="D41" s="53" t="s">
        <v>152</v>
      </c>
      <c r="E41" s="53" t="s">
        <v>142</v>
      </c>
      <c r="F41" s="53" t="s">
        <v>575</v>
      </c>
      <c r="G41" s="69">
        <v>2</v>
      </c>
      <c r="H41" s="69"/>
      <c r="I41" s="70">
        <f t="shared" si="0"/>
        <v>2</v>
      </c>
      <c r="J41" s="69"/>
      <c r="K41" s="70">
        <f t="shared" si="1"/>
        <v>2</v>
      </c>
      <c r="L41" s="69"/>
      <c r="M41" s="70">
        <f t="shared" si="2"/>
        <v>2</v>
      </c>
      <c r="N41" s="69"/>
      <c r="O41" s="70">
        <f t="shared" si="3"/>
        <v>2</v>
      </c>
      <c r="P41" s="69"/>
      <c r="Q41" s="70">
        <f t="shared" si="4"/>
        <v>2</v>
      </c>
      <c r="R41" s="69">
        <v>5</v>
      </c>
      <c r="S41" s="70">
        <f t="shared" si="5"/>
        <v>7</v>
      </c>
      <c r="T41" s="69"/>
      <c r="U41" s="70">
        <f t="shared" si="6"/>
        <v>7</v>
      </c>
    </row>
    <row r="42" spans="1:21" ht="112.5" customHeight="1" x14ac:dyDescent="0.25">
      <c r="A42" s="52" t="s">
        <v>727</v>
      </c>
      <c r="B42" s="57">
        <v>522</v>
      </c>
      <c r="C42" s="53" t="s">
        <v>73</v>
      </c>
      <c r="D42" s="53" t="s">
        <v>152</v>
      </c>
      <c r="E42" s="54" t="s">
        <v>602</v>
      </c>
      <c r="F42" s="53" t="s">
        <v>76</v>
      </c>
      <c r="G42" s="55">
        <f t="shared" ref="G42:T45" si="10">G43</f>
        <v>2256.6</v>
      </c>
      <c r="H42" s="55">
        <f t="shared" si="10"/>
        <v>0</v>
      </c>
      <c r="I42" s="70">
        <f t="shared" si="0"/>
        <v>2256.6</v>
      </c>
      <c r="J42" s="55">
        <f t="shared" si="10"/>
        <v>0</v>
      </c>
      <c r="K42" s="70">
        <f t="shared" si="1"/>
        <v>2256.6</v>
      </c>
      <c r="L42" s="55">
        <f t="shared" si="10"/>
        <v>0</v>
      </c>
      <c r="M42" s="70">
        <f t="shared" si="2"/>
        <v>2256.6</v>
      </c>
      <c r="N42" s="55">
        <f t="shared" si="10"/>
        <v>0</v>
      </c>
      <c r="O42" s="70">
        <f t="shared" si="3"/>
        <v>2256.6</v>
      </c>
      <c r="P42" s="55">
        <f t="shared" si="10"/>
        <v>-606</v>
      </c>
      <c r="Q42" s="70">
        <f t="shared" si="4"/>
        <v>1650.6</v>
      </c>
      <c r="R42" s="55">
        <f t="shared" si="10"/>
        <v>0</v>
      </c>
      <c r="S42" s="70">
        <f t="shared" si="5"/>
        <v>1650.6</v>
      </c>
      <c r="T42" s="55">
        <f t="shared" si="10"/>
        <v>-300.60000000000002</v>
      </c>
      <c r="U42" s="70">
        <f t="shared" si="6"/>
        <v>1350</v>
      </c>
    </row>
    <row r="43" spans="1:21" ht="78.75" x14ac:dyDescent="0.25">
      <c r="A43" s="52" t="s">
        <v>603</v>
      </c>
      <c r="B43" s="57">
        <v>522</v>
      </c>
      <c r="C43" s="53" t="s">
        <v>73</v>
      </c>
      <c r="D43" s="53" t="s">
        <v>152</v>
      </c>
      <c r="E43" s="54" t="s">
        <v>604</v>
      </c>
      <c r="F43" s="53" t="s">
        <v>76</v>
      </c>
      <c r="G43" s="55">
        <f t="shared" si="10"/>
        <v>2256.6</v>
      </c>
      <c r="H43" s="55">
        <f t="shared" si="10"/>
        <v>0</v>
      </c>
      <c r="I43" s="70">
        <f t="shared" si="0"/>
        <v>2256.6</v>
      </c>
      <c r="J43" s="55">
        <f t="shared" si="10"/>
        <v>0</v>
      </c>
      <c r="K43" s="70">
        <f t="shared" si="1"/>
        <v>2256.6</v>
      </c>
      <c r="L43" s="55">
        <f t="shared" si="10"/>
        <v>0</v>
      </c>
      <c r="M43" s="70">
        <f t="shared" si="2"/>
        <v>2256.6</v>
      </c>
      <c r="N43" s="55">
        <f t="shared" si="10"/>
        <v>0</v>
      </c>
      <c r="O43" s="70">
        <f t="shared" si="3"/>
        <v>2256.6</v>
      </c>
      <c r="P43" s="55">
        <f t="shared" si="10"/>
        <v>-606</v>
      </c>
      <c r="Q43" s="70">
        <f t="shared" si="4"/>
        <v>1650.6</v>
      </c>
      <c r="R43" s="55">
        <f t="shared" si="10"/>
        <v>0</v>
      </c>
      <c r="S43" s="70">
        <f t="shared" si="5"/>
        <v>1650.6</v>
      </c>
      <c r="T43" s="55">
        <f t="shared" si="10"/>
        <v>-300.60000000000002</v>
      </c>
      <c r="U43" s="70">
        <f t="shared" si="6"/>
        <v>1350</v>
      </c>
    </row>
    <row r="44" spans="1:21" ht="63" x14ac:dyDescent="0.25">
      <c r="A44" s="52" t="s">
        <v>605</v>
      </c>
      <c r="B44" s="57">
        <v>522</v>
      </c>
      <c r="C44" s="53" t="s">
        <v>73</v>
      </c>
      <c r="D44" s="53" t="s">
        <v>152</v>
      </c>
      <c r="E44" s="54" t="s">
        <v>606</v>
      </c>
      <c r="F44" s="53" t="s">
        <v>76</v>
      </c>
      <c r="G44" s="55">
        <f t="shared" si="10"/>
        <v>2256.6</v>
      </c>
      <c r="H44" s="55">
        <f t="shared" si="10"/>
        <v>0</v>
      </c>
      <c r="I44" s="70">
        <f t="shared" si="0"/>
        <v>2256.6</v>
      </c>
      <c r="J44" s="55">
        <f t="shared" si="10"/>
        <v>0</v>
      </c>
      <c r="K44" s="70">
        <f t="shared" si="1"/>
        <v>2256.6</v>
      </c>
      <c r="L44" s="55">
        <f t="shared" si="10"/>
        <v>0</v>
      </c>
      <c r="M44" s="70">
        <f t="shared" si="2"/>
        <v>2256.6</v>
      </c>
      <c r="N44" s="55">
        <f>N45+N47</f>
        <v>0</v>
      </c>
      <c r="O44" s="70">
        <f>M44+N44</f>
        <v>2256.6</v>
      </c>
      <c r="P44" s="55">
        <f>P45+P47</f>
        <v>-606</v>
      </c>
      <c r="Q44" s="70">
        <f>O44+P44</f>
        <v>1650.6</v>
      </c>
      <c r="R44" s="55">
        <f>R45+R47</f>
        <v>0</v>
      </c>
      <c r="S44" s="70">
        <f>Q44+R44</f>
        <v>1650.6</v>
      </c>
      <c r="T44" s="55">
        <f>T45+T47</f>
        <v>-300.60000000000002</v>
      </c>
      <c r="U44" s="70">
        <f>S44+T44</f>
        <v>1350</v>
      </c>
    </row>
    <row r="45" spans="1:21" ht="31.5" x14ac:dyDescent="0.25">
      <c r="A45" s="52" t="s">
        <v>97</v>
      </c>
      <c r="B45" s="57">
        <v>522</v>
      </c>
      <c r="C45" s="53" t="s">
        <v>73</v>
      </c>
      <c r="D45" s="53">
        <v>13</v>
      </c>
      <c r="E45" s="54" t="s">
        <v>606</v>
      </c>
      <c r="F45" s="53">
        <v>200</v>
      </c>
      <c r="G45" s="55">
        <f t="shared" si="10"/>
        <v>2256.6</v>
      </c>
      <c r="H45" s="55">
        <f t="shared" si="10"/>
        <v>0</v>
      </c>
      <c r="I45" s="70">
        <f t="shared" si="0"/>
        <v>2256.6</v>
      </c>
      <c r="J45" s="55">
        <f t="shared" si="10"/>
        <v>0</v>
      </c>
      <c r="K45" s="70">
        <f t="shared" si="1"/>
        <v>2256.6</v>
      </c>
      <c r="L45" s="55">
        <f t="shared" si="10"/>
        <v>0</v>
      </c>
      <c r="M45" s="70">
        <f t="shared" si="2"/>
        <v>2256.6</v>
      </c>
      <c r="N45" s="55">
        <f t="shared" si="10"/>
        <v>-297</v>
      </c>
      <c r="O45" s="70">
        <f t="shared" si="3"/>
        <v>1959.6</v>
      </c>
      <c r="P45" s="55">
        <f t="shared" si="10"/>
        <v>-309</v>
      </c>
      <c r="Q45" s="70">
        <f t="shared" ref="Q45:Q110" si="11">O45+P45</f>
        <v>1650.6</v>
      </c>
      <c r="R45" s="55">
        <f t="shared" si="10"/>
        <v>0</v>
      </c>
      <c r="S45" s="70">
        <f t="shared" ref="S45:S110" si="12">Q45+R45</f>
        <v>1650.6</v>
      </c>
      <c r="T45" s="55">
        <f t="shared" si="10"/>
        <v>-300.60000000000002</v>
      </c>
      <c r="U45" s="70">
        <f t="shared" ref="U45:U110" si="13">S45+T45</f>
        <v>1350</v>
      </c>
    </row>
    <row r="46" spans="1:21" ht="47.25" x14ac:dyDescent="0.25">
      <c r="A46" s="52" t="s">
        <v>98</v>
      </c>
      <c r="B46" s="57">
        <v>522</v>
      </c>
      <c r="C46" s="53" t="s">
        <v>73</v>
      </c>
      <c r="D46" s="53">
        <v>13</v>
      </c>
      <c r="E46" s="54" t="s">
        <v>606</v>
      </c>
      <c r="F46" s="53">
        <v>240</v>
      </c>
      <c r="G46" s="55">
        <v>2256.6</v>
      </c>
      <c r="H46" s="55"/>
      <c r="I46" s="70">
        <f t="shared" si="0"/>
        <v>2256.6</v>
      </c>
      <c r="J46" s="55"/>
      <c r="K46" s="70">
        <f t="shared" si="1"/>
        <v>2256.6</v>
      </c>
      <c r="L46" s="55"/>
      <c r="M46" s="70">
        <f t="shared" si="2"/>
        <v>2256.6</v>
      </c>
      <c r="N46" s="55">
        <v>-297</v>
      </c>
      <c r="O46" s="70">
        <f t="shared" si="3"/>
        <v>1959.6</v>
      </c>
      <c r="P46" s="55">
        <v>-309</v>
      </c>
      <c r="Q46" s="70">
        <f t="shared" si="11"/>
        <v>1650.6</v>
      </c>
      <c r="R46" s="55"/>
      <c r="S46" s="70">
        <f t="shared" si="12"/>
        <v>1650.6</v>
      </c>
      <c r="T46" s="125">
        <v>-300.60000000000002</v>
      </c>
      <c r="U46" s="70">
        <f t="shared" si="13"/>
        <v>1350</v>
      </c>
    </row>
    <row r="47" spans="1:21" ht="46.9" hidden="1" outlineLevel="1" x14ac:dyDescent="0.25">
      <c r="A47" s="32" t="s">
        <v>856</v>
      </c>
      <c r="B47" s="57">
        <v>522</v>
      </c>
      <c r="C47" s="53" t="s">
        <v>73</v>
      </c>
      <c r="D47" s="53">
        <v>13</v>
      </c>
      <c r="E47" s="54" t="s">
        <v>606</v>
      </c>
      <c r="F47" s="53" t="s">
        <v>860</v>
      </c>
      <c r="G47" s="55"/>
      <c r="H47" s="55"/>
      <c r="I47" s="70"/>
      <c r="J47" s="55"/>
      <c r="K47" s="70"/>
      <c r="L47" s="55"/>
      <c r="M47" s="70"/>
      <c r="N47" s="55">
        <f>N48</f>
        <v>297</v>
      </c>
      <c r="O47" s="70">
        <f t="shared" si="3"/>
        <v>297</v>
      </c>
      <c r="P47" s="55">
        <f>P48</f>
        <v>-297</v>
      </c>
      <c r="Q47" s="70">
        <f t="shared" si="11"/>
        <v>0</v>
      </c>
      <c r="R47" s="55">
        <f>R48</f>
        <v>0</v>
      </c>
      <c r="S47" s="70">
        <f t="shared" si="12"/>
        <v>0</v>
      </c>
      <c r="T47" s="55">
        <f>T48</f>
        <v>0</v>
      </c>
      <c r="U47" s="70">
        <f t="shared" si="13"/>
        <v>0</v>
      </c>
    </row>
    <row r="48" spans="1:21" ht="15.6" hidden="1" outlineLevel="1" x14ac:dyDescent="0.25">
      <c r="A48" s="32" t="s">
        <v>857</v>
      </c>
      <c r="B48" s="57">
        <v>522</v>
      </c>
      <c r="C48" s="53" t="s">
        <v>73</v>
      </c>
      <c r="D48" s="53">
        <v>13</v>
      </c>
      <c r="E48" s="54" t="s">
        <v>606</v>
      </c>
      <c r="F48" s="53" t="s">
        <v>859</v>
      </c>
      <c r="G48" s="55"/>
      <c r="H48" s="55"/>
      <c r="I48" s="70"/>
      <c r="J48" s="55"/>
      <c r="K48" s="70"/>
      <c r="L48" s="55"/>
      <c r="M48" s="70"/>
      <c r="N48" s="55">
        <v>297</v>
      </c>
      <c r="O48" s="70">
        <f t="shared" si="3"/>
        <v>297</v>
      </c>
      <c r="P48" s="55">
        <v>-297</v>
      </c>
      <c r="Q48" s="70">
        <f t="shared" si="11"/>
        <v>0</v>
      </c>
      <c r="R48" s="55"/>
      <c r="S48" s="70">
        <f t="shared" si="12"/>
        <v>0</v>
      </c>
      <c r="T48" s="55"/>
      <c r="U48" s="70">
        <f t="shared" si="13"/>
        <v>0</v>
      </c>
    </row>
    <row r="49" spans="1:21" ht="63" collapsed="1" x14ac:dyDescent="0.25">
      <c r="A49" s="52" t="s">
        <v>785</v>
      </c>
      <c r="B49" s="57">
        <v>522</v>
      </c>
      <c r="C49" s="53" t="s">
        <v>73</v>
      </c>
      <c r="D49" s="53" t="s">
        <v>152</v>
      </c>
      <c r="E49" s="54" t="s">
        <v>778</v>
      </c>
      <c r="F49" s="53" t="s">
        <v>76</v>
      </c>
      <c r="G49" s="55">
        <f t="shared" ref="G49:T52" si="14">G50</f>
        <v>600</v>
      </c>
      <c r="H49" s="55">
        <f t="shared" si="14"/>
        <v>0</v>
      </c>
      <c r="I49" s="70">
        <f t="shared" si="0"/>
        <v>600</v>
      </c>
      <c r="J49" s="55">
        <f t="shared" si="14"/>
        <v>0</v>
      </c>
      <c r="K49" s="70">
        <f t="shared" si="1"/>
        <v>600</v>
      </c>
      <c r="L49" s="55">
        <f t="shared" si="14"/>
        <v>0</v>
      </c>
      <c r="M49" s="70">
        <f t="shared" si="2"/>
        <v>600</v>
      </c>
      <c r="N49" s="55">
        <f t="shared" si="14"/>
        <v>0</v>
      </c>
      <c r="O49" s="70">
        <f t="shared" si="3"/>
        <v>600</v>
      </c>
      <c r="P49" s="55">
        <f t="shared" si="14"/>
        <v>0</v>
      </c>
      <c r="Q49" s="70">
        <f t="shared" si="11"/>
        <v>600</v>
      </c>
      <c r="R49" s="55">
        <f t="shared" si="14"/>
        <v>0</v>
      </c>
      <c r="S49" s="70">
        <f t="shared" si="12"/>
        <v>600</v>
      </c>
      <c r="T49" s="55">
        <f t="shared" si="14"/>
        <v>0</v>
      </c>
      <c r="U49" s="70">
        <f t="shared" si="13"/>
        <v>600</v>
      </c>
    </row>
    <row r="50" spans="1:21" ht="95.25" customHeight="1" x14ac:dyDescent="0.25">
      <c r="A50" s="52" t="s">
        <v>780</v>
      </c>
      <c r="B50" s="57">
        <v>522</v>
      </c>
      <c r="C50" s="53" t="s">
        <v>73</v>
      </c>
      <c r="D50" s="53" t="s">
        <v>152</v>
      </c>
      <c r="E50" s="54" t="s">
        <v>779</v>
      </c>
      <c r="F50" s="53" t="s">
        <v>76</v>
      </c>
      <c r="G50" s="55">
        <f t="shared" si="14"/>
        <v>600</v>
      </c>
      <c r="H50" s="55">
        <f t="shared" si="14"/>
        <v>0</v>
      </c>
      <c r="I50" s="70">
        <f t="shared" si="0"/>
        <v>600</v>
      </c>
      <c r="J50" s="55">
        <f t="shared" si="14"/>
        <v>0</v>
      </c>
      <c r="K50" s="70">
        <f t="shared" si="1"/>
        <v>600</v>
      </c>
      <c r="L50" s="55">
        <f t="shared" si="14"/>
        <v>0</v>
      </c>
      <c r="M50" s="70">
        <f t="shared" si="2"/>
        <v>600</v>
      </c>
      <c r="N50" s="55">
        <f t="shared" si="14"/>
        <v>0</v>
      </c>
      <c r="O50" s="70">
        <f t="shared" si="3"/>
        <v>600</v>
      </c>
      <c r="P50" s="55">
        <f t="shared" si="14"/>
        <v>0</v>
      </c>
      <c r="Q50" s="70">
        <f t="shared" si="11"/>
        <v>600</v>
      </c>
      <c r="R50" s="55">
        <f t="shared" si="14"/>
        <v>0</v>
      </c>
      <c r="S50" s="70">
        <f t="shared" si="12"/>
        <v>600</v>
      </c>
      <c r="T50" s="55">
        <f t="shared" si="14"/>
        <v>0</v>
      </c>
      <c r="U50" s="70">
        <f t="shared" si="13"/>
        <v>600</v>
      </c>
    </row>
    <row r="51" spans="1:21" ht="47.25" x14ac:dyDescent="0.25">
      <c r="A51" s="52" t="s">
        <v>781</v>
      </c>
      <c r="B51" s="57">
        <v>522</v>
      </c>
      <c r="C51" s="53" t="s">
        <v>73</v>
      </c>
      <c r="D51" s="53" t="s">
        <v>152</v>
      </c>
      <c r="E51" s="54" t="s">
        <v>782</v>
      </c>
      <c r="F51" s="53" t="s">
        <v>76</v>
      </c>
      <c r="G51" s="55">
        <f t="shared" si="14"/>
        <v>600</v>
      </c>
      <c r="H51" s="55">
        <f t="shared" si="14"/>
        <v>0</v>
      </c>
      <c r="I51" s="70">
        <f t="shared" si="0"/>
        <v>600</v>
      </c>
      <c r="J51" s="55">
        <f t="shared" si="14"/>
        <v>0</v>
      </c>
      <c r="K51" s="70">
        <f t="shared" si="1"/>
        <v>600</v>
      </c>
      <c r="L51" s="55">
        <f t="shared" si="14"/>
        <v>0</v>
      </c>
      <c r="M51" s="70">
        <f t="shared" si="2"/>
        <v>600</v>
      </c>
      <c r="N51" s="55">
        <f t="shared" si="14"/>
        <v>0</v>
      </c>
      <c r="O51" s="70">
        <f t="shared" si="3"/>
        <v>600</v>
      </c>
      <c r="P51" s="55">
        <f t="shared" si="14"/>
        <v>0</v>
      </c>
      <c r="Q51" s="70">
        <f t="shared" si="11"/>
        <v>600</v>
      </c>
      <c r="R51" s="55">
        <f t="shared" si="14"/>
        <v>0</v>
      </c>
      <c r="S51" s="70">
        <f t="shared" si="12"/>
        <v>600</v>
      </c>
      <c r="T51" s="55">
        <f t="shared" si="14"/>
        <v>0</v>
      </c>
      <c r="U51" s="70">
        <f t="shared" si="13"/>
        <v>600</v>
      </c>
    </row>
    <row r="52" spans="1:21" ht="31.5" x14ac:dyDescent="0.25">
      <c r="A52" s="52" t="s">
        <v>97</v>
      </c>
      <c r="B52" s="57">
        <v>522</v>
      </c>
      <c r="C52" s="53" t="s">
        <v>73</v>
      </c>
      <c r="D52" s="53">
        <v>13</v>
      </c>
      <c r="E52" s="54" t="s">
        <v>782</v>
      </c>
      <c r="F52" s="53">
        <v>200</v>
      </c>
      <c r="G52" s="55">
        <f t="shared" si="14"/>
        <v>600</v>
      </c>
      <c r="H52" s="55">
        <f t="shared" si="14"/>
        <v>0</v>
      </c>
      <c r="I52" s="70">
        <f t="shared" si="0"/>
        <v>600</v>
      </c>
      <c r="J52" s="55">
        <f t="shared" si="14"/>
        <v>0</v>
      </c>
      <c r="K52" s="70">
        <f t="shared" si="1"/>
        <v>600</v>
      </c>
      <c r="L52" s="55">
        <f t="shared" si="14"/>
        <v>0</v>
      </c>
      <c r="M52" s="70">
        <f t="shared" si="2"/>
        <v>600</v>
      </c>
      <c r="N52" s="55">
        <f t="shared" si="14"/>
        <v>0</v>
      </c>
      <c r="O52" s="70">
        <f t="shared" si="3"/>
        <v>600</v>
      </c>
      <c r="P52" s="55">
        <f t="shared" si="14"/>
        <v>0</v>
      </c>
      <c r="Q52" s="70">
        <f t="shared" si="11"/>
        <v>600</v>
      </c>
      <c r="R52" s="55">
        <f t="shared" si="14"/>
        <v>0</v>
      </c>
      <c r="S52" s="70">
        <f t="shared" si="12"/>
        <v>600</v>
      </c>
      <c r="T52" s="55">
        <f t="shared" si="14"/>
        <v>0</v>
      </c>
      <c r="U52" s="70">
        <f t="shared" si="13"/>
        <v>600</v>
      </c>
    </row>
    <row r="53" spans="1:21" ht="47.25" x14ac:dyDescent="0.25">
      <c r="A53" s="52" t="s">
        <v>98</v>
      </c>
      <c r="B53" s="57">
        <v>522</v>
      </c>
      <c r="C53" s="53" t="s">
        <v>73</v>
      </c>
      <c r="D53" s="53">
        <v>13</v>
      </c>
      <c r="E53" s="54" t="s">
        <v>782</v>
      </c>
      <c r="F53" s="53">
        <v>240</v>
      </c>
      <c r="G53" s="55">
        <v>600</v>
      </c>
      <c r="H53" s="55"/>
      <c r="I53" s="70">
        <f t="shared" si="0"/>
        <v>600</v>
      </c>
      <c r="J53" s="55"/>
      <c r="K53" s="70">
        <f t="shared" si="1"/>
        <v>600</v>
      </c>
      <c r="L53" s="55"/>
      <c r="M53" s="70">
        <f t="shared" si="2"/>
        <v>600</v>
      </c>
      <c r="N53" s="55"/>
      <c r="O53" s="70">
        <f t="shared" si="3"/>
        <v>600</v>
      </c>
      <c r="P53" s="55"/>
      <c r="Q53" s="70">
        <f t="shared" si="11"/>
        <v>600</v>
      </c>
      <c r="R53" s="55"/>
      <c r="S53" s="70">
        <f t="shared" si="12"/>
        <v>600</v>
      </c>
      <c r="T53" s="55"/>
      <c r="U53" s="70">
        <f t="shared" si="13"/>
        <v>600</v>
      </c>
    </row>
    <row r="54" spans="1:21" ht="31.5" x14ac:dyDescent="0.25">
      <c r="A54" s="32" t="s">
        <v>441</v>
      </c>
      <c r="B54" s="57">
        <v>522</v>
      </c>
      <c r="C54" s="53" t="s">
        <v>73</v>
      </c>
      <c r="D54" s="53">
        <v>13</v>
      </c>
      <c r="E54" s="53" t="s">
        <v>122</v>
      </c>
      <c r="F54" s="53" t="s">
        <v>76</v>
      </c>
      <c r="G54" s="69">
        <f>G55+G61</f>
        <v>2107.5</v>
      </c>
      <c r="H54" s="69">
        <f>H55+H61</f>
        <v>0</v>
      </c>
      <c r="I54" s="70">
        <f t="shared" si="0"/>
        <v>2107.5</v>
      </c>
      <c r="J54" s="69">
        <f>J55+J61</f>
        <v>0</v>
      </c>
      <c r="K54" s="70">
        <f t="shared" si="1"/>
        <v>2107.5</v>
      </c>
      <c r="L54" s="69">
        <f>L55+L61</f>
        <v>800</v>
      </c>
      <c r="M54" s="70">
        <f t="shared" si="2"/>
        <v>2907.5</v>
      </c>
      <c r="N54" s="69">
        <f>N55+N61</f>
        <v>0</v>
      </c>
      <c r="O54" s="70">
        <f t="shared" si="3"/>
        <v>2907.5</v>
      </c>
      <c r="P54" s="69">
        <f>P55+P61</f>
        <v>0</v>
      </c>
      <c r="Q54" s="70">
        <f t="shared" si="11"/>
        <v>2907.5</v>
      </c>
      <c r="R54" s="69">
        <f>R55+R61</f>
        <v>-20</v>
      </c>
      <c r="S54" s="70">
        <f t="shared" si="12"/>
        <v>2887.5</v>
      </c>
      <c r="T54" s="69">
        <f>T55+T61</f>
        <v>753.5</v>
      </c>
      <c r="U54" s="70">
        <f t="shared" si="13"/>
        <v>3641</v>
      </c>
    </row>
    <row r="55" spans="1:21" ht="31.5" x14ac:dyDescent="0.25">
      <c r="A55" s="32" t="s">
        <v>145</v>
      </c>
      <c r="B55" s="57">
        <v>522</v>
      </c>
      <c r="C55" s="53" t="s">
        <v>73</v>
      </c>
      <c r="D55" s="53">
        <v>13</v>
      </c>
      <c r="E55" s="53" t="s">
        <v>146</v>
      </c>
      <c r="F55" s="53" t="s">
        <v>76</v>
      </c>
      <c r="G55" s="69">
        <f>G56</f>
        <v>683</v>
      </c>
      <c r="H55" s="69">
        <f>H56</f>
        <v>0</v>
      </c>
      <c r="I55" s="70">
        <f t="shared" si="0"/>
        <v>683</v>
      </c>
      <c r="J55" s="69">
        <f>J56</f>
        <v>0</v>
      </c>
      <c r="K55" s="70">
        <f t="shared" si="1"/>
        <v>683</v>
      </c>
      <c r="L55" s="69">
        <f>L56</f>
        <v>0</v>
      </c>
      <c r="M55" s="70">
        <f t="shared" si="2"/>
        <v>683</v>
      </c>
      <c r="N55" s="69">
        <f>N56</f>
        <v>0</v>
      </c>
      <c r="O55" s="70">
        <f t="shared" si="3"/>
        <v>683</v>
      </c>
      <c r="P55" s="69">
        <f>P56</f>
        <v>0</v>
      </c>
      <c r="Q55" s="70">
        <f t="shared" si="11"/>
        <v>683</v>
      </c>
      <c r="R55" s="69">
        <f>R56</f>
        <v>0</v>
      </c>
      <c r="S55" s="70">
        <f t="shared" si="12"/>
        <v>683</v>
      </c>
      <c r="T55" s="69">
        <f>T56</f>
        <v>0</v>
      </c>
      <c r="U55" s="70">
        <f t="shared" si="13"/>
        <v>683</v>
      </c>
    </row>
    <row r="56" spans="1:21" ht="78.75" x14ac:dyDescent="0.25">
      <c r="A56" s="32" t="s">
        <v>147</v>
      </c>
      <c r="B56" s="57">
        <v>522</v>
      </c>
      <c r="C56" s="53" t="s">
        <v>73</v>
      </c>
      <c r="D56" s="53">
        <v>13</v>
      </c>
      <c r="E56" s="53" t="s">
        <v>148</v>
      </c>
      <c r="F56" s="53" t="s">
        <v>76</v>
      </c>
      <c r="G56" s="69">
        <f>G57+G59</f>
        <v>683</v>
      </c>
      <c r="H56" s="69">
        <f>H57+H59</f>
        <v>0</v>
      </c>
      <c r="I56" s="70">
        <f t="shared" si="0"/>
        <v>683</v>
      </c>
      <c r="J56" s="69">
        <f>J57+J59</f>
        <v>0</v>
      </c>
      <c r="K56" s="70">
        <f t="shared" si="1"/>
        <v>683</v>
      </c>
      <c r="L56" s="69">
        <f>L57+L59</f>
        <v>0</v>
      </c>
      <c r="M56" s="70">
        <f t="shared" si="2"/>
        <v>683</v>
      </c>
      <c r="N56" s="69">
        <f>N57+N59</f>
        <v>0</v>
      </c>
      <c r="O56" s="70">
        <f t="shared" si="3"/>
        <v>683</v>
      </c>
      <c r="P56" s="69">
        <f>P57+P59</f>
        <v>0</v>
      </c>
      <c r="Q56" s="70">
        <f t="shared" si="11"/>
        <v>683</v>
      </c>
      <c r="R56" s="69">
        <f>R57+R59</f>
        <v>0</v>
      </c>
      <c r="S56" s="70">
        <f t="shared" si="12"/>
        <v>683</v>
      </c>
      <c r="T56" s="69">
        <f>T57+T59</f>
        <v>0</v>
      </c>
      <c r="U56" s="70">
        <f t="shared" si="13"/>
        <v>683</v>
      </c>
    </row>
    <row r="57" spans="1:21" ht="94.5" x14ac:dyDescent="0.25">
      <c r="A57" s="32" t="s">
        <v>85</v>
      </c>
      <c r="B57" s="57">
        <v>522</v>
      </c>
      <c r="C57" s="53" t="s">
        <v>73</v>
      </c>
      <c r="D57" s="53">
        <v>13</v>
      </c>
      <c r="E57" s="53" t="s">
        <v>148</v>
      </c>
      <c r="F57" s="53">
        <v>100</v>
      </c>
      <c r="G57" s="69">
        <f>G58</f>
        <v>659</v>
      </c>
      <c r="H57" s="69">
        <f>H58</f>
        <v>0</v>
      </c>
      <c r="I57" s="70">
        <f t="shared" si="0"/>
        <v>659</v>
      </c>
      <c r="J57" s="69">
        <f>J58</f>
        <v>0</v>
      </c>
      <c r="K57" s="70">
        <f t="shared" si="1"/>
        <v>659</v>
      </c>
      <c r="L57" s="69">
        <f>L58</f>
        <v>0</v>
      </c>
      <c r="M57" s="70">
        <f t="shared" si="2"/>
        <v>659</v>
      </c>
      <c r="N57" s="69">
        <f>N58</f>
        <v>0</v>
      </c>
      <c r="O57" s="70">
        <f t="shared" si="3"/>
        <v>659</v>
      </c>
      <c r="P57" s="69">
        <f>P58</f>
        <v>0</v>
      </c>
      <c r="Q57" s="70">
        <f t="shared" si="11"/>
        <v>659</v>
      </c>
      <c r="R57" s="69">
        <f>R58</f>
        <v>0</v>
      </c>
      <c r="S57" s="70">
        <f t="shared" si="12"/>
        <v>659</v>
      </c>
      <c r="T57" s="69">
        <f>T58</f>
        <v>0</v>
      </c>
      <c r="U57" s="70">
        <f t="shared" si="13"/>
        <v>659</v>
      </c>
    </row>
    <row r="58" spans="1:21" ht="34.5" customHeight="1" x14ac:dyDescent="0.25">
      <c r="A58" s="32" t="s">
        <v>86</v>
      </c>
      <c r="B58" s="57">
        <v>522</v>
      </c>
      <c r="C58" s="53" t="s">
        <v>73</v>
      </c>
      <c r="D58" s="53">
        <v>13</v>
      </c>
      <c r="E58" s="53" t="s">
        <v>148</v>
      </c>
      <c r="F58" s="53">
        <v>120</v>
      </c>
      <c r="G58" s="69">
        <v>659</v>
      </c>
      <c r="H58" s="69"/>
      <c r="I58" s="70">
        <f t="shared" si="0"/>
        <v>659</v>
      </c>
      <c r="J58" s="69"/>
      <c r="K58" s="70">
        <f t="shared" si="1"/>
        <v>659</v>
      </c>
      <c r="L58" s="69"/>
      <c r="M58" s="70">
        <f t="shared" si="2"/>
        <v>659</v>
      </c>
      <c r="N58" s="69"/>
      <c r="O58" s="70">
        <f t="shared" si="3"/>
        <v>659</v>
      </c>
      <c r="P58" s="69"/>
      <c r="Q58" s="70">
        <f t="shared" si="11"/>
        <v>659</v>
      </c>
      <c r="R58" s="69"/>
      <c r="S58" s="70">
        <f t="shared" si="12"/>
        <v>659</v>
      </c>
      <c r="T58" s="69"/>
      <c r="U58" s="70">
        <f t="shared" si="13"/>
        <v>659</v>
      </c>
    </row>
    <row r="59" spans="1:21" ht="31.5" x14ac:dyDescent="0.25">
      <c r="A59" s="32" t="s">
        <v>97</v>
      </c>
      <c r="B59" s="57">
        <v>522</v>
      </c>
      <c r="C59" s="53" t="s">
        <v>73</v>
      </c>
      <c r="D59" s="53">
        <v>13</v>
      </c>
      <c r="E59" s="53" t="s">
        <v>148</v>
      </c>
      <c r="F59" s="53">
        <v>200</v>
      </c>
      <c r="G59" s="69">
        <f>G60</f>
        <v>24</v>
      </c>
      <c r="H59" s="69">
        <f>H60</f>
        <v>0</v>
      </c>
      <c r="I59" s="70">
        <f t="shared" si="0"/>
        <v>24</v>
      </c>
      <c r="J59" s="69">
        <f>J60</f>
        <v>0</v>
      </c>
      <c r="K59" s="70">
        <f t="shared" si="1"/>
        <v>24</v>
      </c>
      <c r="L59" s="69">
        <f>L60</f>
        <v>0</v>
      </c>
      <c r="M59" s="70">
        <f t="shared" si="2"/>
        <v>24</v>
      </c>
      <c r="N59" s="69">
        <f>N60</f>
        <v>0</v>
      </c>
      <c r="O59" s="70">
        <f t="shared" si="3"/>
        <v>24</v>
      </c>
      <c r="P59" s="69">
        <f>P60</f>
        <v>0</v>
      </c>
      <c r="Q59" s="70">
        <f t="shared" si="11"/>
        <v>24</v>
      </c>
      <c r="R59" s="69">
        <f>R60</f>
        <v>0</v>
      </c>
      <c r="S59" s="70">
        <f t="shared" si="12"/>
        <v>24</v>
      </c>
      <c r="T59" s="69">
        <f>T60</f>
        <v>0</v>
      </c>
      <c r="U59" s="70">
        <f t="shared" si="13"/>
        <v>24</v>
      </c>
    </row>
    <row r="60" spans="1:21" ht="47.25" x14ac:dyDescent="0.25">
      <c r="A60" s="32" t="s">
        <v>98</v>
      </c>
      <c r="B60" s="57">
        <v>522</v>
      </c>
      <c r="C60" s="53" t="s">
        <v>73</v>
      </c>
      <c r="D60" s="53">
        <v>13</v>
      </c>
      <c r="E60" s="53" t="s">
        <v>148</v>
      </c>
      <c r="F60" s="53">
        <v>240</v>
      </c>
      <c r="G60" s="69">
        <v>24</v>
      </c>
      <c r="H60" s="69"/>
      <c r="I60" s="70">
        <f t="shared" si="0"/>
        <v>24</v>
      </c>
      <c r="J60" s="69"/>
      <c r="K60" s="70">
        <f t="shared" si="1"/>
        <v>24</v>
      </c>
      <c r="L60" s="69"/>
      <c r="M60" s="70">
        <f t="shared" si="2"/>
        <v>24</v>
      </c>
      <c r="N60" s="69"/>
      <c r="O60" s="70">
        <f t="shared" si="3"/>
        <v>24</v>
      </c>
      <c r="P60" s="69"/>
      <c r="Q60" s="70">
        <f t="shared" si="11"/>
        <v>24</v>
      </c>
      <c r="R60" s="69"/>
      <c r="S60" s="70">
        <f t="shared" si="12"/>
        <v>24</v>
      </c>
      <c r="T60" s="69"/>
      <c r="U60" s="70">
        <f t="shared" si="13"/>
        <v>24</v>
      </c>
    </row>
    <row r="61" spans="1:21" ht="15.75" x14ac:dyDescent="0.25">
      <c r="A61" s="32" t="s">
        <v>123</v>
      </c>
      <c r="B61" s="57" t="s">
        <v>563</v>
      </c>
      <c r="C61" s="53" t="s">
        <v>73</v>
      </c>
      <c r="D61" s="53" t="s">
        <v>152</v>
      </c>
      <c r="E61" s="53" t="s">
        <v>124</v>
      </c>
      <c r="F61" s="53" t="s">
        <v>76</v>
      </c>
      <c r="G61" s="69">
        <f>G65+G62</f>
        <v>1424.5</v>
      </c>
      <c r="H61" s="69">
        <f>H65+H62</f>
        <v>0</v>
      </c>
      <c r="I61" s="70">
        <f t="shared" si="0"/>
        <v>1424.5</v>
      </c>
      <c r="J61" s="69">
        <f>J65+J62</f>
        <v>0</v>
      </c>
      <c r="K61" s="70">
        <f t="shared" si="1"/>
        <v>1424.5</v>
      </c>
      <c r="L61" s="69">
        <f>L65+L62</f>
        <v>800</v>
      </c>
      <c r="M61" s="70">
        <f t="shared" si="2"/>
        <v>2224.5</v>
      </c>
      <c r="N61" s="69">
        <f>N65+N62</f>
        <v>0</v>
      </c>
      <c r="O61" s="70">
        <f t="shared" si="3"/>
        <v>2224.5</v>
      </c>
      <c r="P61" s="69">
        <f>P65+P62</f>
        <v>0</v>
      </c>
      <c r="Q61" s="70">
        <f t="shared" si="11"/>
        <v>2224.5</v>
      </c>
      <c r="R61" s="69">
        <f>R65+R62</f>
        <v>-20</v>
      </c>
      <c r="S61" s="70">
        <f t="shared" si="12"/>
        <v>2204.5</v>
      </c>
      <c r="T61" s="69">
        <f>T65+T62</f>
        <v>753.5</v>
      </c>
      <c r="U61" s="70">
        <f t="shared" si="13"/>
        <v>2958</v>
      </c>
    </row>
    <row r="62" spans="1:21" ht="78.75" x14ac:dyDescent="0.25">
      <c r="A62" s="32" t="s">
        <v>787</v>
      </c>
      <c r="B62" s="57" t="s">
        <v>563</v>
      </c>
      <c r="C62" s="53" t="s">
        <v>73</v>
      </c>
      <c r="D62" s="53" t="s">
        <v>152</v>
      </c>
      <c r="E62" s="53" t="s">
        <v>650</v>
      </c>
      <c r="F62" s="53" t="s">
        <v>76</v>
      </c>
      <c r="G62" s="69">
        <f>G63</f>
        <v>200</v>
      </c>
      <c r="H62" s="69">
        <f>H63</f>
        <v>0</v>
      </c>
      <c r="I62" s="70">
        <f t="shared" si="0"/>
        <v>200</v>
      </c>
      <c r="J62" s="69">
        <f>J63</f>
        <v>0</v>
      </c>
      <c r="K62" s="70">
        <f t="shared" si="1"/>
        <v>200</v>
      </c>
      <c r="L62" s="69">
        <f>L63</f>
        <v>0</v>
      </c>
      <c r="M62" s="70">
        <f t="shared" si="2"/>
        <v>200</v>
      </c>
      <c r="N62" s="69">
        <f>N63</f>
        <v>0</v>
      </c>
      <c r="O62" s="70">
        <f t="shared" si="3"/>
        <v>200</v>
      </c>
      <c r="P62" s="69">
        <f>P63</f>
        <v>0</v>
      </c>
      <c r="Q62" s="70">
        <f t="shared" si="11"/>
        <v>200</v>
      </c>
      <c r="R62" s="69">
        <f>R63</f>
        <v>-20</v>
      </c>
      <c r="S62" s="70">
        <f t="shared" si="12"/>
        <v>180</v>
      </c>
      <c r="T62" s="69">
        <f>T63</f>
        <v>-130</v>
      </c>
      <c r="U62" s="70">
        <f t="shared" si="13"/>
        <v>50</v>
      </c>
    </row>
    <row r="63" spans="1:21" ht="47.25" x14ac:dyDescent="0.25">
      <c r="A63" s="32" t="s">
        <v>651</v>
      </c>
      <c r="B63" s="57" t="s">
        <v>563</v>
      </c>
      <c r="C63" s="53" t="s">
        <v>73</v>
      </c>
      <c r="D63" s="53" t="s">
        <v>152</v>
      </c>
      <c r="E63" s="53" t="s">
        <v>650</v>
      </c>
      <c r="F63" s="53" t="s">
        <v>543</v>
      </c>
      <c r="G63" s="69">
        <f>G64</f>
        <v>200</v>
      </c>
      <c r="H63" s="69">
        <f>H64</f>
        <v>0</v>
      </c>
      <c r="I63" s="70">
        <f t="shared" si="0"/>
        <v>200</v>
      </c>
      <c r="J63" s="69">
        <f>J64</f>
        <v>0</v>
      </c>
      <c r="K63" s="70">
        <f t="shared" si="1"/>
        <v>200</v>
      </c>
      <c r="L63" s="69">
        <f>L64</f>
        <v>0</v>
      </c>
      <c r="M63" s="70">
        <f t="shared" si="2"/>
        <v>200</v>
      </c>
      <c r="N63" s="69">
        <f>N64</f>
        <v>0</v>
      </c>
      <c r="O63" s="70">
        <f t="shared" si="3"/>
        <v>200</v>
      </c>
      <c r="P63" s="69">
        <f>P64</f>
        <v>0</v>
      </c>
      <c r="Q63" s="70">
        <f t="shared" si="11"/>
        <v>200</v>
      </c>
      <c r="R63" s="69">
        <f>R64</f>
        <v>-20</v>
      </c>
      <c r="S63" s="70">
        <f t="shared" si="12"/>
        <v>180</v>
      </c>
      <c r="T63" s="69">
        <f>T64</f>
        <v>-130</v>
      </c>
      <c r="U63" s="70">
        <f t="shared" si="13"/>
        <v>50</v>
      </c>
    </row>
    <row r="64" spans="1:21" ht="47.25" x14ac:dyDescent="0.25">
      <c r="A64" s="32" t="s">
        <v>98</v>
      </c>
      <c r="B64" s="57" t="s">
        <v>563</v>
      </c>
      <c r="C64" s="53" t="s">
        <v>73</v>
      </c>
      <c r="D64" s="53" t="s">
        <v>152</v>
      </c>
      <c r="E64" s="53" t="s">
        <v>650</v>
      </c>
      <c r="F64" s="53" t="s">
        <v>539</v>
      </c>
      <c r="G64" s="69">
        <v>200</v>
      </c>
      <c r="H64" s="69"/>
      <c r="I64" s="70">
        <f t="shared" si="0"/>
        <v>200</v>
      </c>
      <c r="J64" s="69"/>
      <c r="K64" s="70">
        <f t="shared" si="1"/>
        <v>200</v>
      </c>
      <c r="L64" s="69"/>
      <c r="M64" s="70">
        <f t="shared" si="2"/>
        <v>200</v>
      </c>
      <c r="N64" s="69"/>
      <c r="O64" s="70">
        <f t="shared" si="3"/>
        <v>200</v>
      </c>
      <c r="P64" s="69"/>
      <c r="Q64" s="70">
        <f t="shared" si="11"/>
        <v>200</v>
      </c>
      <c r="R64" s="69">
        <v>-20</v>
      </c>
      <c r="S64" s="70">
        <f t="shared" si="12"/>
        <v>180</v>
      </c>
      <c r="T64" s="124">
        <v>-130</v>
      </c>
      <c r="U64" s="70">
        <f t="shared" si="13"/>
        <v>50</v>
      </c>
    </row>
    <row r="65" spans="1:21" ht="47.25" x14ac:dyDescent="0.25">
      <c r="A65" s="52" t="s">
        <v>607</v>
      </c>
      <c r="B65" s="57" t="s">
        <v>563</v>
      </c>
      <c r="C65" s="53" t="s">
        <v>73</v>
      </c>
      <c r="D65" s="53" t="s">
        <v>152</v>
      </c>
      <c r="E65" s="54" t="s">
        <v>608</v>
      </c>
      <c r="F65" s="53" t="s">
        <v>76</v>
      </c>
      <c r="G65" s="69">
        <f>G66</f>
        <v>1224.5</v>
      </c>
      <c r="H65" s="69">
        <f>H66</f>
        <v>0</v>
      </c>
      <c r="I65" s="70">
        <f t="shared" si="0"/>
        <v>1224.5</v>
      </c>
      <c r="J65" s="69">
        <f>J66</f>
        <v>0</v>
      </c>
      <c r="K65" s="70">
        <f t="shared" si="1"/>
        <v>1224.5</v>
      </c>
      <c r="L65" s="69">
        <f>L66</f>
        <v>800</v>
      </c>
      <c r="M65" s="70">
        <f t="shared" si="2"/>
        <v>2024.5</v>
      </c>
      <c r="N65" s="69">
        <f>N66</f>
        <v>0</v>
      </c>
      <c r="O65" s="70">
        <f t="shared" si="3"/>
        <v>2024.5</v>
      </c>
      <c r="P65" s="69">
        <f>P66</f>
        <v>0</v>
      </c>
      <c r="Q65" s="70">
        <f t="shared" si="11"/>
        <v>2024.5</v>
      </c>
      <c r="R65" s="69">
        <f>R66</f>
        <v>0</v>
      </c>
      <c r="S65" s="70">
        <f t="shared" si="12"/>
        <v>2024.5</v>
      </c>
      <c r="T65" s="69">
        <f>T66</f>
        <v>883.5</v>
      </c>
      <c r="U65" s="70">
        <f t="shared" si="13"/>
        <v>2908</v>
      </c>
    </row>
    <row r="66" spans="1:21" ht="31.5" x14ac:dyDescent="0.25">
      <c r="A66" s="52" t="s">
        <v>97</v>
      </c>
      <c r="B66" s="57" t="s">
        <v>563</v>
      </c>
      <c r="C66" s="53" t="s">
        <v>73</v>
      </c>
      <c r="D66" s="53" t="s">
        <v>152</v>
      </c>
      <c r="E66" s="54" t="s">
        <v>608</v>
      </c>
      <c r="F66" s="53">
        <v>200</v>
      </c>
      <c r="G66" s="69">
        <f>G67</f>
        <v>1224.5</v>
      </c>
      <c r="H66" s="69">
        <f>H67</f>
        <v>0</v>
      </c>
      <c r="I66" s="70">
        <f t="shared" si="0"/>
        <v>1224.5</v>
      </c>
      <c r="J66" s="69">
        <f>J67</f>
        <v>0</v>
      </c>
      <c r="K66" s="70">
        <f t="shared" si="1"/>
        <v>1224.5</v>
      </c>
      <c r="L66" s="69">
        <f>L67</f>
        <v>800</v>
      </c>
      <c r="M66" s="70">
        <f t="shared" si="2"/>
        <v>2024.5</v>
      </c>
      <c r="N66" s="69">
        <f>N67</f>
        <v>0</v>
      </c>
      <c r="O66" s="70">
        <f t="shared" si="3"/>
        <v>2024.5</v>
      </c>
      <c r="P66" s="69">
        <f>P67</f>
        <v>0</v>
      </c>
      <c r="Q66" s="70">
        <f t="shared" si="11"/>
        <v>2024.5</v>
      </c>
      <c r="R66" s="69">
        <f>R67</f>
        <v>0</v>
      </c>
      <c r="S66" s="70">
        <f t="shared" si="12"/>
        <v>2024.5</v>
      </c>
      <c r="T66" s="69">
        <f>T67</f>
        <v>883.5</v>
      </c>
      <c r="U66" s="70">
        <f t="shared" si="13"/>
        <v>2908</v>
      </c>
    </row>
    <row r="67" spans="1:21" ht="47.25" x14ac:dyDescent="0.25">
      <c r="A67" s="52" t="s">
        <v>98</v>
      </c>
      <c r="B67" s="57" t="s">
        <v>563</v>
      </c>
      <c r="C67" s="53" t="s">
        <v>73</v>
      </c>
      <c r="D67" s="53" t="s">
        <v>152</v>
      </c>
      <c r="E67" s="54" t="s">
        <v>608</v>
      </c>
      <c r="F67" s="53">
        <v>240</v>
      </c>
      <c r="G67" s="69">
        <v>1224.5</v>
      </c>
      <c r="H67" s="69"/>
      <c r="I67" s="70">
        <f t="shared" si="0"/>
        <v>1224.5</v>
      </c>
      <c r="J67" s="69"/>
      <c r="K67" s="70">
        <f t="shared" si="1"/>
        <v>1224.5</v>
      </c>
      <c r="L67" s="69">
        <v>800</v>
      </c>
      <c r="M67" s="70">
        <f t="shared" si="2"/>
        <v>2024.5</v>
      </c>
      <c r="N67" s="69"/>
      <c r="O67" s="70">
        <f t="shared" si="3"/>
        <v>2024.5</v>
      </c>
      <c r="P67" s="69"/>
      <c r="Q67" s="70">
        <f t="shared" si="11"/>
        <v>2024.5</v>
      </c>
      <c r="R67" s="69"/>
      <c r="S67" s="70">
        <f t="shared" si="12"/>
        <v>2024.5</v>
      </c>
      <c r="T67" s="124">
        <v>883.5</v>
      </c>
      <c r="U67" s="70">
        <f t="shared" si="13"/>
        <v>2908</v>
      </c>
    </row>
    <row r="68" spans="1:21" ht="47.25" x14ac:dyDescent="0.25">
      <c r="A68" s="68" t="s">
        <v>159</v>
      </c>
      <c r="B68" s="72">
        <v>522</v>
      </c>
      <c r="C68" s="50" t="s">
        <v>90</v>
      </c>
      <c r="D68" s="50" t="s">
        <v>74</v>
      </c>
      <c r="E68" s="50" t="s">
        <v>75</v>
      </c>
      <c r="F68" s="50" t="s">
        <v>76</v>
      </c>
      <c r="G68" s="74">
        <f>G69+G93+G88</f>
        <v>3766.3</v>
      </c>
      <c r="H68" s="74">
        <f>H69+H93+H88</f>
        <v>0</v>
      </c>
      <c r="I68" s="73">
        <f t="shared" si="0"/>
        <v>3766.3</v>
      </c>
      <c r="J68" s="74">
        <f>J69+J93+J88</f>
        <v>0</v>
      </c>
      <c r="K68" s="73">
        <f t="shared" si="1"/>
        <v>3766.3</v>
      </c>
      <c r="L68" s="74">
        <f>L69+L93+L88</f>
        <v>0</v>
      </c>
      <c r="M68" s="73">
        <f t="shared" si="2"/>
        <v>3766.3</v>
      </c>
      <c r="N68" s="74">
        <f>N69+N93+N88</f>
        <v>0</v>
      </c>
      <c r="O68" s="73">
        <f t="shared" si="3"/>
        <v>3766.3</v>
      </c>
      <c r="P68" s="74">
        <f>P69+P93+P88</f>
        <v>0</v>
      </c>
      <c r="Q68" s="73">
        <f t="shared" si="11"/>
        <v>3766.3</v>
      </c>
      <c r="R68" s="74">
        <f>R69+R93+R88</f>
        <v>-190</v>
      </c>
      <c r="S68" s="73">
        <f t="shared" si="12"/>
        <v>3576.3</v>
      </c>
      <c r="T68" s="74">
        <f>T69+T93+T88</f>
        <v>0</v>
      </c>
      <c r="U68" s="73">
        <f t="shared" si="13"/>
        <v>3576.3</v>
      </c>
    </row>
    <row r="69" spans="1:21" ht="63" x14ac:dyDescent="0.25">
      <c r="A69" s="32" t="s">
        <v>442</v>
      </c>
      <c r="B69" s="57">
        <v>522</v>
      </c>
      <c r="C69" s="53" t="s">
        <v>90</v>
      </c>
      <c r="D69" s="53" t="s">
        <v>161</v>
      </c>
      <c r="E69" s="53" t="s">
        <v>443</v>
      </c>
      <c r="F69" s="53" t="s">
        <v>76</v>
      </c>
      <c r="G69" s="69">
        <f>G70</f>
        <v>3561.3</v>
      </c>
      <c r="H69" s="69">
        <f>H70</f>
        <v>0</v>
      </c>
      <c r="I69" s="70">
        <f t="shared" si="0"/>
        <v>3561.3</v>
      </c>
      <c r="J69" s="69">
        <f>J70</f>
        <v>0</v>
      </c>
      <c r="K69" s="70">
        <f t="shared" si="1"/>
        <v>3561.3</v>
      </c>
      <c r="L69" s="69">
        <f>L70</f>
        <v>0</v>
      </c>
      <c r="M69" s="70">
        <f t="shared" si="2"/>
        <v>3561.3</v>
      </c>
      <c r="N69" s="69">
        <f>N70</f>
        <v>0</v>
      </c>
      <c r="O69" s="70">
        <f t="shared" si="3"/>
        <v>3561.3</v>
      </c>
      <c r="P69" s="69">
        <f>P70</f>
        <v>0</v>
      </c>
      <c r="Q69" s="70">
        <f t="shared" si="11"/>
        <v>3561.3</v>
      </c>
      <c r="R69" s="69">
        <f>R70</f>
        <v>-180</v>
      </c>
      <c r="S69" s="70">
        <f t="shared" si="12"/>
        <v>3381.3</v>
      </c>
      <c r="T69" s="69">
        <f>T70</f>
        <v>0</v>
      </c>
      <c r="U69" s="70">
        <f t="shared" si="13"/>
        <v>3381.3</v>
      </c>
    </row>
    <row r="70" spans="1:21" ht="94.5" x14ac:dyDescent="0.25">
      <c r="A70" s="32" t="s">
        <v>728</v>
      </c>
      <c r="B70" s="57">
        <v>522</v>
      </c>
      <c r="C70" s="53" t="s">
        <v>90</v>
      </c>
      <c r="D70" s="53" t="s">
        <v>161</v>
      </c>
      <c r="E70" s="53" t="s">
        <v>162</v>
      </c>
      <c r="F70" s="53" t="s">
        <v>76</v>
      </c>
      <c r="G70" s="69">
        <f>G71+G79</f>
        <v>3561.3</v>
      </c>
      <c r="H70" s="69">
        <f>H71+H79</f>
        <v>0</v>
      </c>
      <c r="I70" s="70">
        <f t="shared" si="0"/>
        <v>3561.3</v>
      </c>
      <c r="J70" s="69">
        <f>J71+J79</f>
        <v>0</v>
      </c>
      <c r="K70" s="70">
        <f t="shared" si="1"/>
        <v>3561.3</v>
      </c>
      <c r="L70" s="69">
        <f>L71+L79</f>
        <v>0</v>
      </c>
      <c r="M70" s="70">
        <f t="shared" si="2"/>
        <v>3561.3</v>
      </c>
      <c r="N70" s="69">
        <f>N71+N79</f>
        <v>0</v>
      </c>
      <c r="O70" s="70">
        <f t="shared" si="3"/>
        <v>3561.3</v>
      </c>
      <c r="P70" s="69">
        <f>P71+P79</f>
        <v>0</v>
      </c>
      <c r="Q70" s="70">
        <f t="shared" si="11"/>
        <v>3561.3</v>
      </c>
      <c r="R70" s="69">
        <f>R71+R79</f>
        <v>-180</v>
      </c>
      <c r="S70" s="70">
        <f t="shared" si="12"/>
        <v>3381.3</v>
      </c>
      <c r="T70" s="69">
        <f>T71+T79</f>
        <v>0</v>
      </c>
      <c r="U70" s="70">
        <f t="shared" si="13"/>
        <v>3381.3</v>
      </c>
    </row>
    <row r="71" spans="1:21" ht="94.5" x14ac:dyDescent="0.25">
      <c r="A71" s="32" t="s">
        <v>444</v>
      </c>
      <c r="B71" s="57">
        <v>522</v>
      </c>
      <c r="C71" s="53" t="s">
        <v>90</v>
      </c>
      <c r="D71" s="53" t="s">
        <v>161</v>
      </c>
      <c r="E71" s="53" t="s">
        <v>164</v>
      </c>
      <c r="F71" s="53" t="s">
        <v>76</v>
      </c>
      <c r="G71" s="69">
        <f>G72</f>
        <v>80</v>
      </c>
      <c r="H71" s="69">
        <f>H72</f>
        <v>0</v>
      </c>
      <c r="I71" s="70">
        <f t="shared" si="0"/>
        <v>80</v>
      </c>
      <c r="J71" s="69">
        <f>J72</f>
        <v>0</v>
      </c>
      <c r="K71" s="70">
        <f t="shared" si="1"/>
        <v>80</v>
      </c>
      <c r="L71" s="69">
        <f>L72</f>
        <v>0</v>
      </c>
      <c r="M71" s="70">
        <f t="shared" si="2"/>
        <v>80</v>
      </c>
      <c r="N71" s="69">
        <f>N72</f>
        <v>0</v>
      </c>
      <c r="O71" s="70">
        <f t="shared" si="3"/>
        <v>80</v>
      </c>
      <c r="P71" s="69">
        <f>P72</f>
        <v>0</v>
      </c>
      <c r="Q71" s="70">
        <f t="shared" si="11"/>
        <v>80</v>
      </c>
      <c r="R71" s="69">
        <f>R72</f>
        <v>-10</v>
      </c>
      <c r="S71" s="70">
        <f t="shared" si="12"/>
        <v>70</v>
      </c>
      <c r="T71" s="69">
        <f>T72</f>
        <v>0</v>
      </c>
      <c r="U71" s="70">
        <f t="shared" si="13"/>
        <v>70</v>
      </c>
    </row>
    <row r="72" spans="1:21" ht="63" x14ac:dyDescent="0.25">
      <c r="A72" s="32" t="s">
        <v>165</v>
      </c>
      <c r="B72" s="57">
        <v>522</v>
      </c>
      <c r="C72" s="53" t="s">
        <v>90</v>
      </c>
      <c r="D72" s="53" t="s">
        <v>161</v>
      </c>
      <c r="E72" s="53" t="s">
        <v>166</v>
      </c>
      <c r="F72" s="53" t="s">
        <v>76</v>
      </c>
      <c r="G72" s="69">
        <f>G73+G76</f>
        <v>80</v>
      </c>
      <c r="H72" s="69">
        <f>H73+H76</f>
        <v>0</v>
      </c>
      <c r="I72" s="70">
        <f t="shared" si="0"/>
        <v>80</v>
      </c>
      <c r="J72" s="69">
        <f>J73+J76</f>
        <v>0</v>
      </c>
      <c r="K72" s="70">
        <f t="shared" si="1"/>
        <v>80</v>
      </c>
      <c r="L72" s="69">
        <f>L73+L76</f>
        <v>0</v>
      </c>
      <c r="M72" s="70">
        <f t="shared" si="2"/>
        <v>80</v>
      </c>
      <c r="N72" s="69">
        <f>N73+N76</f>
        <v>0</v>
      </c>
      <c r="O72" s="70">
        <f t="shared" si="3"/>
        <v>80</v>
      </c>
      <c r="P72" s="69">
        <f>P73+P76</f>
        <v>0</v>
      </c>
      <c r="Q72" s="70">
        <f t="shared" si="11"/>
        <v>80</v>
      </c>
      <c r="R72" s="69">
        <f>R73+R76</f>
        <v>-10</v>
      </c>
      <c r="S72" s="70">
        <f t="shared" si="12"/>
        <v>70</v>
      </c>
      <c r="T72" s="69">
        <f>T73+T76</f>
        <v>0</v>
      </c>
      <c r="U72" s="70">
        <f t="shared" si="13"/>
        <v>70</v>
      </c>
    </row>
    <row r="73" spans="1:21" ht="51.75" customHeight="1" x14ac:dyDescent="0.25">
      <c r="A73" s="32" t="s">
        <v>167</v>
      </c>
      <c r="B73" s="57">
        <v>522</v>
      </c>
      <c r="C73" s="53" t="s">
        <v>90</v>
      </c>
      <c r="D73" s="53" t="s">
        <v>161</v>
      </c>
      <c r="E73" s="53" t="s">
        <v>168</v>
      </c>
      <c r="F73" s="53" t="s">
        <v>76</v>
      </c>
      <c r="G73" s="69">
        <f>G74</f>
        <v>10</v>
      </c>
      <c r="H73" s="69">
        <f>H74</f>
        <v>0</v>
      </c>
      <c r="I73" s="70">
        <f t="shared" ref="I73:I136" si="15">G73+H73</f>
        <v>10</v>
      </c>
      <c r="J73" s="69">
        <f>J74</f>
        <v>0</v>
      </c>
      <c r="K73" s="70">
        <f t="shared" ref="K73:K136" si="16">I73+J73</f>
        <v>10</v>
      </c>
      <c r="L73" s="69">
        <f>L74</f>
        <v>0</v>
      </c>
      <c r="M73" s="70">
        <f t="shared" ref="M73:M136" si="17">K73+L73</f>
        <v>10</v>
      </c>
      <c r="N73" s="69">
        <f>N74</f>
        <v>0</v>
      </c>
      <c r="O73" s="70">
        <f t="shared" ref="O73:O136" si="18">M73+N73</f>
        <v>10</v>
      </c>
      <c r="P73" s="69">
        <f>P74</f>
        <v>0</v>
      </c>
      <c r="Q73" s="70">
        <f t="shared" si="11"/>
        <v>10</v>
      </c>
      <c r="R73" s="69">
        <f>R74</f>
        <v>0</v>
      </c>
      <c r="S73" s="70">
        <f t="shared" si="12"/>
        <v>10</v>
      </c>
      <c r="T73" s="69">
        <f>T74</f>
        <v>0</v>
      </c>
      <c r="U73" s="70">
        <f t="shared" si="13"/>
        <v>10</v>
      </c>
    </row>
    <row r="74" spans="1:21" ht="31.5" x14ac:dyDescent="0.25">
      <c r="A74" s="32" t="s">
        <v>97</v>
      </c>
      <c r="B74" s="57">
        <v>522</v>
      </c>
      <c r="C74" s="53" t="s">
        <v>90</v>
      </c>
      <c r="D74" s="53" t="s">
        <v>161</v>
      </c>
      <c r="E74" s="53" t="s">
        <v>168</v>
      </c>
      <c r="F74" s="53">
        <v>200</v>
      </c>
      <c r="G74" s="69">
        <f>G75</f>
        <v>10</v>
      </c>
      <c r="H74" s="69">
        <f>H75</f>
        <v>0</v>
      </c>
      <c r="I74" s="70">
        <f t="shared" si="15"/>
        <v>10</v>
      </c>
      <c r="J74" s="69">
        <f>J75</f>
        <v>0</v>
      </c>
      <c r="K74" s="70">
        <f t="shared" si="16"/>
        <v>10</v>
      </c>
      <c r="L74" s="69">
        <f>L75</f>
        <v>0</v>
      </c>
      <c r="M74" s="70">
        <f t="shared" si="17"/>
        <v>10</v>
      </c>
      <c r="N74" s="69">
        <f>N75</f>
        <v>0</v>
      </c>
      <c r="O74" s="70">
        <f t="shared" si="18"/>
        <v>10</v>
      </c>
      <c r="P74" s="69">
        <f>P75</f>
        <v>0</v>
      </c>
      <c r="Q74" s="70">
        <f t="shared" si="11"/>
        <v>10</v>
      </c>
      <c r="R74" s="69">
        <f>R75</f>
        <v>0</v>
      </c>
      <c r="S74" s="70">
        <f t="shared" si="12"/>
        <v>10</v>
      </c>
      <c r="T74" s="69">
        <f>T75</f>
        <v>0</v>
      </c>
      <c r="U74" s="70">
        <f t="shared" si="13"/>
        <v>10</v>
      </c>
    </row>
    <row r="75" spans="1:21" ht="47.25" x14ac:dyDescent="0.25">
      <c r="A75" s="32" t="s">
        <v>98</v>
      </c>
      <c r="B75" s="57">
        <v>522</v>
      </c>
      <c r="C75" s="53" t="s">
        <v>90</v>
      </c>
      <c r="D75" s="53" t="s">
        <v>161</v>
      </c>
      <c r="E75" s="53" t="s">
        <v>168</v>
      </c>
      <c r="F75" s="53">
        <v>240</v>
      </c>
      <c r="G75" s="69">
        <v>10</v>
      </c>
      <c r="H75" s="69"/>
      <c r="I75" s="70">
        <f t="shared" si="15"/>
        <v>10</v>
      </c>
      <c r="J75" s="69"/>
      <c r="K75" s="70">
        <f t="shared" si="16"/>
        <v>10</v>
      </c>
      <c r="L75" s="69"/>
      <c r="M75" s="70">
        <f t="shared" si="17"/>
        <v>10</v>
      </c>
      <c r="N75" s="69"/>
      <c r="O75" s="70">
        <f t="shared" si="18"/>
        <v>10</v>
      </c>
      <c r="P75" s="69"/>
      <c r="Q75" s="70">
        <f t="shared" si="11"/>
        <v>10</v>
      </c>
      <c r="R75" s="69"/>
      <c r="S75" s="70">
        <f t="shared" si="12"/>
        <v>10</v>
      </c>
      <c r="T75" s="69"/>
      <c r="U75" s="70">
        <f t="shared" si="13"/>
        <v>10</v>
      </c>
    </row>
    <row r="76" spans="1:21" ht="78.75" x14ac:dyDescent="0.25">
      <c r="A76" s="32" t="s">
        <v>445</v>
      </c>
      <c r="B76" s="57">
        <v>522</v>
      </c>
      <c r="C76" s="53" t="s">
        <v>90</v>
      </c>
      <c r="D76" s="53" t="s">
        <v>161</v>
      </c>
      <c r="E76" s="53" t="s">
        <v>170</v>
      </c>
      <c r="F76" s="53" t="s">
        <v>76</v>
      </c>
      <c r="G76" s="69">
        <f>G77</f>
        <v>70</v>
      </c>
      <c r="H76" s="69">
        <f>H77</f>
        <v>0</v>
      </c>
      <c r="I76" s="70">
        <f t="shared" si="15"/>
        <v>70</v>
      </c>
      <c r="J76" s="69">
        <f>J77</f>
        <v>0</v>
      </c>
      <c r="K76" s="70">
        <f t="shared" si="16"/>
        <v>70</v>
      </c>
      <c r="L76" s="69">
        <f>L77</f>
        <v>0</v>
      </c>
      <c r="M76" s="70">
        <f t="shared" si="17"/>
        <v>70</v>
      </c>
      <c r="N76" s="69">
        <f>N77</f>
        <v>0</v>
      </c>
      <c r="O76" s="70">
        <f t="shared" si="18"/>
        <v>70</v>
      </c>
      <c r="P76" s="69">
        <f>P77</f>
        <v>0</v>
      </c>
      <c r="Q76" s="70">
        <f t="shared" si="11"/>
        <v>70</v>
      </c>
      <c r="R76" s="69">
        <f>R77</f>
        <v>-10</v>
      </c>
      <c r="S76" s="70">
        <f t="shared" si="12"/>
        <v>60</v>
      </c>
      <c r="T76" s="69">
        <f>T77</f>
        <v>0</v>
      </c>
      <c r="U76" s="70">
        <f t="shared" si="13"/>
        <v>60</v>
      </c>
    </row>
    <row r="77" spans="1:21" ht="31.5" x14ac:dyDescent="0.25">
      <c r="A77" s="32" t="s">
        <v>97</v>
      </c>
      <c r="B77" s="57">
        <v>522</v>
      </c>
      <c r="C77" s="53" t="s">
        <v>90</v>
      </c>
      <c r="D77" s="53" t="s">
        <v>161</v>
      </c>
      <c r="E77" s="53" t="s">
        <v>170</v>
      </c>
      <c r="F77" s="53">
        <v>200</v>
      </c>
      <c r="G77" s="69">
        <f>G78</f>
        <v>70</v>
      </c>
      <c r="H77" s="69">
        <f>H78</f>
        <v>0</v>
      </c>
      <c r="I77" s="70">
        <f t="shared" si="15"/>
        <v>70</v>
      </c>
      <c r="J77" s="69">
        <f>J78</f>
        <v>0</v>
      </c>
      <c r="K77" s="70">
        <f t="shared" si="16"/>
        <v>70</v>
      </c>
      <c r="L77" s="69">
        <f>L78</f>
        <v>0</v>
      </c>
      <c r="M77" s="70">
        <f t="shared" si="17"/>
        <v>70</v>
      </c>
      <c r="N77" s="69">
        <f>N78</f>
        <v>0</v>
      </c>
      <c r="O77" s="70">
        <f t="shared" si="18"/>
        <v>70</v>
      </c>
      <c r="P77" s="69">
        <f>P78</f>
        <v>0</v>
      </c>
      <c r="Q77" s="70">
        <f t="shared" si="11"/>
        <v>70</v>
      </c>
      <c r="R77" s="69">
        <f>R78</f>
        <v>-10</v>
      </c>
      <c r="S77" s="70">
        <f t="shared" si="12"/>
        <v>60</v>
      </c>
      <c r="T77" s="69">
        <f>T78</f>
        <v>0</v>
      </c>
      <c r="U77" s="70">
        <f t="shared" si="13"/>
        <v>60</v>
      </c>
    </row>
    <row r="78" spans="1:21" ht="47.25" x14ac:dyDescent="0.25">
      <c r="A78" s="32" t="s">
        <v>98</v>
      </c>
      <c r="B78" s="57">
        <v>522</v>
      </c>
      <c r="C78" s="53" t="s">
        <v>90</v>
      </c>
      <c r="D78" s="53" t="s">
        <v>161</v>
      </c>
      <c r="E78" s="53" t="s">
        <v>170</v>
      </c>
      <c r="F78" s="53">
        <v>240</v>
      </c>
      <c r="G78" s="69">
        <v>70</v>
      </c>
      <c r="H78" s="69"/>
      <c r="I78" s="70">
        <f t="shared" si="15"/>
        <v>70</v>
      </c>
      <c r="J78" s="69"/>
      <c r="K78" s="70">
        <f t="shared" si="16"/>
        <v>70</v>
      </c>
      <c r="L78" s="69"/>
      <c r="M78" s="70">
        <f t="shared" si="17"/>
        <v>70</v>
      </c>
      <c r="N78" s="69"/>
      <c r="O78" s="70">
        <f t="shared" si="18"/>
        <v>70</v>
      </c>
      <c r="P78" s="69"/>
      <c r="Q78" s="70">
        <f t="shared" si="11"/>
        <v>70</v>
      </c>
      <c r="R78" s="69">
        <v>-10</v>
      </c>
      <c r="S78" s="70">
        <f t="shared" si="12"/>
        <v>60</v>
      </c>
      <c r="T78" s="69"/>
      <c r="U78" s="70">
        <f t="shared" si="13"/>
        <v>60</v>
      </c>
    </row>
    <row r="79" spans="1:21" ht="117" customHeight="1" x14ac:dyDescent="0.25">
      <c r="A79" s="32" t="s">
        <v>698</v>
      </c>
      <c r="B79" s="57">
        <v>522</v>
      </c>
      <c r="C79" s="53" t="s">
        <v>90</v>
      </c>
      <c r="D79" s="53" t="s">
        <v>161</v>
      </c>
      <c r="E79" s="53" t="s">
        <v>173</v>
      </c>
      <c r="F79" s="53" t="s">
        <v>76</v>
      </c>
      <c r="G79" s="69">
        <f>G80</f>
        <v>3481.3</v>
      </c>
      <c r="H79" s="69">
        <f>H80</f>
        <v>0</v>
      </c>
      <c r="I79" s="70">
        <f t="shared" si="15"/>
        <v>3481.3</v>
      </c>
      <c r="J79" s="69">
        <f>J80</f>
        <v>0</v>
      </c>
      <c r="K79" s="70">
        <f t="shared" si="16"/>
        <v>3481.3</v>
      </c>
      <c r="L79" s="69">
        <f>L80</f>
        <v>0</v>
      </c>
      <c r="M79" s="70">
        <f t="shared" si="17"/>
        <v>3481.3</v>
      </c>
      <c r="N79" s="69">
        <f>N80</f>
        <v>0</v>
      </c>
      <c r="O79" s="70">
        <f t="shared" si="18"/>
        <v>3481.3</v>
      </c>
      <c r="P79" s="69">
        <f>P80</f>
        <v>0</v>
      </c>
      <c r="Q79" s="70">
        <f t="shared" si="11"/>
        <v>3481.3</v>
      </c>
      <c r="R79" s="69">
        <f>R80</f>
        <v>-170</v>
      </c>
      <c r="S79" s="70">
        <f t="shared" si="12"/>
        <v>3311.3</v>
      </c>
      <c r="T79" s="69">
        <f>T80</f>
        <v>0</v>
      </c>
      <c r="U79" s="70">
        <f t="shared" si="13"/>
        <v>3311.3</v>
      </c>
    </row>
    <row r="80" spans="1:21" ht="51" customHeight="1" x14ac:dyDescent="0.25">
      <c r="A80" s="32" t="s">
        <v>174</v>
      </c>
      <c r="B80" s="57">
        <v>522</v>
      </c>
      <c r="C80" s="53" t="s">
        <v>90</v>
      </c>
      <c r="D80" s="53" t="s">
        <v>161</v>
      </c>
      <c r="E80" s="53" t="s">
        <v>175</v>
      </c>
      <c r="F80" s="53" t="s">
        <v>76</v>
      </c>
      <c r="G80" s="69">
        <f>G81</f>
        <v>3481.3</v>
      </c>
      <c r="H80" s="69">
        <f>H81</f>
        <v>0</v>
      </c>
      <c r="I80" s="70">
        <f t="shared" si="15"/>
        <v>3481.3</v>
      </c>
      <c r="J80" s="69">
        <f>J81</f>
        <v>0</v>
      </c>
      <c r="K80" s="70">
        <f t="shared" si="16"/>
        <v>3481.3</v>
      </c>
      <c r="L80" s="69">
        <f>L81</f>
        <v>0</v>
      </c>
      <c r="M80" s="70">
        <f t="shared" si="17"/>
        <v>3481.3</v>
      </c>
      <c r="N80" s="69">
        <f>N81</f>
        <v>0</v>
      </c>
      <c r="O80" s="70">
        <f t="shared" si="18"/>
        <v>3481.3</v>
      </c>
      <c r="P80" s="69">
        <f>P81</f>
        <v>0</v>
      </c>
      <c r="Q80" s="70">
        <f t="shared" si="11"/>
        <v>3481.3</v>
      </c>
      <c r="R80" s="69">
        <f>R81</f>
        <v>-170</v>
      </c>
      <c r="S80" s="70">
        <f t="shared" si="12"/>
        <v>3311.3</v>
      </c>
      <c r="T80" s="69">
        <f>T81</f>
        <v>0</v>
      </c>
      <c r="U80" s="70">
        <f t="shared" si="13"/>
        <v>3311.3</v>
      </c>
    </row>
    <row r="81" spans="1:21" ht="31.5" x14ac:dyDescent="0.25">
      <c r="A81" s="32" t="s">
        <v>446</v>
      </c>
      <c r="B81" s="57">
        <v>522</v>
      </c>
      <c r="C81" s="53" t="s">
        <v>90</v>
      </c>
      <c r="D81" s="53" t="s">
        <v>161</v>
      </c>
      <c r="E81" s="53" t="s">
        <v>177</v>
      </c>
      <c r="F81" s="53" t="s">
        <v>76</v>
      </c>
      <c r="G81" s="69">
        <f>G82+G84+G86</f>
        <v>3481.3</v>
      </c>
      <c r="H81" s="69">
        <f>H82+H84+H86</f>
        <v>0</v>
      </c>
      <c r="I81" s="70">
        <f t="shared" si="15"/>
        <v>3481.3</v>
      </c>
      <c r="J81" s="69">
        <f>J82+J84+J86</f>
        <v>0</v>
      </c>
      <c r="K81" s="70">
        <f t="shared" si="16"/>
        <v>3481.3</v>
      </c>
      <c r="L81" s="69">
        <f>L82+L84+L86</f>
        <v>0</v>
      </c>
      <c r="M81" s="70">
        <f t="shared" si="17"/>
        <v>3481.3</v>
      </c>
      <c r="N81" s="69">
        <f>N82+N84+N86</f>
        <v>0</v>
      </c>
      <c r="O81" s="70">
        <f t="shared" si="18"/>
        <v>3481.3</v>
      </c>
      <c r="P81" s="69">
        <f>P82+P84+P86</f>
        <v>0</v>
      </c>
      <c r="Q81" s="70">
        <f t="shared" si="11"/>
        <v>3481.3</v>
      </c>
      <c r="R81" s="69">
        <f>R82+R84+R86</f>
        <v>-170</v>
      </c>
      <c r="S81" s="70">
        <f t="shared" si="12"/>
        <v>3311.3</v>
      </c>
      <c r="T81" s="69">
        <f>T82+T84+T86</f>
        <v>0</v>
      </c>
      <c r="U81" s="70">
        <f t="shared" si="13"/>
        <v>3311.3</v>
      </c>
    </row>
    <row r="82" spans="1:21" ht="94.5" x14ac:dyDescent="0.25">
      <c r="A82" s="32" t="s">
        <v>85</v>
      </c>
      <c r="B82" s="57">
        <v>522</v>
      </c>
      <c r="C82" s="53" t="s">
        <v>90</v>
      </c>
      <c r="D82" s="53" t="s">
        <v>161</v>
      </c>
      <c r="E82" s="53" t="s">
        <v>177</v>
      </c>
      <c r="F82" s="53">
        <v>100</v>
      </c>
      <c r="G82" s="69">
        <f>G83</f>
        <v>2674.9</v>
      </c>
      <c r="H82" s="69">
        <f>H83</f>
        <v>0</v>
      </c>
      <c r="I82" s="70">
        <f t="shared" si="15"/>
        <v>2674.9</v>
      </c>
      <c r="J82" s="69">
        <f>J83</f>
        <v>0</v>
      </c>
      <c r="K82" s="70">
        <f t="shared" si="16"/>
        <v>2674.9</v>
      </c>
      <c r="L82" s="69">
        <f>L83</f>
        <v>0</v>
      </c>
      <c r="M82" s="70">
        <f t="shared" si="17"/>
        <v>2674.9</v>
      </c>
      <c r="N82" s="69">
        <f>N83</f>
        <v>0</v>
      </c>
      <c r="O82" s="70">
        <f t="shared" si="18"/>
        <v>2674.9</v>
      </c>
      <c r="P82" s="69">
        <f>P83</f>
        <v>0</v>
      </c>
      <c r="Q82" s="70">
        <f t="shared" si="11"/>
        <v>2674.9</v>
      </c>
      <c r="R82" s="69">
        <f>R83</f>
        <v>0</v>
      </c>
      <c r="S82" s="70">
        <f t="shared" si="12"/>
        <v>2674.9</v>
      </c>
      <c r="T82" s="69">
        <f>T83</f>
        <v>0</v>
      </c>
      <c r="U82" s="70">
        <f t="shared" si="13"/>
        <v>2674.9</v>
      </c>
    </row>
    <row r="83" spans="1:21" ht="31.5" x14ac:dyDescent="0.25">
      <c r="A83" s="32" t="s">
        <v>150</v>
      </c>
      <c r="B83" s="57">
        <v>522</v>
      </c>
      <c r="C83" s="53" t="s">
        <v>90</v>
      </c>
      <c r="D83" s="53" t="s">
        <v>161</v>
      </c>
      <c r="E83" s="53" t="s">
        <v>177</v>
      </c>
      <c r="F83" s="53">
        <v>110</v>
      </c>
      <c r="G83" s="69">
        <v>2674.9</v>
      </c>
      <c r="H83" s="69"/>
      <c r="I83" s="70">
        <f t="shared" si="15"/>
        <v>2674.9</v>
      </c>
      <c r="J83" s="69"/>
      <c r="K83" s="70">
        <f t="shared" si="16"/>
        <v>2674.9</v>
      </c>
      <c r="L83" s="69"/>
      <c r="M83" s="70">
        <f t="shared" si="17"/>
        <v>2674.9</v>
      </c>
      <c r="N83" s="69"/>
      <c r="O83" s="70">
        <f t="shared" si="18"/>
        <v>2674.9</v>
      </c>
      <c r="P83" s="69"/>
      <c r="Q83" s="70">
        <f t="shared" si="11"/>
        <v>2674.9</v>
      </c>
      <c r="R83" s="69"/>
      <c r="S83" s="70">
        <f t="shared" si="12"/>
        <v>2674.9</v>
      </c>
      <c r="T83" s="69"/>
      <c r="U83" s="70">
        <f t="shared" si="13"/>
        <v>2674.9</v>
      </c>
    </row>
    <row r="84" spans="1:21" ht="31.5" x14ac:dyDescent="0.25">
      <c r="A84" s="32" t="s">
        <v>97</v>
      </c>
      <c r="B84" s="57">
        <v>522</v>
      </c>
      <c r="C84" s="53" t="s">
        <v>90</v>
      </c>
      <c r="D84" s="53" t="s">
        <v>161</v>
      </c>
      <c r="E84" s="53" t="s">
        <v>177</v>
      </c>
      <c r="F84" s="53">
        <v>200</v>
      </c>
      <c r="G84" s="69">
        <f>G85</f>
        <v>802.4</v>
      </c>
      <c r="H84" s="69">
        <f>H85</f>
        <v>0</v>
      </c>
      <c r="I84" s="70">
        <f t="shared" si="15"/>
        <v>802.4</v>
      </c>
      <c r="J84" s="69">
        <f>J85</f>
        <v>0</v>
      </c>
      <c r="K84" s="70">
        <f t="shared" si="16"/>
        <v>802.4</v>
      </c>
      <c r="L84" s="69">
        <f>L85</f>
        <v>0</v>
      </c>
      <c r="M84" s="70">
        <f t="shared" si="17"/>
        <v>802.4</v>
      </c>
      <c r="N84" s="69">
        <f>N85</f>
        <v>0</v>
      </c>
      <c r="O84" s="70">
        <f t="shared" si="18"/>
        <v>802.4</v>
      </c>
      <c r="P84" s="69">
        <f>P85</f>
        <v>0</v>
      </c>
      <c r="Q84" s="70">
        <f t="shared" si="11"/>
        <v>802.4</v>
      </c>
      <c r="R84" s="69">
        <f>R85</f>
        <v>-170</v>
      </c>
      <c r="S84" s="70">
        <f t="shared" si="12"/>
        <v>632.4</v>
      </c>
      <c r="T84" s="69">
        <f>T85</f>
        <v>0</v>
      </c>
      <c r="U84" s="70">
        <f t="shared" si="13"/>
        <v>632.4</v>
      </c>
    </row>
    <row r="85" spans="1:21" ht="47.25" x14ac:dyDescent="0.25">
      <c r="A85" s="32" t="s">
        <v>98</v>
      </c>
      <c r="B85" s="57">
        <v>522</v>
      </c>
      <c r="C85" s="53" t="s">
        <v>90</v>
      </c>
      <c r="D85" s="53" t="s">
        <v>161</v>
      </c>
      <c r="E85" s="53" t="s">
        <v>177</v>
      </c>
      <c r="F85" s="53">
        <v>240</v>
      </c>
      <c r="G85" s="69">
        <v>802.4</v>
      </c>
      <c r="H85" s="69"/>
      <c r="I85" s="70">
        <f t="shared" si="15"/>
        <v>802.4</v>
      </c>
      <c r="J85" s="69"/>
      <c r="K85" s="70">
        <f t="shared" si="16"/>
        <v>802.4</v>
      </c>
      <c r="L85" s="69"/>
      <c r="M85" s="70">
        <f t="shared" si="17"/>
        <v>802.4</v>
      </c>
      <c r="N85" s="69"/>
      <c r="O85" s="70">
        <f t="shared" si="18"/>
        <v>802.4</v>
      </c>
      <c r="P85" s="69"/>
      <c r="Q85" s="70">
        <f t="shared" si="11"/>
        <v>802.4</v>
      </c>
      <c r="R85" s="69">
        <v>-170</v>
      </c>
      <c r="S85" s="70">
        <f t="shared" si="12"/>
        <v>632.4</v>
      </c>
      <c r="T85" s="69"/>
      <c r="U85" s="70">
        <f t="shared" si="13"/>
        <v>632.4</v>
      </c>
    </row>
    <row r="86" spans="1:21" ht="15.75" x14ac:dyDescent="0.25">
      <c r="A86" s="32" t="s">
        <v>99</v>
      </c>
      <c r="B86" s="57">
        <v>522</v>
      </c>
      <c r="C86" s="53" t="s">
        <v>90</v>
      </c>
      <c r="D86" s="53" t="s">
        <v>161</v>
      </c>
      <c r="E86" s="53" t="s">
        <v>177</v>
      </c>
      <c r="F86" s="53">
        <v>800</v>
      </c>
      <c r="G86" s="69">
        <f>G87</f>
        <v>4</v>
      </c>
      <c r="H86" s="69">
        <f>H87</f>
        <v>0</v>
      </c>
      <c r="I86" s="70">
        <f t="shared" si="15"/>
        <v>4</v>
      </c>
      <c r="J86" s="69">
        <f>J87</f>
        <v>0</v>
      </c>
      <c r="K86" s="70">
        <f t="shared" si="16"/>
        <v>4</v>
      </c>
      <c r="L86" s="69">
        <f>L87</f>
        <v>0</v>
      </c>
      <c r="M86" s="70">
        <f t="shared" si="17"/>
        <v>4</v>
      </c>
      <c r="N86" s="69">
        <f>N87</f>
        <v>0</v>
      </c>
      <c r="O86" s="70">
        <f t="shared" si="18"/>
        <v>4</v>
      </c>
      <c r="P86" s="69">
        <f>P87</f>
        <v>0</v>
      </c>
      <c r="Q86" s="70">
        <f t="shared" si="11"/>
        <v>4</v>
      </c>
      <c r="R86" s="69">
        <f>R87</f>
        <v>0</v>
      </c>
      <c r="S86" s="70">
        <f t="shared" si="12"/>
        <v>4</v>
      </c>
      <c r="T86" s="69">
        <f>T87</f>
        <v>0</v>
      </c>
      <c r="U86" s="70">
        <f t="shared" si="13"/>
        <v>4</v>
      </c>
    </row>
    <row r="87" spans="1:21" ht="15.75" x14ac:dyDescent="0.25">
      <c r="A87" s="32" t="s">
        <v>100</v>
      </c>
      <c r="B87" s="57">
        <v>522</v>
      </c>
      <c r="C87" s="53" t="s">
        <v>90</v>
      </c>
      <c r="D87" s="53" t="s">
        <v>161</v>
      </c>
      <c r="E87" s="53" t="s">
        <v>177</v>
      </c>
      <c r="F87" s="53">
        <v>850</v>
      </c>
      <c r="G87" s="69">
        <v>4</v>
      </c>
      <c r="H87" s="69"/>
      <c r="I87" s="70">
        <f t="shared" si="15"/>
        <v>4</v>
      </c>
      <c r="J87" s="69"/>
      <c r="K87" s="70">
        <f t="shared" si="16"/>
        <v>4</v>
      </c>
      <c r="L87" s="69"/>
      <c r="M87" s="70">
        <f t="shared" si="17"/>
        <v>4</v>
      </c>
      <c r="N87" s="69"/>
      <c r="O87" s="70">
        <f t="shared" si="18"/>
        <v>4</v>
      </c>
      <c r="P87" s="69"/>
      <c r="Q87" s="70">
        <f t="shared" si="11"/>
        <v>4</v>
      </c>
      <c r="R87" s="69"/>
      <c r="S87" s="70">
        <f t="shared" si="12"/>
        <v>4</v>
      </c>
      <c r="T87" s="69"/>
      <c r="U87" s="70">
        <f t="shared" si="13"/>
        <v>4</v>
      </c>
    </row>
    <row r="88" spans="1:21" ht="15.75" x14ac:dyDescent="0.25">
      <c r="A88" s="32" t="s">
        <v>433</v>
      </c>
      <c r="B88" s="57">
        <v>522</v>
      </c>
      <c r="C88" s="53" t="s">
        <v>90</v>
      </c>
      <c r="D88" s="53" t="s">
        <v>161</v>
      </c>
      <c r="E88" s="53" t="s">
        <v>122</v>
      </c>
      <c r="F88" s="53" t="s">
        <v>76</v>
      </c>
      <c r="G88" s="69">
        <f t="shared" ref="G88:T91" si="19">G89</f>
        <v>35</v>
      </c>
      <c r="H88" s="69">
        <f t="shared" si="19"/>
        <v>0</v>
      </c>
      <c r="I88" s="70">
        <f t="shared" si="15"/>
        <v>35</v>
      </c>
      <c r="J88" s="69">
        <f t="shared" si="19"/>
        <v>0</v>
      </c>
      <c r="K88" s="70">
        <f t="shared" si="16"/>
        <v>35</v>
      </c>
      <c r="L88" s="69">
        <f t="shared" si="19"/>
        <v>0</v>
      </c>
      <c r="M88" s="70">
        <f t="shared" si="17"/>
        <v>35</v>
      </c>
      <c r="N88" s="69">
        <f t="shared" si="19"/>
        <v>0</v>
      </c>
      <c r="O88" s="70">
        <f t="shared" si="18"/>
        <v>35</v>
      </c>
      <c r="P88" s="69">
        <f t="shared" si="19"/>
        <v>0</v>
      </c>
      <c r="Q88" s="70">
        <f t="shared" si="11"/>
        <v>35</v>
      </c>
      <c r="R88" s="69">
        <f t="shared" si="19"/>
        <v>0</v>
      </c>
      <c r="S88" s="70">
        <f t="shared" si="12"/>
        <v>35</v>
      </c>
      <c r="T88" s="69">
        <f t="shared" si="19"/>
        <v>0</v>
      </c>
      <c r="U88" s="70">
        <f t="shared" si="13"/>
        <v>35</v>
      </c>
    </row>
    <row r="89" spans="1:21" ht="15.75" x14ac:dyDescent="0.25">
      <c r="A89" s="32" t="s">
        <v>123</v>
      </c>
      <c r="B89" s="57">
        <v>522</v>
      </c>
      <c r="C89" s="53" t="s">
        <v>90</v>
      </c>
      <c r="D89" s="53" t="s">
        <v>161</v>
      </c>
      <c r="E89" s="53" t="s">
        <v>124</v>
      </c>
      <c r="F89" s="53" t="s">
        <v>76</v>
      </c>
      <c r="G89" s="69">
        <f t="shared" si="19"/>
        <v>35</v>
      </c>
      <c r="H89" s="69">
        <f t="shared" si="19"/>
        <v>0</v>
      </c>
      <c r="I89" s="70">
        <f t="shared" si="15"/>
        <v>35</v>
      </c>
      <c r="J89" s="69">
        <f t="shared" si="19"/>
        <v>0</v>
      </c>
      <c r="K89" s="70">
        <f t="shared" si="16"/>
        <v>35</v>
      </c>
      <c r="L89" s="69">
        <f t="shared" si="19"/>
        <v>0</v>
      </c>
      <c r="M89" s="70">
        <f t="shared" si="17"/>
        <v>35</v>
      </c>
      <c r="N89" s="69">
        <f t="shared" si="19"/>
        <v>0</v>
      </c>
      <c r="O89" s="70">
        <f t="shared" si="18"/>
        <v>35</v>
      </c>
      <c r="P89" s="69">
        <f t="shared" si="19"/>
        <v>0</v>
      </c>
      <c r="Q89" s="70">
        <f t="shared" si="11"/>
        <v>35</v>
      </c>
      <c r="R89" s="69">
        <f t="shared" si="19"/>
        <v>0</v>
      </c>
      <c r="S89" s="70">
        <f t="shared" si="12"/>
        <v>35</v>
      </c>
      <c r="T89" s="69">
        <f t="shared" si="19"/>
        <v>0</v>
      </c>
      <c r="U89" s="70">
        <f t="shared" si="13"/>
        <v>35</v>
      </c>
    </row>
    <row r="90" spans="1:21" ht="109.9" customHeight="1" x14ac:dyDescent="0.25">
      <c r="A90" s="32" t="s">
        <v>788</v>
      </c>
      <c r="B90" s="57">
        <v>522</v>
      </c>
      <c r="C90" s="53" t="s">
        <v>90</v>
      </c>
      <c r="D90" s="53" t="s">
        <v>161</v>
      </c>
      <c r="E90" s="53" t="s">
        <v>245</v>
      </c>
      <c r="F90" s="53" t="s">
        <v>76</v>
      </c>
      <c r="G90" s="69">
        <f t="shared" si="19"/>
        <v>35</v>
      </c>
      <c r="H90" s="69">
        <f t="shared" si="19"/>
        <v>0</v>
      </c>
      <c r="I90" s="70">
        <f t="shared" si="15"/>
        <v>35</v>
      </c>
      <c r="J90" s="69">
        <f t="shared" si="19"/>
        <v>0</v>
      </c>
      <c r="K90" s="70">
        <f t="shared" si="16"/>
        <v>35</v>
      </c>
      <c r="L90" s="69">
        <f t="shared" si="19"/>
        <v>0</v>
      </c>
      <c r="M90" s="70">
        <f t="shared" si="17"/>
        <v>35</v>
      </c>
      <c r="N90" s="69">
        <f t="shared" si="19"/>
        <v>0</v>
      </c>
      <c r="O90" s="70">
        <f t="shared" si="18"/>
        <v>35</v>
      </c>
      <c r="P90" s="69">
        <f t="shared" si="19"/>
        <v>0</v>
      </c>
      <c r="Q90" s="70">
        <f t="shared" si="11"/>
        <v>35</v>
      </c>
      <c r="R90" s="69">
        <f t="shared" si="19"/>
        <v>0</v>
      </c>
      <c r="S90" s="70">
        <f t="shared" si="12"/>
        <v>35</v>
      </c>
      <c r="T90" s="69">
        <f t="shared" si="19"/>
        <v>0</v>
      </c>
      <c r="U90" s="70">
        <f t="shared" si="13"/>
        <v>35</v>
      </c>
    </row>
    <row r="91" spans="1:21" ht="31.5" x14ac:dyDescent="0.25">
      <c r="A91" s="32" t="s">
        <v>97</v>
      </c>
      <c r="B91" s="57">
        <v>522</v>
      </c>
      <c r="C91" s="53" t="s">
        <v>90</v>
      </c>
      <c r="D91" s="53" t="s">
        <v>161</v>
      </c>
      <c r="E91" s="53" t="s">
        <v>245</v>
      </c>
      <c r="F91" s="53" t="s">
        <v>543</v>
      </c>
      <c r="G91" s="69">
        <f t="shared" si="19"/>
        <v>35</v>
      </c>
      <c r="H91" s="69">
        <f t="shared" si="19"/>
        <v>0</v>
      </c>
      <c r="I91" s="70">
        <f t="shared" si="15"/>
        <v>35</v>
      </c>
      <c r="J91" s="69">
        <f t="shared" si="19"/>
        <v>0</v>
      </c>
      <c r="K91" s="70">
        <f t="shared" si="16"/>
        <v>35</v>
      </c>
      <c r="L91" s="69">
        <f t="shared" si="19"/>
        <v>0</v>
      </c>
      <c r="M91" s="70">
        <f t="shared" si="17"/>
        <v>35</v>
      </c>
      <c r="N91" s="69">
        <f t="shared" si="19"/>
        <v>0</v>
      </c>
      <c r="O91" s="70">
        <f t="shared" si="18"/>
        <v>35</v>
      </c>
      <c r="P91" s="69">
        <f t="shared" si="19"/>
        <v>0</v>
      </c>
      <c r="Q91" s="70">
        <f t="shared" si="11"/>
        <v>35</v>
      </c>
      <c r="R91" s="69">
        <f t="shared" si="19"/>
        <v>0</v>
      </c>
      <c r="S91" s="70">
        <f t="shared" si="12"/>
        <v>35</v>
      </c>
      <c r="T91" s="69">
        <f t="shared" si="19"/>
        <v>0</v>
      </c>
      <c r="U91" s="70">
        <f t="shared" si="13"/>
        <v>35</v>
      </c>
    </row>
    <row r="92" spans="1:21" ht="47.25" x14ac:dyDescent="0.25">
      <c r="A92" s="32" t="s">
        <v>98</v>
      </c>
      <c r="B92" s="57">
        <v>522</v>
      </c>
      <c r="C92" s="53" t="s">
        <v>90</v>
      </c>
      <c r="D92" s="53" t="s">
        <v>161</v>
      </c>
      <c r="E92" s="53" t="s">
        <v>245</v>
      </c>
      <c r="F92" s="53" t="s">
        <v>539</v>
      </c>
      <c r="G92" s="69">
        <v>35</v>
      </c>
      <c r="H92" s="69"/>
      <c r="I92" s="70">
        <f t="shared" si="15"/>
        <v>35</v>
      </c>
      <c r="J92" s="69"/>
      <c r="K92" s="70">
        <f t="shared" si="16"/>
        <v>35</v>
      </c>
      <c r="L92" s="69"/>
      <c r="M92" s="70">
        <f t="shared" si="17"/>
        <v>35</v>
      </c>
      <c r="N92" s="69"/>
      <c r="O92" s="70">
        <f t="shared" si="18"/>
        <v>35</v>
      </c>
      <c r="P92" s="69"/>
      <c r="Q92" s="70">
        <f t="shared" si="11"/>
        <v>35</v>
      </c>
      <c r="R92" s="69"/>
      <c r="S92" s="70">
        <f t="shared" si="12"/>
        <v>35</v>
      </c>
      <c r="T92" s="69"/>
      <c r="U92" s="70">
        <f t="shared" si="13"/>
        <v>35</v>
      </c>
    </row>
    <row r="93" spans="1:21" ht="51" customHeight="1" x14ac:dyDescent="0.25">
      <c r="A93" s="52" t="s">
        <v>179</v>
      </c>
      <c r="B93" s="57" t="s">
        <v>563</v>
      </c>
      <c r="C93" s="53" t="s">
        <v>90</v>
      </c>
      <c r="D93" s="53" t="s">
        <v>180</v>
      </c>
      <c r="E93" s="54" t="s">
        <v>75</v>
      </c>
      <c r="F93" s="53" t="s">
        <v>76</v>
      </c>
      <c r="G93" s="69">
        <f>G94+G100+G105</f>
        <v>170</v>
      </c>
      <c r="H93" s="69">
        <f>H94+H100+H105</f>
        <v>0</v>
      </c>
      <c r="I93" s="70">
        <f t="shared" si="15"/>
        <v>170</v>
      </c>
      <c r="J93" s="69">
        <f>J94+J100+J105</f>
        <v>0</v>
      </c>
      <c r="K93" s="70">
        <f t="shared" si="16"/>
        <v>170</v>
      </c>
      <c r="L93" s="69">
        <f>L94+L100+L105</f>
        <v>0</v>
      </c>
      <c r="M93" s="70">
        <f t="shared" si="17"/>
        <v>170</v>
      </c>
      <c r="N93" s="69">
        <f>N94+N100+N105</f>
        <v>0</v>
      </c>
      <c r="O93" s="70">
        <f t="shared" si="18"/>
        <v>170</v>
      </c>
      <c r="P93" s="69">
        <f>P94+P100+P105</f>
        <v>0</v>
      </c>
      <c r="Q93" s="70">
        <f t="shared" si="11"/>
        <v>170</v>
      </c>
      <c r="R93" s="69">
        <f>R94+R100+R105</f>
        <v>-10</v>
      </c>
      <c r="S93" s="70">
        <f t="shared" si="12"/>
        <v>160</v>
      </c>
      <c r="T93" s="69">
        <f>T94+T100+T105</f>
        <v>0</v>
      </c>
      <c r="U93" s="70">
        <f t="shared" si="13"/>
        <v>160</v>
      </c>
    </row>
    <row r="94" spans="1:21" ht="63.75" customHeight="1" x14ac:dyDescent="0.25">
      <c r="A94" s="52" t="s">
        <v>729</v>
      </c>
      <c r="B94" s="57" t="s">
        <v>563</v>
      </c>
      <c r="C94" s="53" t="s">
        <v>90</v>
      </c>
      <c r="D94" s="53" t="s">
        <v>180</v>
      </c>
      <c r="E94" s="54" t="s">
        <v>181</v>
      </c>
      <c r="F94" s="53" t="s">
        <v>76</v>
      </c>
      <c r="G94" s="69">
        <f t="shared" ref="G94:T98" si="20">G95</f>
        <v>50</v>
      </c>
      <c r="H94" s="69">
        <f t="shared" si="20"/>
        <v>0</v>
      </c>
      <c r="I94" s="70">
        <f t="shared" si="15"/>
        <v>50</v>
      </c>
      <c r="J94" s="69">
        <f t="shared" si="20"/>
        <v>0</v>
      </c>
      <c r="K94" s="70">
        <f t="shared" si="16"/>
        <v>50</v>
      </c>
      <c r="L94" s="69">
        <f t="shared" si="20"/>
        <v>0</v>
      </c>
      <c r="M94" s="70">
        <f t="shared" si="17"/>
        <v>50</v>
      </c>
      <c r="N94" s="69">
        <f t="shared" si="20"/>
        <v>0</v>
      </c>
      <c r="O94" s="70">
        <f t="shared" si="18"/>
        <v>50</v>
      </c>
      <c r="P94" s="69">
        <f t="shared" si="20"/>
        <v>0</v>
      </c>
      <c r="Q94" s="70">
        <f t="shared" si="11"/>
        <v>50</v>
      </c>
      <c r="R94" s="69">
        <f t="shared" si="20"/>
        <v>0</v>
      </c>
      <c r="S94" s="70">
        <f t="shared" si="12"/>
        <v>50</v>
      </c>
      <c r="T94" s="69">
        <f t="shared" si="20"/>
        <v>0</v>
      </c>
      <c r="U94" s="70">
        <f t="shared" si="13"/>
        <v>50</v>
      </c>
    </row>
    <row r="95" spans="1:21" ht="62.25" customHeight="1" x14ac:dyDescent="0.25">
      <c r="A95" s="52" t="s">
        <v>540</v>
      </c>
      <c r="B95" s="57" t="s">
        <v>563</v>
      </c>
      <c r="C95" s="53" t="s">
        <v>90</v>
      </c>
      <c r="D95" s="53" t="s">
        <v>180</v>
      </c>
      <c r="E95" s="54" t="s">
        <v>544</v>
      </c>
      <c r="F95" s="53" t="s">
        <v>76</v>
      </c>
      <c r="G95" s="69">
        <f t="shared" si="20"/>
        <v>50</v>
      </c>
      <c r="H95" s="69">
        <f t="shared" si="20"/>
        <v>0</v>
      </c>
      <c r="I95" s="70">
        <f t="shared" si="15"/>
        <v>50</v>
      </c>
      <c r="J95" s="69">
        <f t="shared" si="20"/>
        <v>0</v>
      </c>
      <c r="K95" s="70">
        <f t="shared" si="16"/>
        <v>50</v>
      </c>
      <c r="L95" s="69">
        <f t="shared" si="20"/>
        <v>0</v>
      </c>
      <c r="M95" s="70">
        <f t="shared" si="17"/>
        <v>50</v>
      </c>
      <c r="N95" s="69">
        <f t="shared" si="20"/>
        <v>0</v>
      </c>
      <c r="O95" s="70">
        <f t="shared" si="18"/>
        <v>50</v>
      </c>
      <c r="P95" s="69">
        <f t="shared" si="20"/>
        <v>0</v>
      </c>
      <c r="Q95" s="70">
        <f t="shared" si="11"/>
        <v>50</v>
      </c>
      <c r="R95" s="69">
        <f t="shared" si="20"/>
        <v>0</v>
      </c>
      <c r="S95" s="70">
        <f t="shared" si="12"/>
        <v>50</v>
      </c>
      <c r="T95" s="69">
        <f t="shared" si="20"/>
        <v>0</v>
      </c>
      <c r="U95" s="70">
        <f t="shared" si="13"/>
        <v>50</v>
      </c>
    </row>
    <row r="96" spans="1:21" ht="32.25" customHeight="1" x14ac:dyDescent="0.25">
      <c r="A96" s="52" t="s">
        <v>541</v>
      </c>
      <c r="B96" s="57" t="s">
        <v>563</v>
      </c>
      <c r="C96" s="53" t="s">
        <v>90</v>
      </c>
      <c r="D96" s="53" t="s">
        <v>180</v>
      </c>
      <c r="E96" s="54" t="s">
        <v>545</v>
      </c>
      <c r="F96" s="53" t="s">
        <v>76</v>
      </c>
      <c r="G96" s="69">
        <f t="shared" si="20"/>
        <v>50</v>
      </c>
      <c r="H96" s="69">
        <f t="shared" si="20"/>
        <v>0</v>
      </c>
      <c r="I96" s="70">
        <f t="shared" si="15"/>
        <v>50</v>
      </c>
      <c r="J96" s="69">
        <f t="shared" si="20"/>
        <v>0</v>
      </c>
      <c r="K96" s="70">
        <f t="shared" si="16"/>
        <v>50</v>
      </c>
      <c r="L96" s="69">
        <f t="shared" si="20"/>
        <v>0</v>
      </c>
      <c r="M96" s="70">
        <f t="shared" si="17"/>
        <v>50</v>
      </c>
      <c r="N96" s="69">
        <f t="shared" si="20"/>
        <v>0</v>
      </c>
      <c r="O96" s="70">
        <f t="shared" si="18"/>
        <v>50</v>
      </c>
      <c r="P96" s="69">
        <f t="shared" si="20"/>
        <v>0</v>
      </c>
      <c r="Q96" s="70">
        <f t="shared" si="11"/>
        <v>50</v>
      </c>
      <c r="R96" s="69">
        <f t="shared" si="20"/>
        <v>0</v>
      </c>
      <c r="S96" s="70">
        <f t="shared" si="12"/>
        <v>50</v>
      </c>
      <c r="T96" s="69">
        <f t="shared" si="20"/>
        <v>0</v>
      </c>
      <c r="U96" s="70">
        <f t="shared" si="13"/>
        <v>50</v>
      </c>
    </row>
    <row r="97" spans="1:21" ht="47.25" x14ac:dyDescent="0.25">
      <c r="A97" s="52" t="s">
        <v>542</v>
      </c>
      <c r="B97" s="57" t="s">
        <v>563</v>
      </c>
      <c r="C97" s="53" t="s">
        <v>90</v>
      </c>
      <c r="D97" s="53" t="s">
        <v>180</v>
      </c>
      <c r="E97" s="54" t="s">
        <v>546</v>
      </c>
      <c r="F97" s="53" t="s">
        <v>76</v>
      </c>
      <c r="G97" s="69">
        <f t="shared" si="20"/>
        <v>50</v>
      </c>
      <c r="H97" s="69">
        <f t="shared" si="20"/>
        <v>0</v>
      </c>
      <c r="I97" s="70">
        <f t="shared" si="15"/>
        <v>50</v>
      </c>
      <c r="J97" s="69">
        <f t="shared" si="20"/>
        <v>0</v>
      </c>
      <c r="K97" s="70">
        <f t="shared" si="16"/>
        <v>50</v>
      </c>
      <c r="L97" s="69">
        <f t="shared" si="20"/>
        <v>0</v>
      </c>
      <c r="M97" s="70">
        <f t="shared" si="17"/>
        <v>50</v>
      </c>
      <c r="N97" s="69">
        <f t="shared" si="20"/>
        <v>0</v>
      </c>
      <c r="O97" s="70">
        <f t="shared" si="18"/>
        <v>50</v>
      </c>
      <c r="P97" s="69">
        <f t="shared" si="20"/>
        <v>0</v>
      </c>
      <c r="Q97" s="70">
        <f t="shared" si="11"/>
        <v>50</v>
      </c>
      <c r="R97" s="69">
        <f t="shared" si="20"/>
        <v>0</v>
      </c>
      <c r="S97" s="70">
        <f t="shared" si="12"/>
        <v>50</v>
      </c>
      <c r="T97" s="69">
        <f t="shared" si="20"/>
        <v>0</v>
      </c>
      <c r="U97" s="70">
        <f t="shared" si="13"/>
        <v>50</v>
      </c>
    </row>
    <row r="98" spans="1:21" ht="50.25" customHeight="1" x14ac:dyDescent="0.25">
      <c r="A98" s="52" t="s">
        <v>651</v>
      </c>
      <c r="B98" s="57" t="s">
        <v>563</v>
      </c>
      <c r="C98" s="53" t="s">
        <v>90</v>
      </c>
      <c r="D98" s="53" t="s">
        <v>180</v>
      </c>
      <c r="E98" s="54" t="s">
        <v>546</v>
      </c>
      <c r="F98" s="53" t="s">
        <v>543</v>
      </c>
      <c r="G98" s="69">
        <f t="shared" si="20"/>
        <v>50</v>
      </c>
      <c r="H98" s="69">
        <f t="shared" si="20"/>
        <v>0</v>
      </c>
      <c r="I98" s="70">
        <f t="shared" si="15"/>
        <v>50</v>
      </c>
      <c r="J98" s="69">
        <f t="shared" si="20"/>
        <v>0</v>
      </c>
      <c r="K98" s="70">
        <f t="shared" si="16"/>
        <v>50</v>
      </c>
      <c r="L98" s="69">
        <f t="shared" si="20"/>
        <v>0</v>
      </c>
      <c r="M98" s="70">
        <f t="shared" si="17"/>
        <v>50</v>
      </c>
      <c r="N98" s="69">
        <f t="shared" si="20"/>
        <v>0</v>
      </c>
      <c r="O98" s="70">
        <f t="shared" si="18"/>
        <v>50</v>
      </c>
      <c r="P98" s="69">
        <f t="shared" si="20"/>
        <v>0</v>
      </c>
      <c r="Q98" s="70">
        <f t="shared" si="11"/>
        <v>50</v>
      </c>
      <c r="R98" s="69">
        <f t="shared" si="20"/>
        <v>0</v>
      </c>
      <c r="S98" s="70">
        <f t="shared" si="12"/>
        <v>50</v>
      </c>
      <c r="T98" s="69">
        <f t="shared" si="20"/>
        <v>0</v>
      </c>
      <c r="U98" s="70">
        <f t="shared" si="13"/>
        <v>50</v>
      </c>
    </row>
    <row r="99" spans="1:21" ht="48.75" customHeight="1" x14ac:dyDescent="0.25">
      <c r="A99" s="52" t="s">
        <v>98</v>
      </c>
      <c r="B99" s="57" t="s">
        <v>563</v>
      </c>
      <c r="C99" s="53" t="s">
        <v>90</v>
      </c>
      <c r="D99" s="53" t="s">
        <v>180</v>
      </c>
      <c r="E99" s="54" t="s">
        <v>546</v>
      </c>
      <c r="F99" s="53" t="s">
        <v>539</v>
      </c>
      <c r="G99" s="69">
        <v>50</v>
      </c>
      <c r="H99" s="69"/>
      <c r="I99" s="70">
        <f t="shared" si="15"/>
        <v>50</v>
      </c>
      <c r="J99" s="69"/>
      <c r="K99" s="70">
        <f t="shared" si="16"/>
        <v>50</v>
      </c>
      <c r="L99" s="69"/>
      <c r="M99" s="70">
        <f t="shared" si="17"/>
        <v>50</v>
      </c>
      <c r="N99" s="69"/>
      <c r="O99" s="70">
        <f t="shared" si="18"/>
        <v>50</v>
      </c>
      <c r="P99" s="69"/>
      <c r="Q99" s="70">
        <f t="shared" si="11"/>
        <v>50</v>
      </c>
      <c r="R99" s="69"/>
      <c r="S99" s="70">
        <f t="shared" si="12"/>
        <v>50</v>
      </c>
      <c r="T99" s="69"/>
      <c r="U99" s="70">
        <f t="shared" si="13"/>
        <v>50</v>
      </c>
    </row>
    <row r="100" spans="1:21" ht="65.25" customHeight="1" x14ac:dyDescent="0.25">
      <c r="A100" s="52" t="s">
        <v>620</v>
      </c>
      <c r="B100" s="57" t="s">
        <v>563</v>
      </c>
      <c r="C100" s="53" t="s">
        <v>90</v>
      </c>
      <c r="D100" s="53" t="s">
        <v>180</v>
      </c>
      <c r="E100" s="54" t="s">
        <v>609</v>
      </c>
      <c r="F100" s="53" t="s">
        <v>76</v>
      </c>
      <c r="G100" s="55">
        <f t="shared" ref="G100:T103" si="21">G101</f>
        <v>20</v>
      </c>
      <c r="H100" s="55">
        <f t="shared" si="21"/>
        <v>0</v>
      </c>
      <c r="I100" s="70">
        <f t="shared" si="15"/>
        <v>20</v>
      </c>
      <c r="J100" s="55">
        <f t="shared" si="21"/>
        <v>0</v>
      </c>
      <c r="K100" s="70">
        <f t="shared" si="16"/>
        <v>20</v>
      </c>
      <c r="L100" s="55">
        <f t="shared" si="21"/>
        <v>0</v>
      </c>
      <c r="M100" s="70">
        <f t="shared" si="17"/>
        <v>20</v>
      </c>
      <c r="N100" s="55">
        <f t="shared" si="21"/>
        <v>0</v>
      </c>
      <c r="O100" s="70">
        <f t="shared" si="18"/>
        <v>20</v>
      </c>
      <c r="P100" s="55">
        <f t="shared" si="21"/>
        <v>0</v>
      </c>
      <c r="Q100" s="70">
        <f t="shared" si="11"/>
        <v>20</v>
      </c>
      <c r="R100" s="55">
        <f t="shared" si="21"/>
        <v>0</v>
      </c>
      <c r="S100" s="70">
        <f t="shared" si="12"/>
        <v>20</v>
      </c>
      <c r="T100" s="55">
        <f t="shared" si="21"/>
        <v>0</v>
      </c>
      <c r="U100" s="70">
        <f t="shared" si="13"/>
        <v>20</v>
      </c>
    </row>
    <row r="101" spans="1:21" ht="96.75" customHeight="1" x14ac:dyDescent="0.25">
      <c r="A101" s="52" t="s">
        <v>610</v>
      </c>
      <c r="B101" s="57" t="s">
        <v>563</v>
      </c>
      <c r="C101" s="53" t="s">
        <v>90</v>
      </c>
      <c r="D101" s="53" t="s">
        <v>180</v>
      </c>
      <c r="E101" s="54" t="s">
        <v>611</v>
      </c>
      <c r="F101" s="53" t="s">
        <v>76</v>
      </c>
      <c r="G101" s="55">
        <f t="shared" si="21"/>
        <v>20</v>
      </c>
      <c r="H101" s="55">
        <f t="shared" si="21"/>
        <v>0</v>
      </c>
      <c r="I101" s="70">
        <f t="shared" si="15"/>
        <v>20</v>
      </c>
      <c r="J101" s="55">
        <f t="shared" si="21"/>
        <v>0</v>
      </c>
      <c r="K101" s="70">
        <f t="shared" si="16"/>
        <v>20</v>
      </c>
      <c r="L101" s="55">
        <f t="shared" si="21"/>
        <v>0</v>
      </c>
      <c r="M101" s="70">
        <f t="shared" si="17"/>
        <v>20</v>
      </c>
      <c r="N101" s="55">
        <f t="shared" si="21"/>
        <v>0</v>
      </c>
      <c r="O101" s="70">
        <f t="shared" si="18"/>
        <v>20</v>
      </c>
      <c r="P101" s="55">
        <f t="shared" si="21"/>
        <v>0</v>
      </c>
      <c r="Q101" s="70">
        <f t="shared" si="11"/>
        <v>20</v>
      </c>
      <c r="R101" s="55">
        <f t="shared" si="21"/>
        <v>0</v>
      </c>
      <c r="S101" s="70">
        <f t="shared" si="12"/>
        <v>20</v>
      </c>
      <c r="T101" s="55">
        <f t="shared" si="21"/>
        <v>0</v>
      </c>
      <c r="U101" s="70">
        <f t="shared" si="13"/>
        <v>20</v>
      </c>
    </row>
    <row r="102" spans="1:21" ht="65.25" customHeight="1" x14ac:dyDescent="0.25">
      <c r="A102" s="52" t="s">
        <v>612</v>
      </c>
      <c r="B102" s="57" t="s">
        <v>563</v>
      </c>
      <c r="C102" s="53" t="s">
        <v>90</v>
      </c>
      <c r="D102" s="53" t="s">
        <v>180</v>
      </c>
      <c r="E102" s="54" t="s">
        <v>613</v>
      </c>
      <c r="F102" s="53" t="s">
        <v>76</v>
      </c>
      <c r="G102" s="55">
        <f t="shared" si="21"/>
        <v>20</v>
      </c>
      <c r="H102" s="55">
        <f t="shared" si="21"/>
        <v>0</v>
      </c>
      <c r="I102" s="70">
        <f t="shared" si="15"/>
        <v>20</v>
      </c>
      <c r="J102" s="55">
        <f t="shared" si="21"/>
        <v>0</v>
      </c>
      <c r="K102" s="70">
        <f t="shared" si="16"/>
        <v>20</v>
      </c>
      <c r="L102" s="55">
        <f t="shared" si="21"/>
        <v>0</v>
      </c>
      <c r="M102" s="70">
        <f t="shared" si="17"/>
        <v>20</v>
      </c>
      <c r="N102" s="55">
        <f t="shared" si="21"/>
        <v>0</v>
      </c>
      <c r="O102" s="70">
        <f t="shared" si="18"/>
        <v>20</v>
      </c>
      <c r="P102" s="55">
        <f t="shared" si="21"/>
        <v>0</v>
      </c>
      <c r="Q102" s="70">
        <f t="shared" si="11"/>
        <v>20</v>
      </c>
      <c r="R102" s="55">
        <f t="shared" si="21"/>
        <v>0</v>
      </c>
      <c r="S102" s="70">
        <f t="shared" si="12"/>
        <v>20</v>
      </c>
      <c r="T102" s="55">
        <f t="shared" si="21"/>
        <v>0</v>
      </c>
      <c r="U102" s="70">
        <f t="shared" si="13"/>
        <v>20</v>
      </c>
    </row>
    <row r="103" spans="1:21" ht="35.25" customHeight="1" x14ac:dyDescent="0.25">
      <c r="A103" s="52" t="s">
        <v>97</v>
      </c>
      <c r="B103" s="57" t="s">
        <v>563</v>
      </c>
      <c r="C103" s="53" t="s">
        <v>90</v>
      </c>
      <c r="D103" s="53" t="s">
        <v>180</v>
      </c>
      <c r="E103" s="54" t="s">
        <v>613</v>
      </c>
      <c r="F103" s="53" t="s">
        <v>543</v>
      </c>
      <c r="G103" s="55">
        <f t="shared" si="21"/>
        <v>20</v>
      </c>
      <c r="H103" s="55">
        <f t="shared" si="21"/>
        <v>0</v>
      </c>
      <c r="I103" s="70">
        <f t="shared" si="15"/>
        <v>20</v>
      </c>
      <c r="J103" s="55">
        <f t="shared" si="21"/>
        <v>0</v>
      </c>
      <c r="K103" s="70">
        <f t="shared" si="16"/>
        <v>20</v>
      </c>
      <c r="L103" s="55">
        <f t="shared" si="21"/>
        <v>0</v>
      </c>
      <c r="M103" s="70">
        <f t="shared" si="17"/>
        <v>20</v>
      </c>
      <c r="N103" s="55">
        <f t="shared" si="21"/>
        <v>0</v>
      </c>
      <c r="O103" s="70">
        <f t="shared" si="18"/>
        <v>20</v>
      </c>
      <c r="P103" s="55">
        <f t="shared" si="21"/>
        <v>0</v>
      </c>
      <c r="Q103" s="70">
        <f t="shared" si="11"/>
        <v>20</v>
      </c>
      <c r="R103" s="55">
        <f t="shared" si="21"/>
        <v>0</v>
      </c>
      <c r="S103" s="70">
        <f t="shared" si="12"/>
        <v>20</v>
      </c>
      <c r="T103" s="55">
        <f t="shared" si="21"/>
        <v>0</v>
      </c>
      <c r="U103" s="70">
        <f t="shared" si="13"/>
        <v>20</v>
      </c>
    </row>
    <row r="104" spans="1:21" ht="48.6" customHeight="1" x14ac:dyDescent="0.25">
      <c r="A104" s="52" t="s">
        <v>98</v>
      </c>
      <c r="B104" s="57" t="s">
        <v>563</v>
      </c>
      <c r="C104" s="53" t="s">
        <v>90</v>
      </c>
      <c r="D104" s="53" t="s">
        <v>180</v>
      </c>
      <c r="E104" s="54" t="s">
        <v>613</v>
      </c>
      <c r="F104" s="53" t="s">
        <v>539</v>
      </c>
      <c r="G104" s="55">
        <v>20</v>
      </c>
      <c r="H104" s="55"/>
      <c r="I104" s="70">
        <f t="shared" si="15"/>
        <v>20</v>
      </c>
      <c r="J104" s="55"/>
      <c r="K104" s="70">
        <f t="shared" si="16"/>
        <v>20</v>
      </c>
      <c r="L104" s="55"/>
      <c r="M104" s="70">
        <f t="shared" si="17"/>
        <v>20</v>
      </c>
      <c r="N104" s="55"/>
      <c r="O104" s="70">
        <f t="shared" si="18"/>
        <v>20</v>
      </c>
      <c r="P104" s="55"/>
      <c r="Q104" s="70">
        <f t="shared" si="11"/>
        <v>20</v>
      </c>
      <c r="R104" s="55"/>
      <c r="S104" s="70">
        <f t="shared" si="12"/>
        <v>20</v>
      </c>
      <c r="T104" s="55"/>
      <c r="U104" s="70">
        <f t="shared" si="13"/>
        <v>20</v>
      </c>
    </row>
    <row r="105" spans="1:21" ht="99" customHeight="1" x14ac:dyDescent="0.25">
      <c r="A105" s="52" t="s">
        <v>730</v>
      </c>
      <c r="B105" s="57" t="s">
        <v>563</v>
      </c>
      <c r="C105" s="53" t="s">
        <v>90</v>
      </c>
      <c r="D105" s="53" t="s">
        <v>180</v>
      </c>
      <c r="E105" s="54" t="s">
        <v>615</v>
      </c>
      <c r="F105" s="53" t="s">
        <v>76</v>
      </c>
      <c r="G105" s="55">
        <f t="shared" ref="G105:T108" si="22">G106</f>
        <v>100</v>
      </c>
      <c r="H105" s="55">
        <f t="shared" si="22"/>
        <v>0</v>
      </c>
      <c r="I105" s="70">
        <f t="shared" si="15"/>
        <v>100</v>
      </c>
      <c r="J105" s="55">
        <f t="shared" si="22"/>
        <v>0</v>
      </c>
      <c r="K105" s="70">
        <f t="shared" si="16"/>
        <v>100</v>
      </c>
      <c r="L105" s="55">
        <f t="shared" si="22"/>
        <v>0</v>
      </c>
      <c r="M105" s="70">
        <f t="shared" si="17"/>
        <v>100</v>
      </c>
      <c r="N105" s="55">
        <f t="shared" si="22"/>
        <v>0</v>
      </c>
      <c r="O105" s="70">
        <f t="shared" si="18"/>
        <v>100</v>
      </c>
      <c r="P105" s="55">
        <f t="shared" si="22"/>
        <v>0</v>
      </c>
      <c r="Q105" s="70">
        <f t="shared" si="11"/>
        <v>100</v>
      </c>
      <c r="R105" s="55">
        <f t="shared" si="22"/>
        <v>-10</v>
      </c>
      <c r="S105" s="70">
        <f t="shared" si="12"/>
        <v>90</v>
      </c>
      <c r="T105" s="55">
        <f t="shared" si="22"/>
        <v>0</v>
      </c>
      <c r="U105" s="70">
        <f t="shared" si="13"/>
        <v>90</v>
      </c>
    </row>
    <row r="106" spans="1:21" ht="92.25" customHeight="1" x14ac:dyDescent="0.25">
      <c r="A106" s="52" t="s">
        <v>614</v>
      </c>
      <c r="B106" s="57" t="s">
        <v>563</v>
      </c>
      <c r="C106" s="53" t="s">
        <v>90</v>
      </c>
      <c r="D106" s="53" t="s">
        <v>180</v>
      </c>
      <c r="E106" s="54" t="s">
        <v>616</v>
      </c>
      <c r="F106" s="53" t="s">
        <v>76</v>
      </c>
      <c r="G106" s="55">
        <f t="shared" si="22"/>
        <v>100</v>
      </c>
      <c r="H106" s="55">
        <f t="shared" si="22"/>
        <v>0</v>
      </c>
      <c r="I106" s="70">
        <f t="shared" si="15"/>
        <v>100</v>
      </c>
      <c r="J106" s="55">
        <f t="shared" si="22"/>
        <v>0</v>
      </c>
      <c r="K106" s="70">
        <f t="shared" si="16"/>
        <v>100</v>
      </c>
      <c r="L106" s="55">
        <f t="shared" si="22"/>
        <v>0</v>
      </c>
      <c r="M106" s="70">
        <f t="shared" si="17"/>
        <v>100</v>
      </c>
      <c r="N106" s="55">
        <f t="shared" si="22"/>
        <v>0</v>
      </c>
      <c r="O106" s="70">
        <f t="shared" si="18"/>
        <v>100</v>
      </c>
      <c r="P106" s="55">
        <f t="shared" si="22"/>
        <v>0</v>
      </c>
      <c r="Q106" s="70">
        <f t="shared" si="11"/>
        <v>100</v>
      </c>
      <c r="R106" s="55">
        <f t="shared" si="22"/>
        <v>-10</v>
      </c>
      <c r="S106" s="70">
        <f t="shared" si="12"/>
        <v>90</v>
      </c>
      <c r="T106" s="55">
        <f t="shared" si="22"/>
        <v>0</v>
      </c>
      <c r="U106" s="70">
        <f t="shared" si="13"/>
        <v>90</v>
      </c>
    </row>
    <row r="107" spans="1:21" ht="81" customHeight="1" x14ac:dyDescent="0.25">
      <c r="A107" s="52" t="s">
        <v>617</v>
      </c>
      <c r="B107" s="57" t="s">
        <v>563</v>
      </c>
      <c r="C107" s="53" t="s">
        <v>90</v>
      </c>
      <c r="D107" s="53" t="s">
        <v>180</v>
      </c>
      <c r="E107" s="54" t="s">
        <v>618</v>
      </c>
      <c r="F107" s="53" t="s">
        <v>76</v>
      </c>
      <c r="G107" s="55">
        <f t="shared" si="22"/>
        <v>100</v>
      </c>
      <c r="H107" s="55">
        <f t="shared" si="22"/>
        <v>0</v>
      </c>
      <c r="I107" s="70">
        <f t="shared" si="15"/>
        <v>100</v>
      </c>
      <c r="J107" s="55">
        <f t="shared" si="22"/>
        <v>0</v>
      </c>
      <c r="K107" s="70">
        <f t="shared" si="16"/>
        <v>100</v>
      </c>
      <c r="L107" s="55">
        <f t="shared" si="22"/>
        <v>0</v>
      </c>
      <c r="M107" s="70">
        <f t="shared" si="17"/>
        <v>100</v>
      </c>
      <c r="N107" s="55">
        <f t="shared" si="22"/>
        <v>0</v>
      </c>
      <c r="O107" s="70">
        <f t="shared" si="18"/>
        <v>100</v>
      </c>
      <c r="P107" s="55">
        <f t="shared" si="22"/>
        <v>0</v>
      </c>
      <c r="Q107" s="70">
        <f t="shared" si="11"/>
        <v>100</v>
      </c>
      <c r="R107" s="55">
        <f t="shared" si="22"/>
        <v>-10</v>
      </c>
      <c r="S107" s="70">
        <f t="shared" si="12"/>
        <v>90</v>
      </c>
      <c r="T107" s="55">
        <f t="shared" si="22"/>
        <v>0</v>
      </c>
      <c r="U107" s="70">
        <f t="shared" si="13"/>
        <v>90</v>
      </c>
    </row>
    <row r="108" spans="1:21" ht="30.75" customHeight="1" x14ac:dyDescent="0.25">
      <c r="A108" s="52" t="s">
        <v>97</v>
      </c>
      <c r="B108" s="57" t="s">
        <v>563</v>
      </c>
      <c r="C108" s="53" t="s">
        <v>90</v>
      </c>
      <c r="D108" s="53" t="s">
        <v>180</v>
      </c>
      <c r="E108" s="54" t="s">
        <v>618</v>
      </c>
      <c r="F108" s="53" t="s">
        <v>543</v>
      </c>
      <c r="G108" s="55">
        <f t="shared" si="22"/>
        <v>100</v>
      </c>
      <c r="H108" s="55">
        <f t="shared" si="22"/>
        <v>0</v>
      </c>
      <c r="I108" s="70">
        <f t="shared" si="15"/>
        <v>100</v>
      </c>
      <c r="J108" s="55">
        <f t="shared" si="22"/>
        <v>0</v>
      </c>
      <c r="K108" s="70">
        <f t="shared" si="16"/>
        <v>100</v>
      </c>
      <c r="L108" s="55">
        <f t="shared" si="22"/>
        <v>0</v>
      </c>
      <c r="M108" s="70">
        <f t="shared" si="17"/>
        <v>100</v>
      </c>
      <c r="N108" s="55">
        <f t="shared" si="22"/>
        <v>0</v>
      </c>
      <c r="O108" s="70">
        <f t="shared" si="18"/>
        <v>100</v>
      </c>
      <c r="P108" s="55">
        <f t="shared" si="22"/>
        <v>0</v>
      </c>
      <c r="Q108" s="70">
        <f t="shared" si="11"/>
        <v>100</v>
      </c>
      <c r="R108" s="55">
        <f t="shared" si="22"/>
        <v>-10</v>
      </c>
      <c r="S108" s="70">
        <f t="shared" si="12"/>
        <v>90</v>
      </c>
      <c r="T108" s="55">
        <f t="shared" si="22"/>
        <v>0</v>
      </c>
      <c r="U108" s="70">
        <f t="shared" si="13"/>
        <v>90</v>
      </c>
    </row>
    <row r="109" spans="1:21" ht="48.6" customHeight="1" x14ac:dyDescent="0.25">
      <c r="A109" s="52" t="s">
        <v>98</v>
      </c>
      <c r="B109" s="57" t="s">
        <v>563</v>
      </c>
      <c r="C109" s="53" t="s">
        <v>90</v>
      </c>
      <c r="D109" s="53" t="s">
        <v>180</v>
      </c>
      <c r="E109" s="54" t="s">
        <v>618</v>
      </c>
      <c r="F109" s="53" t="s">
        <v>539</v>
      </c>
      <c r="G109" s="55">
        <v>100</v>
      </c>
      <c r="H109" s="55"/>
      <c r="I109" s="70">
        <f t="shared" si="15"/>
        <v>100</v>
      </c>
      <c r="J109" s="55"/>
      <c r="K109" s="70">
        <f t="shared" si="16"/>
        <v>100</v>
      </c>
      <c r="L109" s="55"/>
      <c r="M109" s="70">
        <f t="shared" si="17"/>
        <v>100</v>
      </c>
      <c r="N109" s="55"/>
      <c r="O109" s="70">
        <f t="shared" si="18"/>
        <v>100</v>
      </c>
      <c r="P109" s="55"/>
      <c r="Q109" s="70">
        <f t="shared" si="11"/>
        <v>100</v>
      </c>
      <c r="R109" s="55">
        <v>-10</v>
      </c>
      <c r="S109" s="70">
        <f t="shared" si="12"/>
        <v>90</v>
      </c>
      <c r="T109" s="55"/>
      <c r="U109" s="70">
        <f t="shared" si="13"/>
        <v>90</v>
      </c>
    </row>
    <row r="110" spans="1:21" ht="20.25" customHeight="1" x14ac:dyDescent="0.25">
      <c r="A110" s="68" t="s">
        <v>190</v>
      </c>
      <c r="B110" s="72">
        <v>522</v>
      </c>
      <c r="C110" s="50" t="s">
        <v>102</v>
      </c>
      <c r="D110" s="50" t="s">
        <v>74</v>
      </c>
      <c r="E110" s="72" t="s">
        <v>75</v>
      </c>
      <c r="F110" s="50" t="s">
        <v>76</v>
      </c>
      <c r="G110" s="74">
        <f>G132+G111</f>
        <v>219310.5</v>
      </c>
      <c r="H110" s="74">
        <f>H132+H111</f>
        <v>379.30000000000018</v>
      </c>
      <c r="I110" s="73">
        <f t="shared" si="15"/>
        <v>219689.8</v>
      </c>
      <c r="J110" s="74">
        <f>J132+J111</f>
        <v>2173.1</v>
      </c>
      <c r="K110" s="73">
        <f t="shared" si="16"/>
        <v>221862.9</v>
      </c>
      <c r="L110" s="74">
        <f>L132+L111</f>
        <v>0</v>
      </c>
      <c r="M110" s="73">
        <f t="shared" si="17"/>
        <v>221862.9</v>
      </c>
      <c r="N110" s="74">
        <f>N132+N111</f>
        <v>0.1</v>
      </c>
      <c r="O110" s="73">
        <f t="shared" si="18"/>
        <v>221863</v>
      </c>
      <c r="P110" s="74">
        <f>P132+P111</f>
        <v>300.2</v>
      </c>
      <c r="Q110" s="73">
        <f t="shared" si="11"/>
        <v>222163.20000000001</v>
      </c>
      <c r="R110" s="74">
        <f>R132+R111</f>
        <v>-5466.6</v>
      </c>
      <c r="S110" s="73">
        <f t="shared" si="12"/>
        <v>216696.6</v>
      </c>
      <c r="T110" s="74">
        <f>T132+T111</f>
        <v>-1470.1</v>
      </c>
      <c r="U110" s="73">
        <f t="shared" si="13"/>
        <v>215226.5</v>
      </c>
    </row>
    <row r="111" spans="1:21" ht="20.25" customHeight="1" x14ac:dyDescent="0.25">
      <c r="A111" s="32" t="s">
        <v>654</v>
      </c>
      <c r="B111" s="57" t="s">
        <v>563</v>
      </c>
      <c r="C111" s="53" t="s">
        <v>102</v>
      </c>
      <c r="D111" s="53" t="s">
        <v>161</v>
      </c>
      <c r="E111" s="57" t="s">
        <v>345</v>
      </c>
      <c r="F111" s="53" t="s">
        <v>76</v>
      </c>
      <c r="G111" s="69">
        <f>G112</f>
        <v>217917.5</v>
      </c>
      <c r="H111" s="69">
        <f>H112</f>
        <v>379.30000000000018</v>
      </c>
      <c r="I111" s="70">
        <f t="shared" si="15"/>
        <v>218296.8</v>
      </c>
      <c r="J111" s="69">
        <f>J112</f>
        <v>2173.1</v>
      </c>
      <c r="K111" s="70">
        <f t="shared" si="16"/>
        <v>220469.9</v>
      </c>
      <c r="L111" s="69">
        <f>L112</f>
        <v>0</v>
      </c>
      <c r="M111" s="70">
        <f t="shared" si="17"/>
        <v>220469.9</v>
      </c>
      <c r="N111" s="69">
        <f>N112</f>
        <v>0.1</v>
      </c>
      <c r="O111" s="70">
        <f t="shared" si="18"/>
        <v>220470</v>
      </c>
      <c r="P111" s="69">
        <f>P112</f>
        <v>300.2</v>
      </c>
      <c r="Q111" s="70">
        <f t="shared" ref="Q111:Q174" si="23">O111+P111</f>
        <v>220770.2</v>
      </c>
      <c r="R111" s="69">
        <f>R112</f>
        <v>-5466.6</v>
      </c>
      <c r="S111" s="70">
        <f t="shared" ref="S111:S174" si="24">Q111+R111</f>
        <v>215303.6</v>
      </c>
      <c r="T111" s="69">
        <f>T112</f>
        <v>-1370.1</v>
      </c>
      <c r="U111" s="70">
        <f t="shared" ref="U111:U174" si="25">S111+T111</f>
        <v>213933.5</v>
      </c>
    </row>
    <row r="112" spans="1:21" ht="64.5" customHeight="1" x14ac:dyDescent="0.25">
      <c r="A112" s="32" t="s">
        <v>731</v>
      </c>
      <c r="B112" s="57" t="s">
        <v>563</v>
      </c>
      <c r="C112" s="53" t="s">
        <v>102</v>
      </c>
      <c r="D112" s="53" t="s">
        <v>161</v>
      </c>
      <c r="E112" s="57" t="s">
        <v>209</v>
      </c>
      <c r="F112" s="53" t="s">
        <v>76</v>
      </c>
      <c r="G112" s="69">
        <f>G113</f>
        <v>217917.5</v>
      </c>
      <c r="H112" s="69">
        <f>H113</f>
        <v>379.30000000000018</v>
      </c>
      <c r="I112" s="70">
        <f t="shared" si="15"/>
        <v>218296.8</v>
      </c>
      <c r="J112" s="69">
        <f>J113</f>
        <v>2173.1</v>
      </c>
      <c r="K112" s="70">
        <f t="shared" si="16"/>
        <v>220469.9</v>
      </c>
      <c r="L112" s="69">
        <f>L113</f>
        <v>0</v>
      </c>
      <c r="M112" s="70">
        <f t="shared" si="17"/>
        <v>220469.9</v>
      </c>
      <c r="N112" s="69">
        <f>N113</f>
        <v>0.1</v>
      </c>
      <c r="O112" s="70">
        <f t="shared" si="18"/>
        <v>220470</v>
      </c>
      <c r="P112" s="69">
        <f>P113</f>
        <v>300.2</v>
      </c>
      <c r="Q112" s="70">
        <f t="shared" si="23"/>
        <v>220770.2</v>
      </c>
      <c r="R112" s="69">
        <f>R113</f>
        <v>-5466.6</v>
      </c>
      <c r="S112" s="70">
        <f t="shared" si="24"/>
        <v>215303.6</v>
      </c>
      <c r="T112" s="69">
        <f>T113</f>
        <v>-1370.1</v>
      </c>
      <c r="U112" s="70">
        <f t="shared" si="25"/>
        <v>213933.5</v>
      </c>
    </row>
    <row r="113" spans="1:21" ht="51" customHeight="1" x14ac:dyDescent="0.25">
      <c r="A113" s="32" t="s">
        <v>655</v>
      </c>
      <c r="B113" s="57" t="s">
        <v>563</v>
      </c>
      <c r="C113" s="53" t="s">
        <v>102</v>
      </c>
      <c r="D113" s="53" t="s">
        <v>161</v>
      </c>
      <c r="E113" s="57" t="s">
        <v>636</v>
      </c>
      <c r="F113" s="53" t="s">
        <v>76</v>
      </c>
      <c r="G113" s="69">
        <f>G114+G120+G117+G123+G126+G129</f>
        <v>217917.5</v>
      </c>
      <c r="H113" s="69">
        <f>H114+H120+H117+H123+H126+H129</f>
        <v>379.30000000000018</v>
      </c>
      <c r="I113" s="70">
        <f t="shared" si="15"/>
        <v>218296.8</v>
      </c>
      <c r="J113" s="69">
        <f>J114+J120+J117+J123+J126+J129</f>
        <v>2173.1</v>
      </c>
      <c r="K113" s="70">
        <f t="shared" si="16"/>
        <v>220469.9</v>
      </c>
      <c r="L113" s="69">
        <f>L114+L120+L117+L123+L126+L129</f>
        <v>0</v>
      </c>
      <c r="M113" s="70">
        <f t="shared" si="17"/>
        <v>220469.9</v>
      </c>
      <c r="N113" s="69">
        <f>N114+N120+N117+N123+N126+N129</f>
        <v>0.1</v>
      </c>
      <c r="O113" s="70">
        <f t="shared" si="18"/>
        <v>220470</v>
      </c>
      <c r="P113" s="69">
        <f>P114+P120+P117+P123+P126+P129</f>
        <v>300.2</v>
      </c>
      <c r="Q113" s="70">
        <f t="shared" si="23"/>
        <v>220770.2</v>
      </c>
      <c r="R113" s="69">
        <f>R114+R120+R117+R123+R126+R129</f>
        <v>-5466.6</v>
      </c>
      <c r="S113" s="70">
        <f t="shared" si="24"/>
        <v>215303.6</v>
      </c>
      <c r="T113" s="69">
        <f>T114+T120+T117+T123+T126+T129</f>
        <v>-1370.1</v>
      </c>
      <c r="U113" s="70">
        <f t="shared" si="25"/>
        <v>213933.5</v>
      </c>
    </row>
    <row r="114" spans="1:21" ht="48.75" customHeight="1" x14ac:dyDescent="0.25">
      <c r="A114" s="32" t="s">
        <v>656</v>
      </c>
      <c r="B114" s="57" t="s">
        <v>563</v>
      </c>
      <c r="C114" s="53" t="s">
        <v>102</v>
      </c>
      <c r="D114" s="53" t="s">
        <v>161</v>
      </c>
      <c r="E114" s="57" t="s">
        <v>637</v>
      </c>
      <c r="F114" s="53" t="s">
        <v>76</v>
      </c>
      <c r="G114" s="69">
        <f>G115</f>
        <v>11144.1</v>
      </c>
      <c r="H114" s="69">
        <f>H115</f>
        <v>928</v>
      </c>
      <c r="I114" s="70">
        <f t="shared" si="15"/>
        <v>12072.1</v>
      </c>
      <c r="J114" s="69">
        <f>J115</f>
        <v>0</v>
      </c>
      <c r="K114" s="70">
        <f t="shared" si="16"/>
        <v>12072.1</v>
      </c>
      <c r="L114" s="69">
        <f>L115</f>
        <v>0</v>
      </c>
      <c r="M114" s="70">
        <f t="shared" si="17"/>
        <v>12072.1</v>
      </c>
      <c r="N114" s="69">
        <f>N115</f>
        <v>-692.5</v>
      </c>
      <c r="O114" s="70">
        <f t="shared" si="18"/>
        <v>11379.6</v>
      </c>
      <c r="P114" s="69">
        <f>P115</f>
        <v>200.2</v>
      </c>
      <c r="Q114" s="70">
        <f t="shared" si="23"/>
        <v>11579.800000000001</v>
      </c>
      <c r="R114" s="69">
        <f>R115</f>
        <v>-1210.9000000000001</v>
      </c>
      <c r="S114" s="70">
        <f t="shared" si="24"/>
        <v>10368.900000000001</v>
      </c>
      <c r="T114" s="69">
        <f>T115</f>
        <v>-191.1</v>
      </c>
      <c r="U114" s="70">
        <f t="shared" si="25"/>
        <v>10177.800000000001</v>
      </c>
    </row>
    <row r="115" spans="1:21" ht="35.25" customHeight="1" x14ac:dyDescent="0.25">
      <c r="A115" s="52" t="s">
        <v>97</v>
      </c>
      <c r="B115" s="57" t="s">
        <v>563</v>
      </c>
      <c r="C115" s="53" t="s">
        <v>102</v>
      </c>
      <c r="D115" s="53" t="s">
        <v>161</v>
      </c>
      <c r="E115" s="57" t="s">
        <v>637</v>
      </c>
      <c r="F115" s="53" t="s">
        <v>543</v>
      </c>
      <c r="G115" s="69">
        <f>G116</f>
        <v>11144.1</v>
      </c>
      <c r="H115" s="69">
        <f>H116</f>
        <v>928</v>
      </c>
      <c r="I115" s="70">
        <f t="shared" si="15"/>
        <v>12072.1</v>
      </c>
      <c r="J115" s="69">
        <f>J116</f>
        <v>0</v>
      </c>
      <c r="K115" s="70">
        <f t="shared" si="16"/>
        <v>12072.1</v>
      </c>
      <c r="L115" s="69">
        <f>L116</f>
        <v>0</v>
      </c>
      <c r="M115" s="70">
        <f t="shared" si="17"/>
        <v>12072.1</v>
      </c>
      <c r="N115" s="69">
        <f>N116</f>
        <v>-692.5</v>
      </c>
      <c r="O115" s="70">
        <f t="shared" si="18"/>
        <v>11379.6</v>
      </c>
      <c r="P115" s="69">
        <f>P116</f>
        <v>200.2</v>
      </c>
      <c r="Q115" s="70">
        <f t="shared" si="23"/>
        <v>11579.800000000001</v>
      </c>
      <c r="R115" s="69">
        <f>R116</f>
        <v>-1210.9000000000001</v>
      </c>
      <c r="S115" s="70">
        <f t="shared" si="24"/>
        <v>10368.900000000001</v>
      </c>
      <c r="T115" s="69">
        <f>T116</f>
        <v>-191.1</v>
      </c>
      <c r="U115" s="70">
        <f t="shared" si="25"/>
        <v>10177.800000000001</v>
      </c>
    </row>
    <row r="116" spans="1:21" ht="48.75" customHeight="1" x14ac:dyDescent="0.25">
      <c r="A116" s="52" t="s">
        <v>98</v>
      </c>
      <c r="B116" s="57" t="s">
        <v>563</v>
      </c>
      <c r="C116" s="53" t="s">
        <v>102</v>
      </c>
      <c r="D116" s="53" t="s">
        <v>161</v>
      </c>
      <c r="E116" s="57" t="s">
        <v>637</v>
      </c>
      <c r="F116" s="53" t="s">
        <v>539</v>
      </c>
      <c r="G116" s="69">
        <v>11144.1</v>
      </c>
      <c r="H116" s="69">
        <v>928</v>
      </c>
      <c r="I116" s="70">
        <f t="shared" si="15"/>
        <v>12072.1</v>
      </c>
      <c r="J116" s="69"/>
      <c r="K116" s="70">
        <f t="shared" si="16"/>
        <v>12072.1</v>
      </c>
      <c r="L116" s="69"/>
      <c r="M116" s="70">
        <f t="shared" si="17"/>
        <v>12072.1</v>
      </c>
      <c r="N116" s="69">
        <v>-692.5</v>
      </c>
      <c r="O116" s="70">
        <f t="shared" si="18"/>
        <v>11379.6</v>
      </c>
      <c r="P116" s="69">
        <v>200.2</v>
      </c>
      <c r="Q116" s="70">
        <f t="shared" si="23"/>
        <v>11579.800000000001</v>
      </c>
      <c r="R116" s="69">
        <v>-1210.9000000000001</v>
      </c>
      <c r="S116" s="70">
        <f t="shared" si="24"/>
        <v>10368.900000000001</v>
      </c>
      <c r="T116" s="124">
        <v>-191.1</v>
      </c>
      <c r="U116" s="70">
        <f t="shared" si="25"/>
        <v>10177.800000000001</v>
      </c>
    </row>
    <row r="117" spans="1:21" ht="31.5" customHeight="1" x14ac:dyDescent="0.25">
      <c r="A117" s="52" t="s">
        <v>215</v>
      </c>
      <c r="B117" s="57" t="s">
        <v>563</v>
      </c>
      <c r="C117" s="53" t="s">
        <v>102</v>
      </c>
      <c r="D117" s="53" t="s">
        <v>161</v>
      </c>
      <c r="E117" s="57" t="s">
        <v>638</v>
      </c>
      <c r="F117" s="53" t="s">
        <v>76</v>
      </c>
      <c r="G117" s="69">
        <f>G118</f>
        <v>350</v>
      </c>
      <c r="H117" s="69">
        <f>H118</f>
        <v>0</v>
      </c>
      <c r="I117" s="70">
        <f t="shared" si="15"/>
        <v>350</v>
      </c>
      <c r="J117" s="69">
        <f>J118</f>
        <v>1896.3</v>
      </c>
      <c r="K117" s="70">
        <f t="shared" si="16"/>
        <v>2246.3000000000002</v>
      </c>
      <c r="L117" s="69">
        <f>L118</f>
        <v>0</v>
      </c>
      <c r="M117" s="70">
        <f t="shared" si="17"/>
        <v>2246.3000000000002</v>
      </c>
      <c r="N117" s="69">
        <f>N118</f>
        <v>607</v>
      </c>
      <c r="O117" s="70">
        <f t="shared" si="18"/>
        <v>2853.3</v>
      </c>
      <c r="P117" s="69">
        <f>P118</f>
        <v>0</v>
      </c>
      <c r="Q117" s="70">
        <f t="shared" si="23"/>
        <v>2853.3</v>
      </c>
      <c r="R117" s="69">
        <f>R118</f>
        <v>0</v>
      </c>
      <c r="S117" s="70">
        <f t="shared" si="24"/>
        <v>2853.3</v>
      </c>
      <c r="T117" s="69">
        <f>T118</f>
        <v>0</v>
      </c>
      <c r="U117" s="70">
        <f t="shared" si="25"/>
        <v>2853.3</v>
      </c>
    </row>
    <row r="118" spans="1:21" ht="36" customHeight="1" x14ac:dyDescent="0.25">
      <c r="A118" s="52" t="s">
        <v>97</v>
      </c>
      <c r="B118" s="57" t="s">
        <v>563</v>
      </c>
      <c r="C118" s="53" t="s">
        <v>102</v>
      </c>
      <c r="D118" s="53" t="s">
        <v>161</v>
      </c>
      <c r="E118" s="57" t="s">
        <v>638</v>
      </c>
      <c r="F118" s="53" t="s">
        <v>543</v>
      </c>
      <c r="G118" s="69">
        <f>G119</f>
        <v>350</v>
      </c>
      <c r="H118" s="69">
        <f>H119</f>
        <v>0</v>
      </c>
      <c r="I118" s="70">
        <f t="shared" si="15"/>
        <v>350</v>
      </c>
      <c r="J118" s="69">
        <f>J119</f>
        <v>1896.3</v>
      </c>
      <c r="K118" s="70">
        <f t="shared" si="16"/>
        <v>2246.3000000000002</v>
      </c>
      <c r="L118" s="69">
        <f>L119</f>
        <v>0</v>
      </c>
      <c r="M118" s="70">
        <f t="shared" si="17"/>
        <v>2246.3000000000002</v>
      </c>
      <c r="N118" s="69">
        <f>N119</f>
        <v>607</v>
      </c>
      <c r="O118" s="70">
        <f t="shared" si="18"/>
        <v>2853.3</v>
      </c>
      <c r="P118" s="69">
        <f>P119</f>
        <v>0</v>
      </c>
      <c r="Q118" s="70">
        <f t="shared" si="23"/>
        <v>2853.3</v>
      </c>
      <c r="R118" s="69">
        <f>R119</f>
        <v>0</v>
      </c>
      <c r="S118" s="70">
        <f t="shared" si="24"/>
        <v>2853.3</v>
      </c>
      <c r="T118" s="69">
        <f>T119</f>
        <v>0</v>
      </c>
      <c r="U118" s="70">
        <f t="shared" si="25"/>
        <v>2853.3</v>
      </c>
    </row>
    <row r="119" spans="1:21" ht="48.75" customHeight="1" x14ac:dyDescent="0.25">
      <c r="A119" s="52" t="s">
        <v>98</v>
      </c>
      <c r="B119" s="57" t="s">
        <v>563</v>
      </c>
      <c r="C119" s="53" t="s">
        <v>102</v>
      </c>
      <c r="D119" s="53" t="s">
        <v>161</v>
      </c>
      <c r="E119" s="57" t="s">
        <v>638</v>
      </c>
      <c r="F119" s="53" t="s">
        <v>539</v>
      </c>
      <c r="G119" s="69">
        <v>350</v>
      </c>
      <c r="H119" s="69"/>
      <c r="I119" s="70">
        <f t="shared" si="15"/>
        <v>350</v>
      </c>
      <c r="J119" s="69">
        <v>1896.3</v>
      </c>
      <c r="K119" s="70">
        <f t="shared" si="16"/>
        <v>2246.3000000000002</v>
      </c>
      <c r="L119" s="69"/>
      <c r="M119" s="70">
        <f t="shared" si="17"/>
        <v>2246.3000000000002</v>
      </c>
      <c r="N119" s="69">
        <v>607</v>
      </c>
      <c r="O119" s="70">
        <f t="shared" si="18"/>
        <v>2853.3</v>
      </c>
      <c r="P119" s="69"/>
      <c r="Q119" s="70">
        <f t="shared" si="23"/>
        <v>2853.3</v>
      </c>
      <c r="R119" s="69"/>
      <c r="S119" s="70">
        <f t="shared" si="24"/>
        <v>2853.3</v>
      </c>
      <c r="T119" s="69"/>
      <c r="U119" s="70">
        <f t="shared" si="25"/>
        <v>2853.3</v>
      </c>
    </row>
    <row r="120" spans="1:21" ht="48.75" customHeight="1" x14ac:dyDescent="0.25">
      <c r="A120" s="52" t="s">
        <v>657</v>
      </c>
      <c r="B120" s="57" t="s">
        <v>563</v>
      </c>
      <c r="C120" s="53" t="s">
        <v>102</v>
      </c>
      <c r="D120" s="53" t="s">
        <v>161</v>
      </c>
      <c r="E120" s="57" t="s">
        <v>639</v>
      </c>
      <c r="F120" s="53" t="s">
        <v>76</v>
      </c>
      <c r="G120" s="69">
        <f>G121</f>
        <v>435</v>
      </c>
      <c r="H120" s="69">
        <f>H121</f>
        <v>0</v>
      </c>
      <c r="I120" s="70">
        <f t="shared" si="15"/>
        <v>435</v>
      </c>
      <c r="J120" s="69">
        <f>J121</f>
        <v>0</v>
      </c>
      <c r="K120" s="70">
        <f t="shared" si="16"/>
        <v>435</v>
      </c>
      <c r="L120" s="69">
        <f>L121</f>
        <v>0</v>
      </c>
      <c r="M120" s="70">
        <f t="shared" si="17"/>
        <v>435</v>
      </c>
      <c r="N120" s="69">
        <f>N121</f>
        <v>80</v>
      </c>
      <c r="O120" s="70">
        <f t="shared" si="18"/>
        <v>515</v>
      </c>
      <c r="P120" s="69">
        <f>P121</f>
        <v>100</v>
      </c>
      <c r="Q120" s="70">
        <f t="shared" si="23"/>
        <v>615</v>
      </c>
      <c r="R120" s="69">
        <f>R121</f>
        <v>-230</v>
      </c>
      <c r="S120" s="70">
        <f t="shared" si="24"/>
        <v>385</v>
      </c>
      <c r="T120" s="69">
        <f>T121</f>
        <v>0</v>
      </c>
      <c r="U120" s="70">
        <f t="shared" si="25"/>
        <v>385</v>
      </c>
    </row>
    <row r="121" spans="1:21" ht="37.15" customHeight="1" x14ac:dyDescent="0.25">
      <c r="A121" s="52" t="s">
        <v>97</v>
      </c>
      <c r="B121" s="57" t="s">
        <v>563</v>
      </c>
      <c r="C121" s="53" t="s">
        <v>102</v>
      </c>
      <c r="D121" s="53" t="s">
        <v>161</v>
      </c>
      <c r="E121" s="57" t="s">
        <v>639</v>
      </c>
      <c r="F121" s="53" t="s">
        <v>543</v>
      </c>
      <c r="G121" s="69">
        <f>G122</f>
        <v>435</v>
      </c>
      <c r="H121" s="69">
        <f>H122</f>
        <v>0</v>
      </c>
      <c r="I121" s="70">
        <f t="shared" si="15"/>
        <v>435</v>
      </c>
      <c r="J121" s="69">
        <f>J122</f>
        <v>0</v>
      </c>
      <c r="K121" s="70">
        <f t="shared" si="16"/>
        <v>435</v>
      </c>
      <c r="L121" s="69">
        <f>L122</f>
        <v>0</v>
      </c>
      <c r="M121" s="70">
        <f t="shared" si="17"/>
        <v>435</v>
      </c>
      <c r="N121" s="69">
        <f>N122</f>
        <v>80</v>
      </c>
      <c r="O121" s="70">
        <f t="shared" si="18"/>
        <v>515</v>
      </c>
      <c r="P121" s="69">
        <f>P122</f>
        <v>100</v>
      </c>
      <c r="Q121" s="70">
        <f t="shared" si="23"/>
        <v>615</v>
      </c>
      <c r="R121" s="69">
        <f>R122</f>
        <v>-230</v>
      </c>
      <c r="S121" s="70">
        <f t="shared" si="24"/>
        <v>385</v>
      </c>
      <c r="T121" s="69">
        <f>T122</f>
        <v>0</v>
      </c>
      <c r="U121" s="70">
        <f t="shared" si="25"/>
        <v>385</v>
      </c>
    </row>
    <row r="122" spans="1:21" ht="48.75" customHeight="1" x14ac:dyDescent="0.25">
      <c r="A122" s="52" t="s">
        <v>98</v>
      </c>
      <c r="B122" s="57" t="s">
        <v>563</v>
      </c>
      <c r="C122" s="53" t="s">
        <v>102</v>
      </c>
      <c r="D122" s="53" t="s">
        <v>161</v>
      </c>
      <c r="E122" s="57" t="s">
        <v>639</v>
      </c>
      <c r="F122" s="53" t="s">
        <v>539</v>
      </c>
      <c r="G122" s="69">
        <v>435</v>
      </c>
      <c r="H122" s="69"/>
      <c r="I122" s="70">
        <f t="shared" si="15"/>
        <v>435</v>
      </c>
      <c r="J122" s="69"/>
      <c r="K122" s="70">
        <f t="shared" si="16"/>
        <v>435</v>
      </c>
      <c r="L122" s="69"/>
      <c r="M122" s="70">
        <f t="shared" si="17"/>
        <v>435</v>
      </c>
      <c r="N122" s="69">
        <v>80</v>
      </c>
      <c r="O122" s="70">
        <f t="shared" si="18"/>
        <v>515</v>
      </c>
      <c r="P122" s="69">
        <v>100</v>
      </c>
      <c r="Q122" s="70">
        <f t="shared" si="23"/>
        <v>615</v>
      </c>
      <c r="R122" s="69">
        <v>-230</v>
      </c>
      <c r="S122" s="70">
        <f t="shared" si="24"/>
        <v>385</v>
      </c>
      <c r="T122" s="69"/>
      <c r="U122" s="70">
        <f t="shared" si="25"/>
        <v>385</v>
      </c>
    </row>
    <row r="123" spans="1:21" ht="33.6" customHeight="1" x14ac:dyDescent="0.25">
      <c r="A123" s="52" t="s">
        <v>783</v>
      </c>
      <c r="B123" s="57" t="s">
        <v>563</v>
      </c>
      <c r="C123" s="53" t="s">
        <v>102</v>
      </c>
      <c r="D123" s="53" t="s">
        <v>161</v>
      </c>
      <c r="E123" s="57" t="s">
        <v>784</v>
      </c>
      <c r="F123" s="53" t="s">
        <v>76</v>
      </c>
      <c r="G123" s="69">
        <f>G124</f>
        <v>180</v>
      </c>
      <c r="H123" s="69">
        <f>H124</f>
        <v>0</v>
      </c>
      <c r="I123" s="70">
        <f t="shared" si="15"/>
        <v>180</v>
      </c>
      <c r="J123" s="69">
        <f>J124</f>
        <v>0</v>
      </c>
      <c r="K123" s="70">
        <f t="shared" si="16"/>
        <v>180</v>
      </c>
      <c r="L123" s="69">
        <f>L124</f>
        <v>0</v>
      </c>
      <c r="M123" s="70">
        <f t="shared" si="17"/>
        <v>180</v>
      </c>
      <c r="N123" s="69">
        <f>N124</f>
        <v>5.5</v>
      </c>
      <c r="O123" s="70">
        <f t="shared" si="18"/>
        <v>185.5</v>
      </c>
      <c r="P123" s="69">
        <f>P124</f>
        <v>0</v>
      </c>
      <c r="Q123" s="70">
        <f t="shared" si="23"/>
        <v>185.5</v>
      </c>
      <c r="R123" s="69">
        <f>R124</f>
        <v>0</v>
      </c>
      <c r="S123" s="70">
        <f t="shared" si="24"/>
        <v>185.5</v>
      </c>
      <c r="T123" s="69">
        <f>T124</f>
        <v>0</v>
      </c>
      <c r="U123" s="70">
        <f t="shared" si="25"/>
        <v>185.5</v>
      </c>
    </row>
    <row r="124" spans="1:21" ht="33.6" customHeight="1" x14ac:dyDescent="0.25">
      <c r="A124" s="52" t="s">
        <v>97</v>
      </c>
      <c r="B124" s="57" t="s">
        <v>563</v>
      </c>
      <c r="C124" s="53" t="s">
        <v>102</v>
      </c>
      <c r="D124" s="53" t="s">
        <v>161</v>
      </c>
      <c r="E124" s="57" t="s">
        <v>784</v>
      </c>
      <c r="F124" s="53" t="s">
        <v>543</v>
      </c>
      <c r="G124" s="69">
        <f>G125</f>
        <v>180</v>
      </c>
      <c r="H124" s="69">
        <f>H125</f>
        <v>0</v>
      </c>
      <c r="I124" s="70">
        <f t="shared" si="15"/>
        <v>180</v>
      </c>
      <c r="J124" s="69">
        <f>J125</f>
        <v>0</v>
      </c>
      <c r="K124" s="70">
        <f t="shared" si="16"/>
        <v>180</v>
      </c>
      <c r="L124" s="69">
        <f>L125</f>
        <v>0</v>
      </c>
      <c r="M124" s="70">
        <f t="shared" si="17"/>
        <v>180</v>
      </c>
      <c r="N124" s="69">
        <f>N125</f>
        <v>5.5</v>
      </c>
      <c r="O124" s="70">
        <f t="shared" si="18"/>
        <v>185.5</v>
      </c>
      <c r="P124" s="69">
        <f>P125</f>
        <v>0</v>
      </c>
      <c r="Q124" s="70">
        <f t="shared" si="23"/>
        <v>185.5</v>
      </c>
      <c r="R124" s="69">
        <f>R125</f>
        <v>0</v>
      </c>
      <c r="S124" s="70">
        <f t="shared" si="24"/>
        <v>185.5</v>
      </c>
      <c r="T124" s="69">
        <f>T125</f>
        <v>0</v>
      </c>
      <c r="U124" s="70">
        <f t="shared" si="25"/>
        <v>185.5</v>
      </c>
    </row>
    <row r="125" spans="1:21" ht="48.75" customHeight="1" x14ac:dyDescent="0.25">
      <c r="A125" s="52" t="s">
        <v>98</v>
      </c>
      <c r="B125" s="57" t="s">
        <v>563</v>
      </c>
      <c r="C125" s="53" t="s">
        <v>102</v>
      </c>
      <c r="D125" s="53" t="s">
        <v>161</v>
      </c>
      <c r="E125" s="57" t="s">
        <v>784</v>
      </c>
      <c r="F125" s="53" t="s">
        <v>539</v>
      </c>
      <c r="G125" s="69">
        <v>180</v>
      </c>
      <c r="H125" s="69"/>
      <c r="I125" s="70">
        <f t="shared" si="15"/>
        <v>180</v>
      </c>
      <c r="J125" s="69"/>
      <c r="K125" s="70">
        <f t="shared" si="16"/>
        <v>180</v>
      </c>
      <c r="L125" s="69"/>
      <c r="M125" s="70">
        <f t="shared" si="17"/>
        <v>180</v>
      </c>
      <c r="N125" s="69">
        <v>5.5</v>
      </c>
      <c r="O125" s="70">
        <f t="shared" si="18"/>
        <v>185.5</v>
      </c>
      <c r="P125" s="69"/>
      <c r="Q125" s="70">
        <f t="shared" si="23"/>
        <v>185.5</v>
      </c>
      <c r="R125" s="69"/>
      <c r="S125" s="70">
        <f t="shared" si="24"/>
        <v>185.5</v>
      </c>
      <c r="T125" s="69"/>
      <c r="U125" s="70">
        <f t="shared" si="25"/>
        <v>185.5</v>
      </c>
    </row>
    <row r="126" spans="1:21" ht="96" customHeight="1" x14ac:dyDescent="0.25">
      <c r="A126" s="62" t="s">
        <v>813</v>
      </c>
      <c r="B126" s="57" t="s">
        <v>563</v>
      </c>
      <c r="C126" s="53" t="s">
        <v>102</v>
      </c>
      <c r="D126" s="53" t="s">
        <v>161</v>
      </c>
      <c r="E126" s="57" t="s">
        <v>814</v>
      </c>
      <c r="F126" s="53" t="s">
        <v>76</v>
      </c>
      <c r="G126" s="69">
        <f>G127</f>
        <v>200000</v>
      </c>
      <c r="H126" s="69">
        <f>H127</f>
        <v>-4740.3</v>
      </c>
      <c r="I126" s="70">
        <f t="shared" si="15"/>
        <v>195259.7</v>
      </c>
      <c r="J126" s="69">
        <f>J127</f>
        <v>0</v>
      </c>
      <c r="K126" s="70">
        <f t="shared" si="16"/>
        <v>195259.7</v>
      </c>
      <c r="L126" s="69">
        <f>L127</f>
        <v>0</v>
      </c>
      <c r="M126" s="70">
        <f t="shared" si="17"/>
        <v>195259.7</v>
      </c>
      <c r="N126" s="69">
        <f>N127</f>
        <v>0.1</v>
      </c>
      <c r="O126" s="70">
        <f t="shared" si="18"/>
        <v>195259.80000000002</v>
      </c>
      <c r="P126" s="69">
        <f>P127</f>
        <v>0</v>
      </c>
      <c r="Q126" s="70">
        <f t="shared" si="23"/>
        <v>195259.80000000002</v>
      </c>
      <c r="R126" s="69">
        <f>R127</f>
        <v>-3824.4</v>
      </c>
      <c r="S126" s="70">
        <f t="shared" si="24"/>
        <v>191435.40000000002</v>
      </c>
      <c r="T126" s="69">
        <f>T127</f>
        <v>-1301.5999999999999</v>
      </c>
      <c r="U126" s="70">
        <f t="shared" si="25"/>
        <v>190133.80000000002</v>
      </c>
    </row>
    <row r="127" spans="1:21" ht="40.15" customHeight="1" x14ac:dyDescent="0.25">
      <c r="A127" s="52" t="s">
        <v>97</v>
      </c>
      <c r="B127" s="57" t="s">
        <v>563</v>
      </c>
      <c r="C127" s="53" t="s">
        <v>102</v>
      </c>
      <c r="D127" s="53" t="s">
        <v>161</v>
      </c>
      <c r="E127" s="57" t="s">
        <v>814</v>
      </c>
      <c r="F127" s="53" t="s">
        <v>543</v>
      </c>
      <c r="G127" s="69">
        <f>G128</f>
        <v>200000</v>
      </c>
      <c r="H127" s="69">
        <f>H128</f>
        <v>-4740.3</v>
      </c>
      <c r="I127" s="70">
        <f t="shared" si="15"/>
        <v>195259.7</v>
      </c>
      <c r="J127" s="69">
        <f>J128</f>
        <v>0</v>
      </c>
      <c r="K127" s="70">
        <f t="shared" si="16"/>
        <v>195259.7</v>
      </c>
      <c r="L127" s="69">
        <f>L128</f>
        <v>0</v>
      </c>
      <c r="M127" s="70">
        <f t="shared" si="17"/>
        <v>195259.7</v>
      </c>
      <c r="N127" s="69">
        <f>N128</f>
        <v>0.1</v>
      </c>
      <c r="O127" s="70">
        <f t="shared" si="18"/>
        <v>195259.80000000002</v>
      </c>
      <c r="P127" s="69">
        <f>P128</f>
        <v>0</v>
      </c>
      <c r="Q127" s="70">
        <f t="shared" si="23"/>
        <v>195259.80000000002</v>
      </c>
      <c r="R127" s="69">
        <f>R128</f>
        <v>-3824.4</v>
      </c>
      <c r="S127" s="70">
        <f t="shared" si="24"/>
        <v>191435.40000000002</v>
      </c>
      <c r="T127" s="69">
        <f>T128</f>
        <v>-1301.5999999999999</v>
      </c>
      <c r="U127" s="70">
        <f t="shared" si="25"/>
        <v>190133.80000000002</v>
      </c>
    </row>
    <row r="128" spans="1:21" ht="48" customHeight="1" x14ac:dyDescent="0.25">
      <c r="A128" s="52" t="s">
        <v>98</v>
      </c>
      <c r="B128" s="57" t="s">
        <v>563</v>
      </c>
      <c r="C128" s="53" t="s">
        <v>102</v>
      </c>
      <c r="D128" s="53" t="s">
        <v>161</v>
      </c>
      <c r="E128" s="57" t="s">
        <v>814</v>
      </c>
      <c r="F128" s="53" t="s">
        <v>539</v>
      </c>
      <c r="G128" s="69">
        <v>200000</v>
      </c>
      <c r="H128" s="69">
        <v>-4740.3</v>
      </c>
      <c r="I128" s="70">
        <f t="shared" si="15"/>
        <v>195259.7</v>
      </c>
      <c r="J128" s="69"/>
      <c r="K128" s="70">
        <f t="shared" si="16"/>
        <v>195259.7</v>
      </c>
      <c r="L128" s="69"/>
      <c r="M128" s="70">
        <f t="shared" si="17"/>
        <v>195259.7</v>
      </c>
      <c r="N128" s="69">
        <v>0.1</v>
      </c>
      <c r="O128" s="70">
        <f t="shared" si="18"/>
        <v>195259.80000000002</v>
      </c>
      <c r="P128" s="69"/>
      <c r="Q128" s="70">
        <f t="shared" si="23"/>
        <v>195259.80000000002</v>
      </c>
      <c r="R128" s="69">
        <v>-3824.4</v>
      </c>
      <c r="S128" s="70">
        <f t="shared" si="24"/>
        <v>191435.40000000002</v>
      </c>
      <c r="T128" s="124">
        <v>-1301.5999999999999</v>
      </c>
      <c r="U128" s="70">
        <f t="shared" si="25"/>
        <v>190133.80000000002</v>
      </c>
    </row>
    <row r="129" spans="1:21" ht="78.75" customHeight="1" x14ac:dyDescent="0.25">
      <c r="A129" s="96" t="s">
        <v>815</v>
      </c>
      <c r="B129" s="57" t="s">
        <v>563</v>
      </c>
      <c r="C129" s="53" t="s">
        <v>102</v>
      </c>
      <c r="D129" s="53" t="s">
        <v>161</v>
      </c>
      <c r="E129" s="57" t="s">
        <v>816</v>
      </c>
      <c r="F129" s="53" t="s">
        <v>76</v>
      </c>
      <c r="G129" s="69">
        <f>G130</f>
        <v>5808.4</v>
      </c>
      <c r="H129" s="69">
        <f>H130</f>
        <v>4191.6000000000004</v>
      </c>
      <c r="I129" s="70">
        <f t="shared" si="15"/>
        <v>10000</v>
      </c>
      <c r="J129" s="69">
        <f>J130</f>
        <v>276.8</v>
      </c>
      <c r="K129" s="70">
        <f t="shared" si="16"/>
        <v>10276.799999999999</v>
      </c>
      <c r="L129" s="69">
        <f>L130</f>
        <v>0</v>
      </c>
      <c r="M129" s="70">
        <f t="shared" si="17"/>
        <v>10276.799999999999</v>
      </c>
      <c r="N129" s="69">
        <f>N130</f>
        <v>0</v>
      </c>
      <c r="O129" s="70">
        <f t="shared" si="18"/>
        <v>10276.799999999999</v>
      </c>
      <c r="P129" s="69">
        <f>P130</f>
        <v>0</v>
      </c>
      <c r="Q129" s="70">
        <f t="shared" si="23"/>
        <v>10276.799999999999</v>
      </c>
      <c r="R129" s="69">
        <f>R130</f>
        <v>-201.3</v>
      </c>
      <c r="S129" s="70">
        <f t="shared" si="24"/>
        <v>10075.5</v>
      </c>
      <c r="T129" s="69">
        <f>T130</f>
        <v>122.6</v>
      </c>
      <c r="U129" s="70">
        <f t="shared" si="25"/>
        <v>10198.1</v>
      </c>
    </row>
    <row r="130" spans="1:21" ht="28.5" customHeight="1" x14ac:dyDescent="0.25">
      <c r="A130" s="52" t="s">
        <v>97</v>
      </c>
      <c r="B130" s="57" t="s">
        <v>563</v>
      </c>
      <c r="C130" s="53" t="s">
        <v>102</v>
      </c>
      <c r="D130" s="53" t="s">
        <v>161</v>
      </c>
      <c r="E130" s="57" t="s">
        <v>816</v>
      </c>
      <c r="F130" s="53" t="s">
        <v>543</v>
      </c>
      <c r="G130" s="69">
        <f>G131</f>
        <v>5808.4</v>
      </c>
      <c r="H130" s="69">
        <f>H131</f>
        <v>4191.6000000000004</v>
      </c>
      <c r="I130" s="70">
        <f t="shared" si="15"/>
        <v>10000</v>
      </c>
      <c r="J130" s="69">
        <f>J131</f>
        <v>276.8</v>
      </c>
      <c r="K130" s="70">
        <f t="shared" si="16"/>
        <v>10276.799999999999</v>
      </c>
      <c r="L130" s="69">
        <f>L131</f>
        <v>0</v>
      </c>
      <c r="M130" s="70">
        <f t="shared" si="17"/>
        <v>10276.799999999999</v>
      </c>
      <c r="N130" s="69">
        <f>N131</f>
        <v>0</v>
      </c>
      <c r="O130" s="70">
        <f t="shared" si="18"/>
        <v>10276.799999999999</v>
      </c>
      <c r="P130" s="69">
        <f>P131</f>
        <v>0</v>
      </c>
      <c r="Q130" s="70">
        <f t="shared" si="23"/>
        <v>10276.799999999999</v>
      </c>
      <c r="R130" s="69">
        <f>R131</f>
        <v>-201.3</v>
      </c>
      <c r="S130" s="70">
        <f t="shared" si="24"/>
        <v>10075.5</v>
      </c>
      <c r="T130" s="69">
        <f>T131</f>
        <v>122.6</v>
      </c>
      <c r="U130" s="70">
        <f t="shared" si="25"/>
        <v>10198.1</v>
      </c>
    </row>
    <row r="131" spans="1:21" ht="46.15" customHeight="1" x14ac:dyDescent="0.25">
      <c r="A131" s="52" t="s">
        <v>98</v>
      </c>
      <c r="B131" s="57" t="s">
        <v>563</v>
      </c>
      <c r="C131" s="53" t="s">
        <v>102</v>
      </c>
      <c r="D131" s="53" t="s">
        <v>161</v>
      </c>
      <c r="E131" s="57" t="s">
        <v>816</v>
      </c>
      <c r="F131" s="53" t="s">
        <v>539</v>
      </c>
      <c r="G131" s="69">
        <v>5808.4</v>
      </c>
      <c r="H131" s="69">
        <v>4191.6000000000004</v>
      </c>
      <c r="I131" s="70">
        <f t="shared" si="15"/>
        <v>10000</v>
      </c>
      <c r="J131" s="69">
        <v>276.8</v>
      </c>
      <c r="K131" s="70">
        <f t="shared" si="16"/>
        <v>10276.799999999999</v>
      </c>
      <c r="L131" s="69"/>
      <c r="M131" s="70">
        <f t="shared" si="17"/>
        <v>10276.799999999999</v>
      </c>
      <c r="N131" s="69"/>
      <c r="O131" s="70">
        <f t="shared" si="18"/>
        <v>10276.799999999999</v>
      </c>
      <c r="P131" s="69"/>
      <c r="Q131" s="70">
        <f t="shared" si="23"/>
        <v>10276.799999999999</v>
      </c>
      <c r="R131" s="69">
        <v>-201.3</v>
      </c>
      <c r="S131" s="70">
        <f t="shared" si="24"/>
        <v>10075.5</v>
      </c>
      <c r="T131" s="124">
        <v>122.6</v>
      </c>
      <c r="U131" s="70">
        <f t="shared" si="25"/>
        <v>10198.1</v>
      </c>
    </row>
    <row r="132" spans="1:21" ht="31.5" x14ac:dyDescent="0.25">
      <c r="A132" s="32" t="s">
        <v>447</v>
      </c>
      <c r="B132" s="57">
        <v>522</v>
      </c>
      <c r="C132" s="53" t="s">
        <v>102</v>
      </c>
      <c r="D132" s="53">
        <v>12</v>
      </c>
      <c r="E132" s="57" t="s">
        <v>75</v>
      </c>
      <c r="F132" s="53" t="s">
        <v>76</v>
      </c>
      <c r="G132" s="69">
        <f>G133+G138</f>
        <v>1393</v>
      </c>
      <c r="H132" s="69">
        <f>H133+H138</f>
        <v>0</v>
      </c>
      <c r="I132" s="70">
        <f t="shared" si="15"/>
        <v>1393</v>
      </c>
      <c r="J132" s="69">
        <f>J133+J138</f>
        <v>0</v>
      </c>
      <c r="K132" s="70">
        <f t="shared" si="16"/>
        <v>1393</v>
      </c>
      <c r="L132" s="69">
        <f>L133+L138</f>
        <v>0</v>
      </c>
      <c r="M132" s="70">
        <f t="shared" si="17"/>
        <v>1393</v>
      </c>
      <c r="N132" s="69">
        <f>N133+N138</f>
        <v>0</v>
      </c>
      <c r="O132" s="70">
        <f t="shared" si="18"/>
        <v>1393</v>
      </c>
      <c r="P132" s="69">
        <f>P133+P138</f>
        <v>0</v>
      </c>
      <c r="Q132" s="70">
        <f t="shared" si="23"/>
        <v>1393</v>
      </c>
      <c r="R132" s="69">
        <f>R133+R138</f>
        <v>0</v>
      </c>
      <c r="S132" s="70">
        <f t="shared" si="24"/>
        <v>1393</v>
      </c>
      <c r="T132" s="69">
        <f>T133+T138</f>
        <v>-100</v>
      </c>
      <c r="U132" s="70">
        <f t="shared" si="25"/>
        <v>1293</v>
      </c>
    </row>
    <row r="133" spans="1:21" ht="84.75" customHeight="1" x14ac:dyDescent="0.25">
      <c r="A133" s="32" t="s">
        <v>732</v>
      </c>
      <c r="B133" s="57">
        <v>522</v>
      </c>
      <c r="C133" s="53" t="s">
        <v>102</v>
      </c>
      <c r="D133" s="53">
        <v>12</v>
      </c>
      <c r="E133" s="53" t="s">
        <v>243</v>
      </c>
      <c r="F133" s="53" t="s">
        <v>76</v>
      </c>
      <c r="G133" s="69">
        <f t="shared" ref="G133:T136" si="26">G134</f>
        <v>918</v>
      </c>
      <c r="H133" s="69">
        <f t="shared" si="26"/>
        <v>0</v>
      </c>
      <c r="I133" s="70">
        <f t="shared" si="15"/>
        <v>918</v>
      </c>
      <c r="J133" s="69">
        <f t="shared" si="26"/>
        <v>0</v>
      </c>
      <c r="K133" s="70">
        <f t="shared" si="16"/>
        <v>918</v>
      </c>
      <c r="L133" s="69">
        <f t="shared" si="26"/>
        <v>0</v>
      </c>
      <c r="M133" s="70">
        <f t="shared" si="17"/>
        <v>918</v>
      </c>
      <c r="N133" s="69">
        <f t="shared" si="26"/>
        <v>0</v>
      </c>
      <c r="O133" s="70">
        <f t="shared" si="18"/>
        <v>918</v>
      </c>
      <c r="P133" s="69">
        <f t="shared" si="26"/>
        <v>0</v>
      </c>
      <c r="Q133" s="70">
        <f t="shared" si="23"/>
        <v>918</v>
      </c>
      <c r="R133" s="69">
        <f t="shared" si="26"/>
        <v>0</v>
      </c>
      <c r="S133" s="70">
        <f t="shared" si="24"/>
        <v>918</v>
      </c>
      <c r="T133" s="69">
        <f t="shared" si="26"/>
        <v>0</v>
      </c>
      <c r="U133" s="70">
        <f t="shared" si="25"/>
        <v>918</v>
      </c>
    </row>
    <row r="134" spans="1:21" ht="80.25" customHeight="1" x14ac:dyDescent="0.25">
      <c r="A134" s="32" t="s">
        <v>658</v>
      </c>
      <c r="B134" s="57">
        <v>522</v>
      </c>
      <c r="C134" s="53" t="s">
        <v>102</v>
      </c>
      <c r="D134" s="53">
        <v>12</v>
      </c>
      <c r="E134" s="53" t="s">
        <v>597</v>
      </c>
      <c r="F134" s="53" t="s">
        <v>76</v>
      </c>
      <c r="G134" s="69">
        <f t="shared" si="26"/>
        <v>918</v>
      </c>
      <c r="H134" s="69">
        <f t="shared" si="26"/>
        <v>0</v>
      </c>
      <c r="I134" s="70">
        <f t="shared" si="15"/>
        <v>918</v>
      </c>
      <c r="J134" s="69">
        <f t="shared" si="26"/>
        <v>0</v>
      </c>
      <c r="K134" s="70">
        <f t="shared" si="16"/>
        <v>918</v>
      </c>
      <c r="L134" s="69">
        <f t="shared" si="26"/>
        <v>0</v>
      </c>
      <c r="M134" s="70">
        <f t="shared" si="17"/>
        <v>918</v>
      </c>
      <c r="N134" s="69">
        <f t="shared" si="26"/>
        <v>0</v>
      </c>
      <c r="O134" s="70">
        <f t="shared" si="18"/>
        <v>918</v>
      </c>
      <c r="P134" s="69">
        <f t="shared" si="26"/>
        <v>0</v>
      </c>
      <c r="Q134" s="70">
        <f t="shared" si="23"/>
        <v>918</v>
      </c>
      <c r="R134" s="69">
        <f t="shared" si="26"/>
        <v>0</v>
      </c>
      <c r="S134" s="70">
        <f t="shared" si="24"/>
        <v>918</v>
      </c>
      <c r="T134" s="69">
        <f t="shared" si="26"/>
        <v>0</v>
      </c>
      <c r="U134" s="70">
        <f t="shared" si="25"/>
        <v>918</v>
      </c>
    </row>
    <row r="135" spans="1:21" ht="38.25" customHeight="1" x14ac:dyDescent="0.25">
      <c r="A135" s="32" t="s">
        <v>659</v>
      </c>
      <c r="B135" s="57">
        <v>522</v>
      </c>
      <c r="C135" s="53" t="s">
        <v>102</v>
      </c>
      <c r="D135" s="53">
        <v>12</v>
      </c>
      <c r="E135" s="53" t="s">
        <v>660</v>
      </c>
      <c r="F135" s="53" t="s">
        <v>76</v>
      </c>
      <c r="G135" s="69">
        <f t="shared" si="26"/>
        <v>918</v>
      </c>
      <c r="H135" s="69">
        <f t="shared" si="26"/>
        <v>0</v>
      </c>
      <c r="I135" s="70">
        <f t="shared" si="15"/>
        <v>918</v>
      </c>
      <c r="J135" s="69">
        <f t="shared" si="26"/>
        <v>0</v>
      </c>
      <c r="K135" s="70">
        <f t="shared" si="16"/>
        <v>918</v>
      </c>
      <c r="L135" s="69">
        <f t="shared" si="26"/>
        <v>0</v>
      </c>
      <c r="M135" s="70">
        <f t="shared" si="17"/>
        <v>918</v>
      </c>
      <c r="N135" s="69">
        <f t="shared" si="26"/>
        <v>0</v>
      </c>
      <c r="O135" s="70">
        <f t="shared" si="18"/>
        <v>918</v>
      </c>
      <c r="P135" s="69">
        <f t="shared" si="26"/>
        <v>0</v>
      </c>
      <c r="Q135" s="70">
        <f t="shared" si="23"/>
        <v>918</v>
      </c>
      <c r="R135" s="69">
        <f t="shared" si="26"/>
        <v>0</v>
      </c>
      <c r="S135" s="70">
        <f t="shared" si="24"/>
        <v>918</v>
      </c>
      <c r="T135" s="69">
        <f t="shared" si="26"/>
        <v>0</v>
      </c>
      <c r="U135" s="70">
        <f t="shared" si="25"/>
        <v>918</v>
      </c>
    </row>
    <row r="136" spans="1:21" ht="35.25" customHeight="1" x14ac:dyDescent="0.25">
      <c r="A136" s="32" t="s">
        <v>97</v>
      </c>
      <c r="B136" s="57">
        <v>522</v>
      </c>
      <c r="C136" s="53" t="s">
        <v>102</v>
      </c>
      <c r="D136" s="53">
        <v>12</v>
      </c>
      <c r="E136" s="53" t="s">
        <v>660</v>
      </c>
      <c r="F136" s="53" t="s">
        <v>543</v>
      </c>
      <c r="G136" s="69">
        <f t="shared" si="26"/>
        <v>918</v>
      </c>
      <c r="H136" s="69">
        <f t="shared" si="26"/>
        <v>0</v>
      </c>
      <c r="I136" s="70">
        <f t="shared" si="15"/>
        <v>918</v>
      </c>
      <c r="J136" s="69">
        <f t="shared" si="26"/>
        <v>0</v>
      </c>
      <c r="K136" s="70">
        <f t="shared" si="16"/>
        <v>918</v>
      </c>
      <c r="L136" s="69">
        <f t="shared" si="26"/>
        <v>0</v>
      </c>
      <c r="M136" s="70">
        <f t="shared" si="17"/>
        <v>918</v>
      </c>
      <c r="N136" s="69">
        <f t="shared" si="26"/>
        <v>0</v>
      </c>
      <c r="O136" s="70">
        <f t="shared" si="18"/>
        <v>918</v>
      </c>
      <c r="P136" s="69">
        <f t="shared" si="26"/>
        <v>0</v>
      </c>
      <c r="Q136" s="70">
        <f t="shared" si="23"/>
        <v>918</v>
      </c>
      <c r="R136" s="69">
        <f t="shared" si="26"/>
        <v>0</v>
      </c>
      <c r="S136" s="70">
        <f t="shared" si="24"/>
        <v>918</v>
      </c>
      <c r="T136" s="69">
        <f t="shared" si="26"/>
        <v>0</v>
      </c>
      <c r="U136" s="70">
        <f t="shared" si="25"/>
        <v>918</v>
      </c>
    </row>
    <row r="137" spans="1:21" ht="52.5" customHeight="1" x14ac:dyDescent="0.25">
      <c r="A137" s="32" t="s">
        <v>98</v>
      </c>
      <c r="B137" s="57">
        <v>522</v>
      </c>
      <c r="C137" s="53" t="s">
        <v>102</v>
      </c>
      <c r="D137" s="53">
        <v>12</v>
      </c>
      <c r="E137" s="53" t="s">
        <v>660</v>
      </c>
      <c r="F137" s="53" t="s">
        <v>539</v>
      </c>
      <c r="G137" s="69">
        <v>918</v>
      </c>
      <c r="H137" s="69"/>
      <c r="I137" s="70">
        <f t="shared" ref="I137:I209" si="27">G137+H137</f>
        <v>918</v>
      </c>
      <c r="J137" s="69"/>
      <c r="K137" s="70">
        <f t="shared" ref="K137:K207" si="28">I137+J137</f>
        <v>918</v>
      </c>
      <c r="L137" s="69"/>
      <c r="M137" s="70">
        <f t="shared" ref="M137:M207" si="29">K137+L137</f>
        <v>918</v>
      </c>
      <c r="N137" s="69"/>
      <c r="O137" s="70">
        <f t="shared" ref="O137:O207" si="30">M137+N137</f>
        <v>918</v>
      </c>
      <c r="P137" s="69"/>
      <c r="Q137" s="70">
        <f t="shared" si="23"/>
        <v>918</v>
      </c>
      <c r="R137" s="69"/>
      <c r="S137" s="70">
        <f t="shared" si="24"/>
        <v>918</v>
      </c>
      <c r="T137" s="69"/>
      <c r="U137" s="70">
        <f t="shared" si="25"/>
        <v>918</v>
      </c>
    </row>
    <row r="138" spans="1:21" ht="109.5" customHeight="1" x14ac:dyDescent="0.25">
      <c r="A138" s="32" t="s">
        <v>662</v>
      </c>
      <c r="B138" s="57">
        <v>522</v>
      </c>
      <c r="C138" s="53" t="s">
        <v>102</v>
      </c>
      <c r="D138" s="53">
        <v>12</v>
      </c>
      <c r="E138" s="53" t="s">
        <v>661</v>
      </c>
      <c r="F138" s="53" t="s">
        <v>76</v>
      </c>
      <c r="G138" s="69">
        <f t="shared" ref="G138:T141" si="31">G139</f>
        <v>475</v>
      </c>
      <c r="H138" s="69">
        <f t="shared" si="31"/>
        <v>0</v>
      </c>
      <c r="I138" s="70">
        <f t="shared" si="27"/>
        <v>475</v>
      </c>
      <c r="J138" s="69">
        <f t="shared" si="31"/>
        <v>0</v>
      </c>
      <c r="K138" s="70">
        <f t="shared" si="28"/>
        <v>475</v>
      </c>
      <c r="L138" s="69">
        <f t="shared" si="31"/>
        <v>0</v>
      </c>
      <c r="M138" s="70">
        <f t="shared" si="29"/>
        <v>475</v>
      </c>
      <c r="N138" s="69">
        <f t="shared" si="31"/>
        <v>0</v>
      </c>
      <c r="O138" s="70">
        <f t="shared" si="30"/>
        <v>475</v>
      </c>
      <c r="P138" s="69">
        <f t="shared" si="31"/>
        <v>0</v>
      </c>
      <c r="Q138" s="70">
        <f t="shared" si="23"/>
        <v>475</v>
      </c>
      <c r="R138" s="69">
        <f t="shared" si="31"/>
        <v>0</v>
      </c>
      <c r="S138" s="70">
        <f t="shared" si="24"/>
        <v>475</v>
      </c>
      <c r="T138" s="69">
        <f t="shared" si="31"/>
        <v>-100</v>
      </c>
      <c r="U138" s="70">
        <f t="shared" si="25"/>
        <v>375</v>
      </c>
    </row>
    <row r="139" spans="1:21" ht="126" customHeight="1" x14ac:dyDescent="0.25">
      <c r="A139" s="32" t="s">
        <v>663</v>
      </c>
      <c r="B139" s="57">
        <v>522</v>
      </c>
      <c r="C139" s="53" t="s">
        <v>102</v>
      </c>
      <c r="D139" s="53">
        <v>12</v>
      </c>
      <c r="E139" s="53" t="s">
        <v>665</v>
      </c>
      <c r="F139" s="53" t="s">
        <v>76</v>
      </c>
      <c r="G139" s="69">
        <f t="shared" si="31"/>
        <v>475</v>
      </c>
      <c r="H139" s="69">
        <f t="shared" si="31"/>
        <v>0</v>
      </c>
      <c r="I139" s="70">
        <f t="shared" si="27"/>
        <v>475</v>
      </c>
      <c r="J139" s="69">
        <f t="shared" si="31"/>
        <v>0</v>
      </c>
      <c r="K139" s="70">
        <f t="shared" si="28"/>
        <v>475</v>
      </c>
      <c r="L139" s="69">
        <f t="shared" si="31"/>
        <v>0</v>
      </c>
      <c r="M139" s="70">
        <f t="shared" si="29"/>
        <v>475</v>
      </c>
      <c r="N139" s="69">
        <f t="shared" si="31"/>
        <v>0</v>
      </c>
      <c r="O139" s="70">
        <f t="shared" si="30"/>
        <v>475</v>
      </c>
      <c r="P139" s="69">
        <f t="shared" si="31"/>
        <v>0</v>
      </c>
      <c r="Q139" s="70">
        <f t="shared" si="23"/>
        <v>475</v>
      </c>
      <c r="R139" s="69">
        <f t="shared" si="31"/>
        <v>0</v>
      </c>
      <c r="S139" s="70">
        <f t="shared" si="24"/>
        <v>475</v>
      </c>
      <c r="T139" s="69">
        <f t="shared" si="31"/>
        <v>-100</v>
      </c>
      <c r="U139" s="70">
        <f t="shared" si="25"/>
        <v>375</v>
      </c>
    </row>
    <row r="140" spans="1:21" ht="49.5" customHeight="1" x14ac:dyDescent="0.25">
      <c r="A140" s="32" t="s">
        <v>666</v>
      </c>
      <c r="B140" s="57">
        <v>522</v>
      </c>
      <c r="C140" s="53" t="s">
        <v>102</v>
      </c>
      <c r="D140" s="53">
        <v>12</v>
      </c>
      <c r="E140" s="53" t="s">
        <v>664</v>
      </c>
      <c r="F140" s="53" t="s">
        <v>667</v>
      </c>
      <c r="G140" s="69">
        <f t="shared" si="31"/>
        <v>475</v>
      </c>
      <c r="H140" s="69">
        <f t="shared" si="31"/>
        <v>0</v>
      </c>
      <c r="I140" s="70">
        <f t="shared" si="27"/>
        <v>475</v>
      </c>
      <c r="J140" s="69">
        <f t="shared" si="31"/>
        <v>0</v>
      </c>
      <c r="K140" s="70">
        <f t="shared" si="28"/>
        <v>475</v>
      </c>
      <c r="L140" s="69">
        <f t="shared" si="31"/>
        <v>0</v>
      </c>
      <c r="M140" s="70">
        <f t="shared" si="29"/>
        <v>475</v>
      </c>
      <c r="N140" s="69">
        <f t="shared" si="31"/>
        <v>0</v>
      </c>
      <c r="O140" s="70">
        <f t="shared" si="30"/>
        <v>475</v>
      </c>
      <c r="P140" s="69">
        <f t="shared" si="31"/>
        <v>0</v>
      </c>
      <c r="Q140" s="70">
        <f t="shared" si="23"/>
        <v>475</v>
      </c>
      <c r="R140" s="69">
        <f t="shared" si="31"/>
        <v>0</v>
      </c>
      <c r="S140" s="70">
        <f t="shared" si="24"/>
        <v>475</v>
      </c>
      <c r="T140" s="69">
        <f t="shared" si="31"/>
        <v>-100</v>
      </c>
      <c r="U140" s="70">
        <f t="shared" si="25"/>
        <v>375</v>
      </c>
    </row>
    <row r="141" spans="1:21" ht="48.75" customHeight="1" x14ac:dyDescent="0.25">
      <c r="A141" s="32" t="s">
        <v>651</v>
      </c>
      <c r="B141" s="57">
        <v>522</v>
      </c>
      <c r="C141" s="53" t="s">
        <v>102</v>
      </c>
      <c r="D141" s="53">
        <v>12</v>
      </c>
      <c r="E141" s="53" t="s">
        <v>664</v>
      </c>
      <c r="F141" s="53" t="s">
        <v>543</v>
      </c>
      <c r="G141" s="69">
        <f t="shared" si="31"/>
        <v>475</v>
      </c>
      <c r="H141" s="69">
        <f t="shared" si="31"/>
        <v>0</v>
      </c>
      <c r="I141" s="70">
        <f t="shared" si="27"/>
        <v>475</v>
      </c>
      <c r="J141" s="69">
        <f t="shared" si="31"/>
        <v>0</v>
      </c>
      <c r="K141" s="70">
        <f t="shared" si="28"/>
        <v>475</v>
      </c>
      <c r="L141" s="69">
        <f t="shared" si="31"/>
        <v>0</v>
      </c>
      <c r="M141" s="70">
        <f t="shared" si="29"/>
        <v>475</v>
      </c>
      <c r="N141" s="69">
        <f t="shared" si="31"/>
        <v>0</v>
      </c>
      <c r="O141" s="70">
        <f t="shared" si="30"/>
        <v>475</v>
      </c>
      <c r="P141" s="69">
        <f t="shared" si="31"/>
        <v>0</v>
      </c>
      <c r="Q141" s="70">
        <f t="shared" si="23"/>
        <v>475</v>
      </c>
      <c r="R141" s="69">
        <f t="shared" si="31"/>
        <v>0</v>
      </c>
      <c r="S141" s="70">
        <f t="shared" si="24"/>
        <v>475</v>
      </c>
      <c r="T141" s="69">
        <f t="shared" si="31"/>
        <v>-100</v>
      </c>
      <c r="U141" s="70">
        <f t="shared" si="25"/>
        <v>375</v>
      </c>
    </row>
    <row r="142" spans="1:21" ht="48.75" customHeight="1" x14ac:dyDescent="0.25">
      <c r="A142" s="32" t="s">
        <v>98</v>
      </c>
      <c r="B142" s="57">
        <v>522</v>
      </c>
      <c r="C142" s="53" t="s">
        <v>102</v>
      </c>
      <c r="D142" s="53">
        <v>12</v>
      </c>
      <c r="E142" s="53" t="s">
        <v>664</v>
      </c>
      <c r="F142" s="53" t="s">
        <v>539</v>
      </c>
      <c r="G142" s="69">
        <v>475</v>
      </c>
      <c r="H142" s="69"/>
      <c r="I142" s="70">
        <f t="shared" si="27"/>
        <v>475</v>
      </c>
      <c r="J142" s="69"/>
      <c r="K142" s="70">
        <f t="shared" si="28"/>
        <v>475</v>
      </c>
      <c r="L142" s="69"/>
      <c r="M142" s="70">
        <f t="shared" si="29"/>
        <v>475</v>
      </c>
      <c r="N142" s="69"/>
      <c r="O142" s="70">
        <f t="shared" si="30"/>
        <v>475</v>
      </c>
      <c r="P142" s="69"/>
      <c r="Q142" s="70">
        <f t="shared" si="23"/>
        <v>475</v>
      </c>
      <c r="R142" s="69"/>
      <c r="S142" s="70">
        <f t="shared" si="24"/>
        <v>475</v>
      </c>
      <c r="T142" s="124">
        <v>-100</v>
      </c>
      <c r="U142" s="70">
        <f t="shared" si="25"/>
        <v>375</v>
      </c>
    </row>
    <row r="143" spans="1:21" ht="33.75" customHeight="1" x14ac:dyDescent="0.25">
      <c r="A143" s="68" t="s">
        <v>231</v>
      </c>
      <c r="B143" s="72">
        <v>522</v>
      </c>
      <c r="C143" s="50" t="s">
        <v>232</v>
      </c>
      <c r="D143" s="50" t="s">
        <v>74</v>
      </c>
      <c r="E143" s="50" t="s">
        <v>75</v>
      </c>
      <c r="F143" s="50" t="s">
        <v>76</v>
      </c>
      <c r="G143" s="74">
        <f>G151+G144</f>
        <v>1089.5999999999999</v>
      </c>
      <c r="H143" s="74">
        <f>H151+H144</f>
        <v>0</v>
      </c>
      <c r="I143" s="70">
        <f t="shared" si="27"/>
        <v>1089.5999999999999</v>
      </c>
      <c r="J143" s="74">
        <f>J151+J144</f>
        <v>0</v>
      </c>
      <c r="K143" s="70">
        <f t="shared" si="28"/>
        <v>1089.5999999999999</v>
      </c>
      <c r="L143" s="74">
        <f>L151+L144</f>
        <v>0</v>
      </c>
      <c r="M143" s="70">
        <f t="shared" si="29"/>
        <v>1089.5999999999999</v>
      </c>
      <c r="N143" s="74">
        <f>N151+N144</f>
        <v>0</v>
      </c>
      <c r="O143" s="70">
        <f t="shared" si="30"/>
        <v>1089.5999999999999</v>
      </c>
      <c r="P143" s="74">
        <f>P151+P144</f>
        <v>0</v>
      </c>
      <c r="Q143" s="70">
        <f t="shared" si="23"/>
        <v>1089.5999999999999</v>
      </c>
      <c r="R143" s="74">
        <f>R151+R144</f>
        <v>101</v>
      </c>
      <c r="S143" s="70">
        <f t="shared" si="24"/>
        <v>1190.5999999999999</v>
      </c>
      <c r="T143" s="74">
        <f>T151+T144</f>
        <v>0</v>
      </c>
      <c r="U143" s="70">
        <f t="shared" si="25"/>
        <v>1190.5999999999999</v>
      </c>
    </row>
    <row r="144" spans="1:21" ht="19.5" customHeight="1" x14ac:dyDescent="0.25">
      <c r="A144" s="32" t="s">
        <v>233</v>
      </c>
      <c r="B144" s="57">
        <v>522</v>
      </c>
      <c r="C144" s="53" t="s">
        <v>232</v>
      </c>
      <c r="D144" s="53" t="s">
        <v>73</v>
      </c>
      <c r="E144" s="53" t="s">
        <v>75</v>
      </c>
      <c r="F144" s="53" t="s">
        <v>76</v>
      </c>
      <c r="G144" s="69">
        <f t="shared" ref="G144:T149" si="32">G145</f>
        <v>841.6</v>
      </c>
      <c r="H144" s="69">
        <f t="shared" si="32"/>
        <v>0</v>
      </c>
      <c r="I144" s="70">
        <f t="shared" si="27"/>
        <v>841.6</v>
      </c>
      <c r="J144" s="69">
        <f t="shared" si="32"/>
        <v>0</v>
      </c>
      <c r="K144" s="70">
        <f t="shared" si="28"/>
        <v>841.6</v>
      </c>
      <c r="L144" s="69">
        <f t="shared" si="32"/>
        <v>0</v>
      </c>
      <c r="M144" s="70">
        <f t="shared" si="29"/>
        <v>841.6</v>
      </c>
      <c r="N144" s="69">
        <f t="shared" si="32"/>
        <v>0</v>
      </c>
      <c r="O144" s="70">
        <f t="shared" si="30"/>
        <v>841.6</v>
      </c>
      <c r="P144" s="69">
        <f t="shared" si="32"/>
        <v>0</v>
      </c>
      <c r="Q144" s="70">
        <f t="shared" si="23"/>
        <v>841.6</v>
      </c>
      <c r="R144" s="69">
        <f t="shared" si="32"/>
        <v>101</v>
      </c>
      <c r="S144" s="70">
        <f t="shared" si="24"/>
        <v>942.6</v>
      </c>
      <c r="T144" s="69">
        <f t="shared" si="32"/>
        <v>0</v>
      </c>
      <c r="U144" s="70">
        <f t="shared" si="25"/>
        <v>942.6</v>
      </c>
    </row>
    <row r="145" spans="1:21" ht="66.75" customHeight="1" x14ac:dyDescent="0.25">
      <c r="A145" s="32" t="s">
        <v>733</v>
      </c>
      <c r="B145" s="57">
        <v>522</v>
      </c>
      <c r="C145" s="53" t="s">
        <v>232</v>
      </c>
      <c r="D145" s="53" t="s">
        <v>73</v>
      </c>
      <c r="E145" s="53" t="s">
        <v>131</v>
      </c>
      <c r="F145" s="53" t="s">
        <v>76</v>
      </c>
      <c r="G145" s="69">
        <f t="shared" si="32"/>
        <v>841.6</v>
      </c>
      <c r="H145" s="69">
        <f t="shared" si="32"/>
        <v>0</v>
      </c>
      <c r="I145" s="70">
        <f t="shared" si="27"/>
        <v>841.6</v>
      </c>
      <c r="J145" s="69">
        <f t="shared" si="32"/>
        <v>0</v>
      </c>
      <c r="K145" s="70">
        <f t="shared" si="28"/>
        <v>841.6</v>
      </c>
      <c r="L145" s="69">
        <f t="shared" si="32"/>
        <v>0</v>
      </c>
      <c r="M145" s="70">
        <f t="shared" si="29"/>
        <v>841.6</v>
      </c>
      <c r="N145" s="69">
        <f t="shared" si="32"/>
        <v>0</v>
      </c>
      <c r="O145" s="70">
        <f t="shared" si="30"/>
        <v>841.6</v>
      </c>
      <c r="P145" s="69">
        <f t="shared" si="32"/>
        <v>0</v>
      </c>
      <c r="Q145" s="70">
        <f t="shared" si="23"/>
        <v>841.6</v>
      </c>
      <c r="R145" s="69">
        <f t="shared" si="32"/>
        <v>101</v>
      </c>
      <c r="S145" s="70">
        <f t="shared" si="24"/>
        <v>942.6</v>
      </c>
      <c r="T145" s="69">
        <f t="shared" si="32"/>
        <v>0</v>
      </c>
      <c r="U145" s="70">
        <f t="shared" si="25"/>
        <v>942.6</v>
      </c>
    </row>
    <row r="146" spans="1:21" ht="101.25" customHeight="1" x14ac:dyDescent="0.25">
      <c r="A146" s="32" t="s">
        <v>734</v>
      </c>
      <c r="B146" s="57">
        <v>522</v>
      </c>
      <c r="C146" s="53" t="s">
        <v>232</v>
      </c>
      <c r="D146" s="53" t="s">
        <v>73</v>
      </c>
      <c r="E146" s="53" t="s">
        <v>138</v>
      </c>
      <c r="F146" s="53" t="s">
        <v>76</v>
      </c>
      <c r="G146" s="69">
        <f t="shared" si="32"/>
        <v>841.6</v>
      </c>
      <c r="H146" s="69">
        <f t="shared" si="32"/>
        <v>0</v>
      </c>
      <c r="I146" s="70">
        <f t="shared" si="27"/>
        <v>841.6</v>
      </c>
      <c r="J146" s="69">
        <f t="shared" si="32"/>
        <v>0</v>
      </c>
      <c r="K146" s="70">
        <f t="shared" si="28"/>
        <v>841.6</v>
      </c>
      <c r="L146" s="69">
        <f t="shared" si="32"/>
        <v>0</v>
      </c>
      <c r="M146" s="70">
        <f t="shared" si="29"/>
        <v>841.6</v>
      </c>
      <c r="N146" s="69">
        <f t="shared" si="32"/>
        <v>0</v>
      </c>
      <c r="O146" s="70">
        <f t="shared" si="30"/>
        <v>841.6</v>
      </c>
      <c r="P146" s="69">
        <f t="shared" si="32"/>
        <v>0</v>
      </c>
      <c r="Q146" s="70">
        <f t="shared" si="23"/>
        <v>841.6</v>
      </c>
      <c r="R146" s="69">
        <f t="shared" si="32"/>
        <v>101</v>
      </c>
      <c r="S146" s="70">
        <f t="shared" si="24"/>
        <v>942.6</v>
      </c>
      <c r="T146" s="69">
        <f t="shared" si="32"/>
        <v>0</v>
      </c>
      <c r="U146" s="70">
        <f t="shared" si="25"/>
        <v>942.6</v>
      </c>
    </row>
    <row r="147" spans="1:21" ht="51.75" customHeight="1" x14ac:dyDescent="0.25">
      <c r="A147" s="32" t="s">
        <v>139</v>
      </c>
      <c r="B147" s="57" t="s">
        <v>563</v>
      </c>
      <c r="C147" s="53" t="s">
        <v>232</v>
      </c>
      <c r="D147" s="53" t="s">
        <v>73</v>
      </c>
      <c r="E147" s="53" t="s">
        <v>140</v>
      </c>
      <c r="F147" s="53" t="s">
        <v>76</v>
      </c>
      <c r="G147" s="69">
        <f t="shared" si="32"/>
        <v>841.6</v>
      </c>
      <c r="H147" s="69">
        <f t="shared" si="32"/>
        <v>0</v>
      </c>
      <c r="I147" s="70">
        <f t="shared" si="27"/>
        <v>841.6</v>
      </c>
      <c r="J147" s="69">
        <f t="shared" si="32"/>
        <v>0</v>
      </c>
      <c r="K147" s="70">
        <f t="shared" si="28"/>
        <v>841.6</v>
      </c>
      <c r="L147" s="69">
        <f t="shared" si="32"/>
        <v>0</v>
      </c>
      <c r="M147" s="70">
        <f t="shared" si="29"/>
        <v>841.6</v>
      </c>
      <c r="N147" s="69">
        <f t="shared" si="32"/>
        <v>0</v>
      </c>
      <c r="O147" s="70">
        <f t="shared" si="30"/>
        <v>841.6</v>
      </c>
      <c r="P147" s="69">
        <f t="shared" si="32"/>
        <v>0</v>
      </c>
      <c r="Q147" s="70">
        <f t="shared" si="23"/>
        <v>841.6</v>
      </c>
      <c r="R147" s="69">
        <f t="shared" si="32"/>
        <v>101</v>
      </c>
      <c r="S147" s="70">
        <f t="shared" si="24"/>
        <v>942.6</v>
      </c>
      <c r="T147" s="69">
        <f t="shared" si="32"/>
        <v>0</v>
      </c>
      <c r="U147" s="70">
        <f t="shared" si="25"/>
        <v>942.6</v>
      </c>
    </row>
    <row r="148" spans="1:21" ht="32.25" customHeight="1" x14ac:dyDescent="0.25">
      <c r="A148" s="32" t="s">
        <v>141</v>
      </c>
      <c r="B148" s="57" t="s">
        <v>563</v>
      </c>
      <c r="C148" s="53" t="s">
        <v>232</v>
      </c>
      <c r="D148" s="53" t="s">
        <v>73</v>
      </c>
      <c r="E148" s="53" t="s">
        <v>142</v>
      </c>
      <c r="F148" s="53" t="s">
        <v>76</v>
      </c>
      <c r="G148" s="69">
        <f t="shared" si="32"/>
        <v>841.6</v>
      </c>
      <c r="H148" s="69">
        <f t="shared" si="32"/>
        <v>0</v>
      </c>
      <c r="I148" s="70">
        <f t="shared" si="27"/>
        <v>841.6</v>
      </c>
      <c r="J148" s="69">
        <f t="shared" si="32"/>
        <v>0</v>
      </c>
      <c r="K148" s="70">
        <f t="shared" si="28"/>
        <v>841.6</v>
      </c>
      <c r="L148" s="69">
        <f t="shared" si="32"/>
        <v>0</v>
      </c>
      <c r="M148" s="70">
        <f t="shared" si="29"/>
        <v>841.6</v>
      </c>
      <c r="N148" s="69">
        <f t="shared" si="32"/>
        <v>0</v>
      </c>
      <c r="O148" s="70">
        <f t="shared" si="30"/>
        <v>841.6</v>
      </c>
      <c r="P148" s="69">
        <f t="shared" si="32"/>
        <v>0</v>
      </c>
      <c r="Q148" s="70">
        <f t="shared" si="23"/>
        <v>841.6</v>
      </c>
      <c r="R148" s="69">
        <f t="shared" si="32"/>
        <v>101</v>
      </c>
      <c r="S148" s="70">
        <f t="shared" si="24"/>
        <v>942.6</v>
      </c>
      <c r="T148" s="69">
        <f t="shared" si="32"/>
        <v>0</v>
      </c>
      <c r="U148" s="70">
        <f t="shared" si="25"/>
        <v>942.6</v>
      </c>
    </row>
    <row r="149" spans="1:21" ht="35.25" customHeight="1" x14ac:dyDescent="0.25">
      <c r="A149" s="32" t="s">
        <v>97</v>
      </c>
      <c r="B149" s="57" t="s">
        <v>563</v>
      </c>
      <c r="C149" s="53" t="s">
        <v>232</v>
      </c>
      <c r="D149" s="53" t="s">
        <v>73</v>
      </c>
      <c r="E149" s="53" t="s">
        <v>142</v>
      </c>
      <c r="F149" s="53" t="s">
        <v>543</v>
      </c>
      <c r="G149" s="69">
        <f t="shared" si="32"/>
        <v>841.6</v>
      </c>
      <c r="H149" s="69">
        <f t="shared" si="32"/>
        <v>0</v>
      </c>
      <c r="I149" s="70">
        <f t="shared" si="27"/>
        <v>841.6</v>
      </c>
      <c r="J149" s="69">
        <f t="shared" si="32"/>
        <v>0</v>
      </c>
      <c r="K149" s="70">
        <f t="shared" si="28"/>
        <v>841.6</v>
      </c>
      <c r="L149" s="69">
        <f t="shared" si="32"/>
        <v>0</v>
      </c>
      <c r="M149" s="70">
        <f t="shared" si="29"/>
        <v>841.6</v>
      </c>
      <c r="N149" s="69">
        <f t="shared" si="32"/>
        <v>0</v>
      </c>
      <c r="O149" s="70">
        <f t="shared" si="30"/>
        <v>841.6</v>
      </c>
      <c r="P149" s="69">
        <f t="shared" si="32"/>
        <v>0</v>
      </c>
      <c r="Q149" s="70">
        <f t="shared" si="23"/>
        <v>841.6</v>
      </c>
      <c r="R149" s="69">
        <f t="shared" si="32"/>
        <v>101</v>
      </c>
      <c r="S149" s="70">
        <f t="shared" si="24"/>
        <v>942.6</v>
      </c>
      <c r="T149" s="69">
        <f t="shared" si="32"/>
        <v>0</v>
      </c>
      <c r="U149" s="70">
        <f t="shared" si="25"/>
        <v>942.6</v>
      </c>
    </row>
    <row r="150" spans="1:21" ht="48.75" customHeight="1" x14ac:dyDescent="0.25">
      <c r="A150" s="32" t="s">
        <v>98</v>
      </c>
      <c r="B150" s="57" t="s">
        <v>563</v>
      </c>
      <c r="C150" s="53" t="s">
        <v>232</v>
      </c>
      <c r="D150" s="53" t="s">
        <v>73</v>
      </c>
      <c r="E150" s="53" t="s">
        <v>142</v>
      </c>
      <c r="F150" s="53" t="s">
        <v>539</v>
      </c>
      <c r="G150" s="69">
        <v>841.6</v>
      </c>
      <c r="H150" s="69"/>
      <c r="I150" s="70">
        <f t="shared" si="27"/>
        <v>841.6</v>
      </c>
      <c r="J150" s="69"/>
      <c r="K150" s="70">
        <f t="shared" si="28"/>
        <v>841.6</v>
      </c>
      <c r="L150" s="69"/>
      <c r="M150" s="70">
        <f t="shared" si="29"/>
        <v>841.6</v>
      </c>
      <c r="N150" s="69"/>
      <c r="O150" s="70">
        <f t="shared" si="30"/>
        <v>841.6</v>
      </c>
      <c r="P150" s="69"/>
      <c r="Q150" s="70">
        <f t="shared" si="23"/>
        <v>841.6</v>
      </c>
      <c r="R150" s="69">
        <v>101</v>
      </c>
      <c r="S150" s="70">
        <f t="shared" si="24"/>
        <v>942.6</v>
      </c>
      <c r="T150" s="69"/>
      <c r="U150" s="70">
        <f t="shared" si="25"/>
        <v>942.6</v>
      </c>
    </row>
    <row r="151" spans="1:21" ht="15.75" x14ac:dyDescent="0.25">
      <c r="A151" s="32" t="s">
        <v>235</v>
      </c>
      <c r="B151" s="57">
        <v>522</v>
      </c>
      <c r="C151" s="53" t="s">
        <v>232</v>
      </c>
      <c r="D151" s="53" t="s">
        <v>78</v>
      </c>
      <c r="E151" s="53" t="s">
        <v>75</v>
      </c>
      <c r="F151" s="53" t="s">
        <v>76</v>
      </c>
      <c r="G151" s="69">
        <f t="shared" ref="G151:T155" si="33">G152</f>
        <v>248</v>
      </c>
      <c r="H151" s="69">
        <f t="shared" si="33"/>
        <v>0</v>
      </c>
      <c r="I151" s="70">
        <f t="shared" si="27"/>
        <v>248</v>
      </c>
      <c r="J151" s="69">
        <f t="shared" si="33"/>
        <v>0</v>
      </c>
      <c r="K151" s="70">
        <f t="shared" si="28"/>
        <v>248</v>
      </c>
      <c r="L151" s="69">
        <f t="shared" si="33"/>
        <v>0</v>
      </c>
      <c r="M151" s="70">
        <f t="shared" si="29"/>
        <v>248</v>
      </c>
      <c r="N151" s="69">
        <f t="shared" si="33"/>
        <v>0</v>
      </c>
      <c r="O151" s="70">
        <f t="shared" si="30"/>
        <v>248</v>
      </c>
      <c r="P151" s="69">
        <f t="shared" si="33"/>
        <v>0</v>
      </c>
      <c r="Q151" s="70">
        <f t="shared" si="23"/>
        <v>248</v>
      </c>
      <c r="R151" s="69">
        <f t="shared" si="33"/>
        <v>0</v>
      </c>
      <c r="S151" s="70">
        <f t="shared" si="24"/>
        <v>248</v>
      </c>
      <c r="T151" s="69">
        <f t="shared" si="33"/>
        <v>0</v>
      </c>
      <c r="U151" s="70">
        <f t="shared" si="25"/>
        <v>248</v>
      </c>
    </row>
    <row r="152" spans="1:21" ht="31.5" x14ac:dyDescent="0.25">
      <c r="A152" s="32" t="s">
        <v>121</v>
      </c>
      <c r="B152" s="57">
        <v>522</v>
      </c>
      <c r="C152" s="53" t="s">
        <v>232</v>
      </c>
      <c r="D152" s="53" t="s">
        <v>78</v>
      </c>
      <c r="E152" s="54" t="s">
        <v>122</v>
      </c>
      <c r="F152" s="53" t="s">
        <v>76</v>
      </c>
      <c r="G152" s="69">
        <f t="shared" si="33"/>
        <v>248</v>
      </c>
      <c r="H152" s="69">
        <f t="shared" si="33"/>
        <v>0</v>
      </c>
      <c r="I152" s="70">
        <f t="shared" si="27"/>
        <v>248</v>
      </c>
      <c r="J152" s="69">
        <f t="shared" si="33"/>
        <v>0</v>
      </c>
      <c r="K152" s="70">
        <f t="shared" si="28"/>
        <v>248</v>
      </c>
      <c r="L152" s="69">
        <f t="shared" si="33"/>
        <v>0</v>
      </c>
      <c r="M152" s="70">
        <f t="shared" si="29"/>
        <v>248</v>
      </c>
      <c r="N152" s="69">
        <f t="shared" si="33"/>
        <v>0</v>
      </c>
      <c r="O152" s="70">
        <f t="shared" si="30"/>
        <v>248</v>
      </c>
      <c r="P152" s="69">
        <f t="shared" si="33"/>
        <v>0</v>
      </c>
      <c r="Q152" s="70">
        <f t="shared" si="23"/>
        <v>248</v>
      </c>
      <c r="R152" s="69">
        <f t="shared" si="33"/>
        <v>0</v>
      </c>
      <c r="S152" s="70">
        <f t="shared" si="24"/>
        <v>248</v>
      </c>
      <c r="T152" s="69">
        <f t="shared" si="33"/>
        <v>0</v>
      </c>
      <c r="U152" s="70">
        <f t="shared" si="25"/>
        <v>248</v>
      </c>
    </row>
    <row r="153" spans="1:21" ht="15.75" x14ac:dyDescent="0.25">
      <c r="A153" s="32" t="s">
        <v>123</v>
      </c>
      <c r="B153" s="57">
        <v>522</v>
      </c>
      <c r="C153" s="53" t="s">
        <v>232</v>
      </c>
      <c r="D153" s="53" t="s">
        <v>78</v>
      </c>
      <c r="E153" s="54" t="s">
        <v>124</v>
      </c>
      <c r="F153" s="53" t="s">
        <v>76</v>
      </c>
      <c r="G153" s="69">
        <f t="shared" si="33"/>
        <v>248</v>
      </c>
      <c r="H153" s="69">
        <f t="shared" si="33"/>
        <v>0</v>
      </c>
      <c r="I153" s="70">
        <f t="shared" si="27"/>
        <v>248</v>
      </c>
      <c r="J153" s="69">
        <f t="shared" si="33"/>
        <v>0</v>
      </c>
      <c r="K153" s="70">
        <f t="shared" si="28"/>
        <v>248</v>
      </c>
      <c r="L153" s="69">
        <f t="shared" si="33"/>
        <v>0</v>
      </c>
      <c r="M153" s="70">
        <f t="shared" si="29"/>
        <v>248</v>
      </c>
      <c r="N153" s="69">
        <f t="shared" si="33"/>
        <v>0</v>
      </c>
      <c r="O153" s="70">
        <f t="shared" si="30"/>
        <v>248</v>
      </c>
      <c r="P153" s="69">
        <f t="shared" si="33"/>
        <v>0</v>
      </c>
      <c r="Q153" s="70">
        <f t="shared" si="23"/>
        <v>248</v>
      </c>
      <c r="R153" s="69">
        <f t="shared" si="33"/>
        <v>0</v>
      </c>
      <c r="S153" s="70">
        <f t="shared" si="24"/>
        <v>248</v>
      </c>
      <c r="T153" s="69">
        <f t="shared" si="33"/>
        <v>0</v>
      </c>
      <c r="U153" s="70">
        <f t="shared" si="25"/>
        <v>248</v>
      </c>
    </row>
    <row r="154" spans="1:21" ht="112.5" customHeight="1" x14ac:dyDescent="0.25">
      <c r="A154" s="32" t="s">
        <v>788</v>
      </c>
      <c r="B154" s="57">
        <v>522</v>
      </c>
      <c r="C154" s="53" t="s">
        <v>232</v>
      </c>
      <c r="D154" s="53" t="s">
        <v>78</v>
      </c>
      <c r="E154" s="54" t="s">
        <v>245</v>
      </c>
      <c r="F154" s="53" t="s">
        <v>76</v>
      </c>
      <c r="G154" s="55">
        <f t="shared" si="33"/>
        <v>248</v>
      </c>
      <c r="H154" s="55">
        <f t="shared" si="33"/>
        <v>0</v>
      </c>
      <c r="I154" s="70">
        <f t="shared" si="27"/>
        <v>248</v>
      </c>
      <c r="J154" s="55">
        <f t="shared" si="33"/>
        <v>0</v>
      </c>
      <c r="K154" s="70">
        <f t="shared" si="28"/>
        <v>248</v>
      </c>
      <c r="L154" s="55">
        <f t="shared" si="33"/>
        <v>0</v>
      </c>
      <c r="M154" s="70">
        <f t="shared" si="29"/>
        <v>248</v>
      </c>
      <c r="N154" s="55">
        <f t="shared" si="33"/>
        <v>0</v>
      </c>
      <c r="O154" s="70">
        <f t="shared" si="30"/>
        <v>248</v>
      </c>
      <c r="P154" s="55">
        <f t="shared" si="33"/>
        <v>0</v>
      </c>
      <c r="Q154" s="70">
        <f t="shared" si="23"/>
        <v>248</v>
      </c>
      <c r="R154" s="55">
        <f t="shared" si="33"/>
        <v>0</v>
      </c>
      <c r="S154" s="70">
        <f t="shared" si="24"/>
        <v>248</v>
      </c>
      <c r="T154" s="55">
        <f t="shared" si="33"/>
        <v>0</v>
      </c>
      <c r="U154" s="70">
        <f t="shared" si="25"/>
        <v>248</v>
      </c>
    </row>
    <row r="155" spans="1:21" ht="31.5" x14ac:dyDescent="0.25">
      <c r="A155" s="32" t="s">
        <v>97</v>
      </c>
      <c r="B155" s="57">
        <v>522</v>
      </c>
      <c r="C155" s="53" t="s">
        <v>232</v>
      </c>
      <c r="D155" s="53" t="s">
        <v>78</v>
      </c>
      <c r="E155" s="54" t="s">
        <v>245</v>
      </c>
      <c r="F155" s="53">
        <v>200</v>
      </c>
      <c r="G155" s="55">
        <f t="shared" si="33"/>
        <v>248</v>
      </c>
      <c r="H155" s="55">
        <f t="shared" si="33"/>
        <v>0</v>
      </c>
      <c r="I155" s="70">
        <f t="shared" si="27"/>
        <v>248</v>
      </c>
      <c r="J155" s="55">
        <f t="shared" si="33"/>
        <v>0</v>
      </c>
      <c r="K155" s="70">
        <f t="shared" si="28"/>
        <v>248</v>
      </c>
      <c r="L155" s="55">
        <f t="shared" si="33"/>
        <v>0</v>
      </c>
      <c r="M155" s="70">
        <f t="shared" si="29"/>
        <v>248</v>
      </c>
      <c r="N155" s="55">
        <f t="shared" si="33"/>
        <v>0</v>
      </c>
      <c r="O155" s="70">
        <f t="shared" si="30"/>
        <v>248</v>
      </c>
      <c r="P155" s="55">
        <f t="shared" si="33"/>
        <v>0</v>
      </c>
      <c r="Q155" s="70">
        <f t="shared" si="23"/>
        <v>248</v>
      </c>
      <c r="R155" s="55">
        <f t="shared" si="33"/>
        <v>0</v>
      </c>
      <c r="S155" s="70">
        <f t="shared" si="24"/>
        <v>248</v>
      </c>
      <c r="T155" s="55">
        <f t="shared" si="33"/>
        <v>0</v>
      </c>
      <c r="U155" s="70">
        <f t="shared" si="25"/>
        <v>248</v>
      </c>
    </row>
    <row r="156" spans="1:21" ht="51" customHeight="1" x14ac:dyDescent="0.25">
      <c r="A156" s="32" t="s">
        <v>98</v>
      </c>
      <c r="B156" s="57">
        <v>522</v>
      </c>
      <c r="C156" s="53" t="s">
        <v>232</v>
      </c>
      <c r="D156" s="53" t="s">
        <v>78</v>
      </c>
      <c r="E156" s="54" t="s">
        <v>245</v>
      </c>
      <c r="F156" s="53">
        <v>240</v>
      </c>
      <c r="G156" s="55">
        <v>248</v>
      </c>
      <c r="H156" s="55"/>
      <c r="I156" s="70">
        <f t="shared" si="27"/>
        <v>248</v>
      </c>
      <c r="J156" s="55"/>
      <c r="K156" s="70">
        <f t="shared" si="28"/>
        <v>248</v>
      </c>
      <c r="L156" s="55"/>
      <c r="M156" s="70">
        <f t="shared" si="29"/>
        <v>248</v>
      </c>
      <c r="N156" s="55"/>
      <c r="O156" s="70">
        <f t="shared" si="30"/>
        <v>248</v>
      </c>
      <c r="P156" s="55"/>
      <c r="Q156" s="70">
        <f t="shared" si="23"/>
        <v>248</v>
      </c>
      <c r="R156" s="55"/>
      <c r="S156" s="70">
        <f t="shared" si="24"/>
        <v>248</v>
      </c>
      <c r="T156" s="55"/>
      <c r="U156" s="70">
        <f t="shared" si="25"/>
        <v>248</v>
      </c>
    </row>
    <row r="157" spans="1:21" ht="15.75" x14ac:dyDescent="0.25">
      <c r="A157" s="68" t="s">
        <v>343</v>
      </c>
      <c r="B157" s="72">
        <v>522</v>
      </c>
      <c r="C157" s="50">
        <v>10</v>
      </c>
      <c r="D157" s="50" t="s">
        <v>74</v>
      </c>
      <c r="E157" s="50" t="s">
        <v>75</v>
      </c>
      <c r="F157" s="50" t="s">
        <v>76</v>
      </c>
      <c r="G157" s="48">
        <f>G158+G165</f>
        <v>4820.3999999999996</v>
      </c>
      <c r="H157" s="48">
        <f>H158+H165</f>
        <v>0</v>
      </c>
      <c r="I157" s="73">
        <f t="shared" si="27"/>
        <v>4820.3999999999996</v>
      </c>
      <c r="J157" s="48">
        <f>J158+J165</f>
        <v>0</v>
      </c>
      <c r="K157" s="73">
        <f t="shared" si="28"/>
        <v>4820.3999999999996</v>
      </c>
      <c r="L157" s="48">
        <f>L158+L165</f>
        <v>0</v>
      </c>
      <c r="M157" s="73">
        <f t="shared" si="29"/>
        <v>4820.3999999999996</v>
      </c>
      <c r="N157" s="48">
        <f>N158+N165</f>
        <v>0</v>
      </c>
      <c r="O157" s="73">
        <f t="shared" si="30"/>
        <v>4820.3999999999996</v>
      </c>
      <c r="P157" s="48">
        <f>P158+P165</f>
        <v>0</v>
      </c>
      <c r="Q157" s="73">
        <f t="shared" si="23"/>
        <v>4820.3999999999996</v>
      </c>
      <c r="R157" s="48">
        <f>R158+R165</f>
        <v>0</v>
      </c>
      <c r="S157" s="73">
        <f t="shared" si="24"/>
        <v>4820.3999999999996</v>
      </c>
      <c r="T157" s="48">
        <f>T158+T165</f>
        <v>0</v>
      </c>
      <c r="U157" s="73">
        <f t="shared" si="25"/>
        <v>4820.3999999999996</v>
      </c>
    </row>
    <row r="158" spans="1:21" ht="15.75" x14ac:dyDescent="0.25">
      <c r="A158" s="32" t="s">
        <v>346</v>
      </c>
      <c r="B158" s="57">
        <v>522</v>
      </c>
      <c r="C158" s="53">
        <v>10</v>
      </c>
      <c r="D158" s="53" t="s">
        <v>73</v>
      </c>
      <c r="E158" s="53" t="s">
        <v>75</v>
      </c>
      <c r="F158" s="53" t="s">
        <v>76</v>
      </c>
      <c r="G158" s="69">
        <f t="shared" ref="G158:T163" si="34">G159</f>
        <v>4440.3999999999996</v>
      </c>
      <c r="H158" s="69">
        <f t="shared" si="34"/>
        <v>0</v>
      </c>
      <c r="I158" s="70">
        <f t="shared" si="27"/>
        <v>4440.3999999999996</v>
      </c>
      <c r="J158" s="69">
        <f t="shared" si="34"/>
        <v>0</v>
      </c>
      <c r="K158" s="70">
        <f t="shared" si="28"/>
        <v>4440.3999999999996</v>
      </c>
      <c r="L158" s="69">
        <f t="shared" si="34"/>
        <v>0</v>
      </c>
      <c r="M158" s="70">
        <f t="shared" si="29"/>
        <v>4440.3999999999996</v>
      </c>
      <c r="N158" s="69">
        <f t="shared" si="34"/>
        <v>0</v>
      </c>
      <c r="O158" s="70">
        <f t="shared" si="30"/>
        <v>4440.3999999999996</v>
      </c>
      <c r="P158" s="69">
        <f t="shared" si="34"/>
        <v>0</v>
      </c>
      <c r="Q158" s="70">
        <f t="shared" si="23"/>
        <v>4440.3999999999996</v>
      </c>
      <c r="R158" s="69">
        <f t="shared" si="34"/>
        <v>0</v>
      </c>
      <c r="S158" s="70">
        <f t="shared" si="24"/>
        <v>4440.3999999999996</v>
      </c>
      <c r="T158" s="69">
        <f t="shared" si="34"/>
        <v>0</v>
      </c>
      <c r="U158" s="70">
        <f t="shared" si="25"/>
        <v>4440.3999999999996</v>
      </c>
    </row>
    <row r="159" spans="1:21" ht="47.25" x14ac:dyDescent="0.25">
      <c r="A159" s="32" t="s">
        <v>706</v>
      </c>
      <c r="B159" s="57">
        <v>522</v>
      </c>
      <c r="C159" s="53">
        <v>10</v>
      </c>
      <c r="D159" s="53" t="s">
        <v>73</v>
      </c>
      <c r="E159" s="53" t="s">
        <v>347</v>
      </c>
      <c r="F159" s="53" t="s">
        <v>76</v>
      </c>
      <c r="G159" s="69">
        <f t="shared" si="34"/>
        <v>4440.3999999999996</v>
      </c>
      <c r="H159" s="69">
        <f t="shared" si="34"/>
        <v>0</v>
      </c>
      <c r="I159" s="70">
        <f t="shared" si="27"/>
        <v>4440.3999999999996</v>
      </c>
      <c r="J159" s="69">
        <f t="shared" si="34"/>
        <v>0</v>
      </c>
      <c r="K159" s="70">
        <f t="shared" si="28"/>
        <v>4440.3999999999996</v>
      </c>
      <c r="L159" s="69">
        <f t="shared" si="34"/>
        <v>0</v>
      </c>
      <c r="M159" s="70">
        <f t="shared" si="29"/>
        <v>4440.3999999999996</v>
      </c>
      <c r="N159" s="69">
        <f t="shared" si="34"/>
        <v>0</v>
      </c>
      <c r="O159" s="70">
        <f t="shared" si="30"/>
        <v>4440.3999999999996</v>
      </c>
      <c r="P159" s="69">
        <f t="shared" si="34"/>
        <v>0</v>
      </c>
      <c r="Q159" s="70">
        <f t="shared" si="23"/>
        <v>4440.3999999999996</v>
      </c>
      <c r="R159" s="69">
        <f t="shared" si="34"/>
        <v>0</v>
      </c>
      <c r="S159" s="70">
        <f t="shared" si="24"/>
        <v>4440.3999999999996</v>
      </c>
      <c r="T159" s="69">
        <f t="shared" si="34"/>
        <v>0</v>
      </c>
      <c r="U159" s="70">
        <f t="shared" si="25"/>
        <v>4440.3999999999996</v>
      </c>
    </row>
    <row r="160" spans="1:21" ht="99" customHeight="1" x14ac:dyDescent="0.25">
      <c r="A160" s="64" t="s">
        <v>707</v>
      </c>
      <c r="B160" s="57">
        <v>522</v>
      </c>
      <c r="C160" s="53" t="s">
        <v>344</v>
      </c>
      <c r="D160" s="53" t="s">
        <v>73</v>
      </c>
      <c r="E160" s="53" t="s">
        <v>348</v>
      </c>
      <c r="F160" s="53" t="s">
        <v>76</v>
      </c>
      <c r="G160" s="69">
        <f t="shared" si="34"/>
        <v>4440.3999999999996</v>
      </c>
      <c r="H160" s="69">
        <f t="shared" si="34"/>
        <v>0</v>
      </c>
      <c r="I160" s="70">
        <f t="shared" si="27"/>
        <v>4440.3999999999996</v>
      </c>
      <c r="J160" s="69">
        <f t="shared" si="34"/>
        <v>0</v>
      </c>
      <c r="K160" s="70">
        <f t="shared" si="28"/>
        <v>4440.3999999999996</v>
      </c>
      <c r="L160" s="69">
        <f t="shared" si="34"/>
        <v>0</v>
      </c>
      <c r="M160" s="70">
        <f t="shared" si="29"/>
        <v>4440.3999999999996</v>
      </c>
      <c r="N160" s="69">
        <f t="shared" si="34"/>
        <v>0</v>
      </c>
      <c r="O160" s="70">
        <f t="shared" si="30"/>
        <v>4440.3999999999996</v>
      </c>
      <c r="P160" s="69">
        <f t="shared" si="34"/>
        <v>0</v>
      </c>
      <c r="Q160" s="70">
        <f t="shared" si="23"/>
        <v>4440.3999999999996</v>
      </c>
      <c r="R160" s="69">
        <f t="shared" si="34"/>
        <v>0</v>
      </c>
      <c r="S160" s="70">
        <f t="shared" si="24"/>
        <v>4440.3999999999996</v>
      </c>
      <c r="T160" s="69">
        <f t="shared" si="34"/>
        <v>0</v>
      </c>
      <c r="U160" s="70">
        <f t="shared" si="25"/>
        <v>4440.3999999999996</v>
      </c>
    </row>
    <row r="161" spans="1:21" ht="81" customHeight="1" x14ac:dyDescent="0.25">
      <c r="A161" s="64" t="s">
        <v>709</v>
      </c>
      <c r="B161" s="57">
        <v>522</v>
      </c>
      <c r="C161" s="53">
        <v>10</v>
      </c>
      <c r="D161" s="53" t="s">
        <v>73</v>
      </c>
      <c r="E161" s="53" t="s">
        <v>349</v>
      </c>
      <c r="F161" s="53" t="s">
        <v>76</v>
      </c>
      <c r="G161" s="69">
        <f t="shared" si="34"/>
        <v>4440.3999999999996</v>
      </c>
      <c r="H161" s="69">
        <f t="shared" si="34"/>
        <v>0</v>
      </c>
      <c r="I161" s="70">
        <f t="shared" si="27"/>
        <v>4440.3999999999996</v>
      </c>
      <c r="J161" s="69">
        <f t="shared" si="34"/>
        <v>0</v>
      </c>
      <c r="K161" s="70">
        <f t="shared" si="28"/>
        <v>4440.3999999999996</v>
      </c>
      <c r="L161" s="69">
        <f t="shared" si="34"/>
        <v>0</v>
      </c>
      <c r="M161" s="70">
        <f t="shared" si="29"/>
        <v>4440.3999999999996</v>
      </c>
      <c r="N161" s="69">
        <f t="shared" si="34"/>
        <v>0</v>
      </c>
      <c r="O161" s="70">
        <f t="shared" si="30"/>
        <v>4440.3999999999996</v>
      </c>
      <c r="P161" s="69">
        <f t="shared" si="34"/>
        <v>0</v>
      </c>
      <c r="Q161" s="70">
        <f t="shared" si="23"/>
        <v>4440.3999999999996</v>
      </c>
      <c r="R161" s="69">
        <f t="shared" si="34"/>
        <v>0</v>
      </c>
      <c r="S161" s="70">
        <f t="shared" si="24"/>
        <v>4440.3999999999996</v>
      </c>
      <c r="T161" s="69">
        <f t="shared" si="34"/>
        <v>0</v>
      </c>
      <c r="U161" s="70">
        <f t="shared" si="25"/>
        <v>4440.3999999999996</v>
      </c>
    </row>
    <row r="162" spans="1:21" ht="63" customHeight="1" x14ac:dyDescent="0.25">
      <c r="A162" s="64" t="s">
        <v>724</v>
      </c>
      <c r="B162" s="57">
        <v>522</v>
      </c>
      <c r="C162" s="53" t="s">
        <v>344</v>
      </c>
      <c r="D162" s="53" t="s">
        <v>73</v>
      </c>
      <c r="E162" s="53" t="s">
        <v>450</v>
      </c>
      <c r="F162" s="53" t="s">
        <v>76</v>
      </c>
      <c r="G162" s="69">
        <f t="shared" si="34"/>
        <v>4440.3999999999996</v>
      </c>
      <c r="H162" s="69">
        <f t="shared" si="34"/>
        <v>0</v>
      </c>
      <c r="I162" s="70">
        <f t="shared" si="27"/>
        <v>4440.3999999999996</v>
      </c>
      <c r="J162" s="69">
        <f t="shared" si="34"/>
        <v>0</v>
      </c>
      <c r="K162" s="70">
        <f t="shared" si="28"/>
        <v>4440.3999999999996</v>
      </c>
      <c r="L162" s="69">
        <f t="shared" si="34"/>
        <v>0</v>
      </c>
      <c r="M162" s="70">
        <f t="shared" si="29"/>
        <v>4440.3999999999996</v>
      </c>
      <c r="N162" s="69">
        <f t="shared" si="34"/>
        <v>0</v>
      </c>
      <c r="O162" s="70">
        <f t="shared" si="30"/>
        <v>4440.3999999999996</v>
      </c>
      <c r="P162" s="69">
        <f t="shared" si="34"/>
        <v>0</v>
      </c>
      <c r="Q162" s="70">
        <f t="shared" si="23"/>
        <v>4440.3999999999996</v>
      </c>
      <c r="R162" s="69">
        <f t="shared" si="34"/>
        <v>0</v>
      </c>
      <c r="S162" s="70">
        <f t="shared" si="24"/>
        <v>4440.3999999999996</v>
      </c>
      <c r="T162" s="69">
        <f t="shared" si="34"/>
        <v>0</v>
      </c>
      <c r="U162" s="70">
        <f t="shared" si="25"/>
        <v>4440.3999999999996</v>
      </c>
    </row>
    <row r="163" spans="1:21" ht="31.5" x14ac:dyDescent="0.25">
      <c r="A163" s="32" t="s">
        <v>351</v>
      </c>
      <c r="B163" s="57">
        <v>522</v>
      </c>
      <c r="C163" s="53">
        <v>10</v>
      </c>
      <c r="D163" s="53" t="s">
        <v>73</v>
      </c>
      <c r="E163" s="53" t="s">
        <v>350</v>
      </c>
      <c r="F163" s="53">
        <v>300</v>
      </c>
      <c r="G163" s="69">
        <f t="shared" si="34"/>
        <v>4440.3999999999996</v>
      </c>
      <c r="H163" s="69">
        <f t="shared" si="34"/>
        <v>0</v>
      </c>
      <c r="I163" s="70">
        <f t="shared" si="27"/>
        <v>4440.3999999999996</v>
      </c>
      <c r="J163" s="69">
        <f t="shared" si="34"/>
        <v>0</v>
      </c>
      <c r="K163" s="70">
        <f t="shared" si="28"/>
        <v>4440.3999999999996</v>
      </c>
      <c r="L163" s="69">
        <f t="shared" si="34"/>
        <v>0</v>
      </c>
      <c r="M163" s="70">
        <f t="shared" si="29"/>
        <v>4440.3999999999996</v>
      </c>
      <c r="N163" s="69">
        <f t="shared" si="34"/>
        <v>0</v>
      </c>
      <c r="O163" s="70">
        <f t="shared" si="30"/>
        <v>4440.3999999999996</v>
      </c>
      <c r="P163" s="69">
        <f t="shared" si="34"/>
        <v>0</v>
      </c>
      <c r="Q163" s="70">
        <f t="shared" si="23"/>
        <v>4440.3999999999996</v>
      </c>
      <c r="R163" s="69">
        <f t="shared" si="34"/>
        <v>0</v>
      </c>
      <c r="S163" s="70">
        <f t="shared" si="24"/>
        <v>4440.3999999999996</v>
      </c>
      <c r="T163" s="69">
        <f t="shared" si="34"/>
        <v>0</v>
      </c>
      <c r="U163" s="70">
        <f t="shared" si="25"/>
        <v>4440.3999999999996</v>
      </c>
    </row>
    <row r="164" spans="1:21" ht="31.5" x14ac:dyDescent="0.25">
      <c r="A164" s="32" t="s">
        <v>352</v>
      </c>
      <c r="B164" s="57">
        <v>522</v>
      </c>
      <c r="C164" s="53" t="s">
        <v>344</v>
      </c>
      <c r="D164" s="53" t="s">
        <v>73</v>
      </c>
      <c r="E164" s="53" t="s">
        <v>350</v>
      </c>
      <c r="F164" s="53">
        <v>310</v>
      </c>
      <c r="G164" s="69">
        <v>4440.3999999999996</v>
      </c>
      <c r="H164" s="69"/>
      <c r="I164" s="70">
        <f t="shared" si="27"/>
        <v>4440.3999999999996</v>
      </c>
      <c r="J164" s="69"/>
      <c r="K164" s="70">
        <f t="shared" si="28"/>
        <v>4440.3999999999996</v>
      </c>
      <c r="L164" s="69"/>
      <c r="M164" s="70">
        <f t="shared" si="29"/>
        <v>4440.3999999999996</v>
      </c>
      <c r="N164" s="69"/>
      <c r="O164" s="70">
        <f t="shared" si="30"/>
        <v>4440.3999999999996</v>
      </c>
      <c r="P164" s="69"/>
      <c r="Q164" s="70">
        <f t="shared" si="23"/>
        <v>4440.3999999999996</v>
      </c>
      <c r="R164" s="69"/>
      <c r="S164" s="70">
        <f t="shared" si="24"/>
        <v>4440.3999999999996</v>
      </c>
      <c r="T164" s="69"/>
      <c r="U164" s="70">
        <f t="shared" si="25"/>
        <v>4440.3999999999996</v>
      </c>
    </row>
    <row r="165" spans="1:21" ht="15.75" customHeight="1" x14ac:dyDescent="0.25">
      <c r="A165" s="32" t="s">
        <v>353</v>
      </c>
      <c r="B165" s="57">
        <v>522</v>
      </c>
      <c r="C165" s="53">
        <v>10</v>
      </c>
      <c r="D165" s="53" t="s">
        <v>90</v>
      </c>
      <c r="E165" s="57" t="s">
        <v>75</v>
      </c>
      <c r="F165" s="53" t="s">
        <v>76</v>
      </c>
      <c r="G165" s="69">
        <f>G166</f>
        <v>380</v>
      </c>
      <c r="H165" s="69">
        <f>H166</f>
        <v>0</v>
      </c>
      <c r="I165" s="70">
        <f t="shared" si="27"/>
        <v>380</v>
      </c>
      <c r="J165" s="69">
        <f>J166</f>
        <v>0</v>
      </c>
      <c r="K165" s="70">
        <f t="shared" si="28"/>
        <v>380</v>
      </c>
      <c r="L165" s="69">
        <f>L166</f>
        <v>0</v>
      </c>
      <c r="M165" s="70">
        <f t="shared" si="29"/>
        <v>380</v>
      </c>
      <c r="N165" s="69">
        <f>N166</f>
        <v>0</v>
      </c>
      <c r="O165" s="70">
        <f t="shared" si="30"/>
        <v>380</v>
      </c>
      <c r="P165" s="69">
        <f>P166</f>
        <v>0</v>
      </c>
      <c r="Q165" s="70">
        <f t="shared" si="23"/>
        <v>380</v>
      </c>
      <c r="R165" s="69">
        <f>R166</f>
        <v>0</v>
      </c>
      <c r="S165" s="70">
        <f t="shared" si="24"/>
        <v>380</v>
      </c>
      <c r="T165" s="69">
        <f>T166</f>
        <v>0</v>
      </c>
      <c r="U165" s="70">
        <f t="shared" si="25"/>
        <v>380</v>
      </c>
    </row>
    <row r="166" spans="1:21" ht="47.25" x14ac:dyDescent="0.25">
      <c r="A166" s="32" t="s">
        <v>706</v>
      </c>
      <c r="B166" s="57">
        <v>522</v>
      </c>
      <c r="C166" s="53">
        <v>10</v>
      </c>
      <c r="D166" s="53" t="s">
        <v>90</v>
      </c>
      <c r="E166" s="53" t="s">
        <v>347</v>
      </c>
      <c r="F166" s="53" t="s">
        <v>76</v>
      </c>
      <c r="G166" s="69">
        <f>G167+G174</f>
        <v>380</v>
      </c>
      <c r="H166" s="69">
        <f>H167+H174</f>
        <v>0</v>
      </c>
      <c r="I166" s="70">
        <f t="shared" si="27"/>
        <v>380</v>
      </c>
      <c r="J166" s="69">
        <f>J167+J174</f>
        <v>0</v>
      </c>
      <c r="K166" s="70">
        <f t="shared" si="28"/>
        <v>380</v>
      </c>
      <c r="L166" s="69">
        <f>L167+L174</f>
        <v>0</v>
      </c>
      <c r="M166" s="70">
        <f t="shared" si="29"/>
        <v>380</v>
      </c>
      <c r="N166" s="69">
        <f>N167+N174</f>
        <v>0</v>
      </c>
      <c r="O166" s="70">
        <f t="shared" si="30"/>
        <v>380</v>
      </c>
      <c r="P166" s="69">
        <f>P167+P174</f>
        <v>0</v>
      </c>
      <c r="Q166" s="70">
        <f t="shared" si="23"/>
        <v>380</v>
      </c>
      <c r="R166" s="69">
        <f>R167+R174</f>
        <v>0</v>
      </c>
      <c r="S166" s="70">
        <f t="shared" si="24"/>
        <v>380</v>
      </c>
      <c r="T166" s="69">
        <f>T167+T174</f>
        <v>0</v>
      </c>
      <c r="U166" s="70">
        <f t="shared" si="25"/>
        <v>380</v>
      </c>
    </row>
    <row r="167" spans="1:21" ht="51.75" customHeight="1" x14ac:dyDescent="0.25">
      <c r="A167" s="64" t="s">
        <v>364</v>
      </c>
      <c r="B167" s="57">
        <v>522</v>
      </c>
      <c r="C167" s="53">
        <v>10</v>
      </c>
      <c r="D167" s="53" t="s">
        <v>90</v>
      </c>
      <c r="E167" s="53" t="s">
        <v>365</v>
      </c>
      <c r="F167" s="53" t="s">
        <v>76</v>
      </c>
      <c r="G167" s="69">
        <f t="shared" ref="G167:T172" si="35">G168</f>
        <v>280</v>
      </c>
      <c r="H167" s="69">
        <f t="shared" si="35"/>
        <v>0</v>
      </c>
      <c r="I167" s="70">
        <f t="shared" si="27"/>
        <v>280</v>
      </c>
      <c r="J167" s="69">
        <f t="shared" si="35"/>
        <v>0</v>
      </c>
      <c r="K167" s="70">
        <f t="shared" si="28"/>
        <v>280</v>
      </c>
      <c r="L167" s="69">
        <f t="shared" si="35"/>
        <v>0</v>
      </c>
      <c r="M167" s="70">
        <f t="shared" si="29"/>
        <v>280</v>
      </c>
      <c r="N167" s="69">
        <f t="shared" si="35"/>
        <v>0</v>
      </c>
      <c r="O167" s="70">
        <f t="shared" si="30"/>
        <v>280</v>
      </c>
      <c r="P167" s="69">
        <f t="shared" si="35"/>
        <v>0</v>
      </c>
      <c r="Q167" s="70">
        <f t="shared" si="23"/>
        <v>280</v>
      </c>
      <c r="R167" s="69">
        <f t="shared" si="35"/>
        <v>0</v>
      </c>
      <c r="S167" s="70">
        <f t="shared" si="24"/>
        <v>280</v>
      </c>
      <c r="T167" s="69">
        <f t="shared" si="35"/>
        <v>0</v>
      </c>
      <c r="U167" s="70">
        <f t="shared" si="25"/>
        <v>280</v>
      </c>
    </row>
    <row r="168" spans="1:21" ht="72" customHeight="1" x14ac:dyDescent="0.25">
      <c r="A168" s="64" t="s">
        <v>769</v>
      </c>
      <c r="B168" s="57">
        <v>522</v>
      </c>
      <c r="C168" s="53">
        <v>10</v>
      </c>
      <c r="D168" s="53" t="s">
        <v>90</v>
      </c>
      <c r="E168" s="53" t="s">
        <v>366</v>
      </c>
      <c r="F168" s="53" t="s">
        <v>76</v>
      </c>
      <c r="G168" s="69">
        <f t="shared" si="35"/>
        <v>280</v>
      </c>
      <c r="H168" s="69">
        <f t="shared" si="35"/>
        <v>0</v>
      </c>
      <c r="I168" s="70">
        <f t="shared" si="27"/>
        <v>280</v>
      </c>
      <c r="J168" s="69">
        <f t="shared" si="35"/>
        <v>0</v>
      </c>
      <c r="K168" s="70">
        <f t="shared" si="28"/>
        <v>280</v>
      </c>
      <c r="L168" s="69">
        <f t="shared" si="35"/>
        <v>0</v>
      </c>
      <c r="M168" s="70">
        <f t="shared" si="29"/>
        <v>280</v>
      </c>
      <c r="N168" s="69">
        <f t="shared" si="35"/>
        <v>0</v>
      </c>
      <c r="O168" s="70">
        <f t="shared" si="30"/>
        <v>280</v>
      </c>
      <c r="P168" s="69">
        <f t="shared" si="35"/>
        <v>0</v>
      </c>
      <c r="Q168" s="70">
        <f t="shared" si="23"/>
        <v>280</v>
      </c>
      <c r="R168" s="69">
        <f t="shared" si="35"/>
        <v>0</v>
      </c>
      <c r="S168" s="70">
        <f t="shared" si="24"/>
        <v>280</v>
      </c>
      <c r="T168" s="69">
        <f t="shared" si="35"/>
        <v>0</v>
      </c>
      <c r="U168" s="70">
        <f t="shared" si="25"/>
        <v>280</v>
      </c>
    </row>
    <row r="169" spans="1:21" ht="67.900000000000006" customHeight="1" x14ac:dyDescent="0.25">
      <c r="A169" s="64" t="s">
        <v>750</v>
      </c>
      <c r="B169" s="57">
        <v>522</v>
      </c>
      <c r="C169" s="53">
        <v>10</v>
      </c>
      <c r="D169" s="53" t="s">
        <v>90</v>
      </c>
      <c r="E169" s="53" t="s">
        <v>367</v>
      </c>
      <c r="F169" s="53" t="s">
        <v>76</v>
      </c>
      <c r="G169" s="69">
        <f>G172</f>
        <v>280</v>
      </c>
      <c r="H169" s="69">
        <f>H172</f>
        <v>0</v>
      </c>
      <c r="I169" s="70">
        <f t="shared" si="27"/>
        <v>280</v>
      </c>
      <c r="J169" s="69">
        <f>J172</f>
        <v>0</v>
      </c>
      <c r="K169" s="70">
        <f t="shared" si="28"/>
        <v>280</v>
      </c>
      <c r="L169" s="69">
        <f>L172+L170</f>
        <v>0</v>
      </c>
      <c r="M169" s="70">
        <f t="shared" si="29"/>
        <v>280</v>
      </c>
      <c r="N169" s="69">
        <f>N172+N170</f>
        <v>0</v>
      </c>
      <c r="O169" s="70">
        <f t="shared" si="30"/>
        <v>280</v>
      </c>
      <c r="P169" s="69">
        <f>P172+P170</f>
        <v>0</v>
      </c>
      <c r="Q169" s="70">
        <f t="shared" si="23"/>
        <v>280</v>
      </c>
      <c r="R169" s="69">
        <f>R172+R170</f>
        <v>0</v>
      </c>
      <c r="S169" s="70">
        <f t="shared" si="24"/>
        <v>280</v>
      </c>
      <c r="T169" s="69">
        <f>T172+T170</f>
        <v>0</v>
      </c>
      <c r="U169" s="70">
        <f t="shared" si="25"/>
        <v>280</v>
      </c>
    </row>
    <row r="170" spans="1:21" ht="34.5" customHeight="1" x14ac:dyDescent="0.25">
      <c r="A170" s="32" t="s">
        <v>97</v>
      </c>
      <c r="B170" s="57">
        <v>522</v>
      </c>
      <c r="C170" s="53">
        <v>10</v>
      </c>
      <c r="D170" s="53" t="s">
        <v>90</v>
      </c>
      <c r="E170" s="53" t="s">
        <v>367</v>
      </c>
      <c r="F170" s="53">
        <v>200</v>
      </c>
      <c r="G170" s="69"/>
      <c r="H170" s="69"/>
      <c r="I170" s="70"/>
      <c r="J170" s="69"/>
      <c r="K170" s="70"/>
      <c r="L170" s="69">
        <v>15.6</v>
      </c>
      <c r="M170" s="70">
        <f t="shared" si="29"/>
        <v>15.6</v>
      </c>
      <c r="N170" s="69"/>
      <c r="O170" s="70">
        <f t="shared" si="30"/>
        <v>15.6</v>
      </c>
      <c r="P170" s="69"/>
      <c r="Q170" s="70">
        <f t="shared" si="23"/>
        <v>15.6</v>
      </c>
      <c r="R170" s="69"/>
      <c r="S170" s="70">
        <f t="shared" si="24"/>
        <v>15.6</v>
      </c>
      <c r="T170" s="69"/>
      <c r="U170" s="70">
        <f t="shared" si="25"/>
        <v>15.6</v>
      </c>
    </row>
    <row r="171" spans="1:21" ht="45" customHeight="1" x14ac:dyDescent="0.25">
      <c r="A171" s="32" t="s">
        <v>98</v>
      </c>
      <c r="B171" s="57">
        <v>522</v>
      </c>
      <c r="C171" s="53">
        <v>10</v>
      </c>
      <c r="D171" s="53" t="s">
        <v>90</v>
      </c>
      <c r="E171" s="53" t="s">
        <v>367</v>
      </c>
      <c r="F171" s="53">
        <v>240</v>
      </c>
      <c r="G171" s="69"/>
      <c r="H171" s="69"/>
      <c r="I171" s="70"/>
      <c r="J171" s="69"/>
      <c r="K171" s="70"/>
      <c r="L171" s="69">
        <v>15.6</v>
      </c>
      <c r="M171" s="70">
        <f t="shared" si="29"/>
        <v>15.6</v>
      </c>
      <c r="N171" s="69"/>
      <c r="O171" s="70">
        <f t="shared" si="30"/>
        <v>15.6</v>
      </c>
      <c r="P171" s="69"/>
      <c r="Q171" s="70">
        <f t="shared" si="23"/>
        <v>15.6</v>
      </c>
      <c r="R171" s="69"/>
      <c r="S171" s="70">
        <f t="shared" si="24"/>
        <v>15.6</v>
      </c>
      <c r="T171" s="69"/>
      <c r="U171" s="70">
        <f t="shared" si="25"/>
        <v>15.6</v>
      </c>
    </row>
    <row r="172" spans="1:21" ht="31.5" x14ac:dyDescent="0.25">
      <c r="A172" s="32" t="s">
        <v>351</v>
      </c>
      <c r="B172" s="57">
        <v>522</v>
      </c>
      <c r="C172" s="53">
        <v>10</v>
      </c>
      <c r="D172" s="53" t="s">
        <v>90</v>
      </c>
      <c r="E172" s="53" t="s">
        <v>367</v>
      </c>
      <c r="F172" s="53">
        <v>300</v>
      </c>
      <c r="G172" s="69">
        <f t="shared" si="35"/>
        <v>280</v>
      </c>
      <c r="H172" s="69">
        <f t="shared" si="35"/>
        <v>0</v>
      </c>
      <c r="I172" s="70">
        <f t="shared" si="27"/>
        <v>280</v>
      </c>
      <c r="J172" s="69">
        <f t="shared" si="35"/>
        <v>0</v>
      </c>
      <c r="K172" s="70">
        <f t="shared" si="28"/>
        <v>280</v>
      </c>
      <c r="L172" s="69">
        <f t="shared" si="35"/>
        <v>-15.6</v>
      </c>
      <c r="M172" s="70">
        <f t="shared" si="29"/>
        <v>264.39999999999998</v>
      </c>
      <c r="N172" s="69">
        <f t="shared" si="35"/>
        <v>0</v>
      </c>
      <c r="O172" s="70">
        <f t="shared" si="30"/>
        <v>264.39999999999998</v>
      </c>
      <c r="P172" s="69">
        <f t="shared" si="35"/>
        <v>0</v>
      </c>
      <c r="Q172" s="70">
        <f t="shared" si="23"/>
        <v>264.39999999999998</v>
      </c>
      <c r="R172" s="69">
        <f t="shared" si="35"/>
        <v>0</v>
      </c>
      <c r="S172" s="70">
        <f t="shared" si="24"/>
        <v>264.39999999999998</v>
      </c>
      <c r="T172" s="69">
        <f t="shared" si="35"/>
        <v>0</v>
      </c>
      <c r="U172" s="70">
        <f t="shared" si="25"/>
        <v>264.39999999999998</v>
      </c>
    </row>
    <row r="173" spans="1:21" ht="49.5" customHeight="1" x14ac:dyDescent="0.25">
      <c r="A173" s="32" t="s">
        <v>358</v>
      </c>
      <c r="B173" s="57">
        <v>522</v>
      </c>
      <c r="C173" s="53">
        <v>10</v>
      </c>
      <c r="D173" s="53" t="s">
        <v>90</v>
      </c>
      <c r="E173" s="53" t="s">
        <v>367</v>
      </c>
      <c r="F173" s="53">
        <v>320</v>
      </c>
      <c r="G173" s="69">
        <v>280</v>
      </c>
      <c r="H173" s="69"/>
      <c r="I173" s="70">
        <f t="shared" si="27"/>
        <v>280</v>
      </c>
      <c r="J173" s="69"/>
      <c r="K173" s="70">
        <f t="shared" si="28"/>
        <v>280</v>
      </c>
      <c r="L173" s="69">
        <v>-15.6</v>
      </c>
      <c r="M173" s="70">
        <f t="shared" si="29"/>
        <v>264.39999999999998</v>
      </c>
      <c r="N173" s="69"/>
      <c r="O173" s="70">
        <f t="shared" si="30"/>
        <v>264.39999999999998</v>
      </c>
      <c r="P173" s="69"/>
      <c r="Q173" s="70">
        <f t="shared" si="23"/>
        <v>264.39999999999998</v>
      </c>
      <c r="R173" s="69"/>
      <c r="S173" s="70">
        <f t="shared" si="24"/>
        <v>264.39999999999998</v>
      </c>
      <c r="T173" s="69"/>
      <c r="U173" s="70">
        <f t="shared" si="25"/>
        <v>264.39999999999998</v>
      </c>
    </row>
    <row r="174" spans="1:21" ht="54.75" customHeight="1" x14ac:dyDescent="0.25">
      <c r="A174" s="64" t="s">
        <v>708</v>
      </c>
      <c r="B174" s="57">
        <v>522</v>
      </c>
      <c r="C174" s="53">
        <v>10</v>
      </c>
      <c r="D174" s="53" t="s">
        <v>90</v>
      </c>
      <c r="E174" s="53" t="s">
        <v>369</v>
      </c>
      <c r="F174" s="53" t="s">
        <v>76</v>
      </c>
      <c r="G174" s="69">
        <f t="shared" ref="G174:T177" si="36">G175</f>
        <v>100</v>
      </c>
      <c r="H174" s="69">
        <f t="shared" si="36"/>
        <v>0</v>
      </c>
      <c r="I174" s="70">
        <f t="shared" si="27"/>
        <v>100</v>
      </c>
      <c r="J174" s="69">
        <f t="shared" si="36"/>
        <v>0</v>
      </c>
      <c r="K174" s="70">
        <f t="shared" si="28"/>
        <v>100</v>
      </c>
      <c r="L174" s="69">
        <f t="shared" si="36"/>
        <v>0</v>
      </c>
      <c r="M174" s="70">
        <f t="shared" si="29"/>
        <v>100</v>
      </c>
      <c r="N174" s="69">
        <f t="shared" si="36"/>
        <v>0</v>
      </c>
      <c r="O174" s="70">
        <f t="shared" si="30"/>
        <v>100</v>
      </c>
      <c r="P174" s="69">
        <f t="shared" si="36"/>
        <v>0</v>
      </c>
      <c r="Q174" s="70">
        <f t="shared" si="23"/>
        <v>100</v>
      </c>
      <c r="R174" s="69">
        <f t="shared" si="36"/>
        <v>0</v>
      </c>
      <c r="S174" s="70">
        <f t="shared" si="24"/>
        <v>100</v>
      </c>
      <c r="T174" s="69">
        <f t="shared" si="36"/>
        <v>0</v>
      </c>
      <c r="U174" s="70">
        <f t="shared" si="25"/>
        <v>100</v>
      </c>
    </row>
    <row r="175" spans="1:21" ht="51.75" customHeight="1" x14ac:dyDescent="0.25">
      <c r="A175" s="64" t="s">
        <v>770</v>
      </c>
      <c r="B175" s="57">
        <v>522</v>
      </c>
      <c r="C175" s="53">
        <v>10</v>
      </c>
      <c r="D175" s="53" t="s">
        <v>90</v>
      </c>
      <c r="E175" s="53" t="s">
        <v>370</v>
      </c>
      <c r="F175" s="53" t="s">
        <v>76</v>
      </c>
      <c r="G175" s="69">
        <f t="shared" si="36"/>
        <v>100</v>
      </c>
      <c r="H175" s="69">
        <f t="shared" si="36"/>
        <v>0</v>
      </c>
      <c r="I175" s="70">
        <f t="shared" si="27"/>
        <v>100</v>
      </c>
      <c r="J175" s="69">
        <f t="shared" si="36"/>
        <v>0</v>
      </c>
      <c r="K175" s="70">
        <f t="shared" si="28"/>
        <v>100</v>
      </c>
      <c r="L175" s="69">
        <f t="shared" si="36"/>
        <v>0</v>
      </c>
      <c r="M175" s="70">
        <f t="shared" si="29"/>
        <v>100</v>
      </c>
      <c r="N175" s="69">
        <f t="shared" si="36"/>
        <v>0</v>
      </c>
      <c r="O175" s="70">
        <f t="shared" si="30"/>
        <v>100</v>
      </c>
      <c r="P175" s="69">
        <f t="shared" si="36"/>
        <v>0</v>
      </c>
      <c r="Q175" s="70">
        <f t="shared" ref="Q175:Q207" si="37">O175+P175</f>
        <v>100</v>
      </c>
      <c r="R175" s="69">
        <f t="shared" si="36"/>
        <v>0</v>
      </c>
      <c r="S175" s="70">
        <f t="shared" ref="S175:S207" si="38">Q175+R175</f>
        <v>100</v>
      </c>
      <c r="T175" s="69">
        <f t="shared" si="36"/>
        <v>0</v>
      </c>
      <c r="U175" s="70">
        <f t="shared" ref="U175:U207" si="39">S175+T175</f>
        <v>100</v>
      </c>
    </row>
    <row r="176" spans="1:21" ht="49.5" customHeight="1" x14ac:dyDescent="0.25">
      <c r="A176" s="64" t="s">
        <v>712</v>
      </c>
      <c r="B176" s="57">
        <v>522</v>
      </c>
      <c r="C176" s="53">
        <v>10</v>
      </c>
      <c r="D176" s="53" t="s">
        <v>90</v>
      </c>
      <c r="E176" s="53" t="s">
        <v>371</v>
      </c>
      <c r="F176" s="53" t="s">
        <v>76</v>
      </c>
      <c r="G176" s="69">
        <f t="shared" si="36"/>
        <v>100</v>
      </c>
      <c r="H176" s="69">
        <f t="shared" si="36"/>
        <v>0</v>
      </c>
      <c r="I176" s="70">
        <f t="shared" si="27"/>
        <v>100</v>
      </c>
      <c r="J176" s="69">
        <f t="shared" si="36"/>
        <v>0</v>
      </c>
      <c r="K176" s="70">
        <f t="shared" si="28"/>
        <v>100</v>
      </c>
      <c r="L176" s="69">
        <f t="shared" si="36"/>
        <v>0</v>
      </c>
      <c r="M176" s="70">
        <f t="shared" si="29"/>
        <v>100</v>
      </c>
      <c r="N176" s="69">
        <f t="shared" si="36"/>
        <v>0</v>
      </c>
      <c r="O176" s="70">
        <f t="shared" si="30"/>
        <v>100</v>
      </c>
      <c r="P176" s="69">
        <f t="shared" si="36"/>
        <v>0</v>
      </c>
      <c r="Q176" s="70">
        <f t="shared" si="37"/>
        <v>100</v>
      </c>
      <c r="R176" s="69">
        <f t="shared" si="36"/>
        <v>0</v>
      </c>
      <c r="S176" s="70">
        <f t="shared" si="38"/>
        <v>100</v>
      </c>
      <c r="T176" s="69">
        <f t="shared" si="36"/>
        <v>0</v>
      </c>
      <c r="U176" s="70">
        <f t="shared" si="39"/>
        <v>100</v>
      </c>
    </row>
    <row r="177" spans="1:21" ht="52.5" customHeight="1" x14ac:dyDescent="0.25">
      <c r="A177" s="32" t="s">
        <v>188</v>
      </c>
      <c r="B177" s="57">
        <v>522</v>
      </c>
      <c r="C177" s="53">
        <v>10</v>
      </c>
      <c r="D177" s="53" t="s">
        <v>90</v>
      </c>
      <c r="E177" s="53" t="s">
        <v>371</v>
      </c>
      <c r="F177" s="53">
        <v>600</v>
      </c>
      <c r="G177" s="69">
        <f t="shared" si="36"/>
        <v>100</v>
      </c>
      <c r="H177" s="69">
        <f t="shared" si="36"/>
        <v>0</v>
      </c>
      <c r="I177" s="70">
        <f t="shared" si="27"/>
        <v>100</v>
      </c>
      <c r="J177" s="69">
        <f t="shared" si="36"/>
        <v>0</v>
      </c>
      <c r="K177" s="70">
        <f t="shared" si="28"/>
        <v>100</v>
      </c>
      <c r="L177" s="69">
        <f t="shared" si="36"/>
        <v>0</v>
      </c>
      <c r="M177" s="70">
        <f t="shared" si="29"/>
        <v>100</v>
      </c>
      <c r="N177" s="69">
        <f t="shared" si="36"/>
        <v>0</v>
      </c>
      <c r="O177" s="70">
        <f t="shared" si="30"/>
        <v>100</v>
      </c>
      <c r="P177" s="69">
        <f t="shared" si="36"/>
        <v>0</v>
      </c>
      <c r="Q177" s="70">
        <f t="shared" si="37"/>
        <v>100</v>
      </c>
      <c r="R177" s="69">
        <f t="shared" si="36"/>
        <v>0</v>
      </c>
      <c r="S177" s="70">
        <f t="shared" si="38"/>
        <v>100</v>
      </c>
      <c r="T177" s="69">
        <f t="shared" si="36"/>
        <v>0</v>
      </c>
      <c r="U177" s="70">
        <f t="shared" si="39"/>
        <v>100</v>
      </c>
    </row>
    <row r="178" spans="1:21" ht="55.5" customHeight="1" x14ac:dyDescent="0.25">
      <c r="A178" s="32" t="s">
        <v>372</v>
      </c>
      <c r="B178" s="57">
        <v>522</v>
      </c>
      <c r="C178" s="53">
        <v>10</v>
      </c>
      <c r="D178" s="53" t="s">
        <v>90</v>
      </c>
      <c r="E178" s="53" t="s">
        <v>371</v>
      </c>
      <c r="F178" s="53">
        <v>630</v>
      </c>
      <c r="G178" s="69">
        <v>100</v>
      </c>
      <c r="H178" s="69"/>
      <c r="I178" s="70">
        <f t="shared" si="27"/>
        <v>100</v>
      </c>
      <c r="J178" s="69"/>
      <c r="K178" s="70">
        <f t="shared" si="28"/>
        <v>100</v>
      </c>
      <c r="L178" s="69"/>
      <c r="M178" s="70">
        <f t="shared" si="29"/>
        <v>100</v>
      </c>
      <c r="N178" s="69"/>
      <c r="O178" s="70">
        <f t="shared" si="30"/>
        <v>100</v>
      </c>
      <c r="P178" s="69"/>
      <c r="Q178" s="70">
        <f t="shared" si="37"/>
        <v>100</v>
      </c>
      <c r="R178" s="69"/>
      <c r="S178" s="70">
        <f t="shared" si="38"/>
        <v>100</v>
      </c>
      <c r="T178" s="69"/>
      <c r="U178" s="70">
        <f t="shared" si="39"/>
        <v>100</v>
      </c>
    </row>
    <row r="179" spans="1:21" ht="21" customHeight="1" collapsed="1" x14ac:dyDescent="0.25">
      <c r="A179" s="68" t="s">
        <v>382</v>
      </c>
      <c r="B179" s="72">
        <v>522</v>
      </c>
      <c r="C179" s="50">
        <v>11</v>
      </c>
      <c r="D179" s="50" t="s">
        <v>74</v>
      </c>
      <c r="E179" s="50" t="s">
        <v>75</v>
      </c>
      <c r="F179" s="50" t="s">
        <v>76</v>
      </c>
      <c r="G179" s="74">
        <f>G180</f>
        <v>1705.5</v>
      </c>
      <c r="H179" s="74">
        <f>H180+H201</f>
        <v>9131.7999999999993</v>
      </c>
      <c r="I179" s="73">
        <f t="shared" si="27"/>
        <v>10837.3</v>
      </c>
      <c r="J179" s="74">
        <f>J180+J201</f>
        <v>0</v>
      </c>
      <c r="K179" s="73">
        <f t="shared" si="28"/>
        <v>10837.3</v>
      </c>
      <c r="L179" s="74">
        <f>L180+L201</f>
        <v>-488.5</v>
      </c>
      <c r="M179" s="73">
        <f t="shared" si="29"/>
        <v>10348.799999999999</v>
      </c>
      <c r="N179" s="74">
        <f>N180+N201</f>
        <v>0</v>
      </c>
      <c r="O179" s="73">
        <f t="shared" si="30"/>
        <v>10348.799999999999</v>
      </c>
      <c r="P179" s="74">
        <f>P180+P201</f>
        <v>-70</v>
      </c>
      <c r="Q179" s="73">
        <f t="shared" si="37"/>
        <v>10278.799999999999</v>
      </c>
      <c r="R179" s="74">
        <f>R180+R201</f>
        <v>0</v>
      </c>
      <c r="S179" s="73">
        <f t="shared" si="38"/>
        <v>10278.799999999999</v>
      </c>
      <c r="T179" s="74">
        <f>T180+T201</f>
        <v>-653</v>
      </c>
      <c r="U179" s="73">
        <f t="shared" si="39"/>
        <v>9625.7999999999993</v>
      </c>
    </row>
    <row r="180" spans="1:21" ht="15.75" x14ac:dyDescent="0.25">
      <c r="A180" s="32" t="s">
        <v>384</v>
      </c>
      <c r="B180" s="57">
        <v>522</v>
      </c>
      <c r="C180" s="53">
        <v>11</v>
      </c>
      <c r="D180" s="53" t="s">
        <v>73</v>
      </c>
      <c r="E180" s="53" t="s">
        <v>75</v>
      </c>
      <c r="F180" s="53" t="s">
        <v>76</v>
      </c>
      <c r="G180" s="69">
        <f>G181</f>
        <v>1705.5</v>
      </c>
      <c r="H180" s="69">
        <f>H181</f>
        <v>0</v>
      </c>
      <c r="I180" s="70">
        <f t="shared" si="27"/>
        <v>1705.5</v>
      </c>
      <c r="J180" s="69">
        <f>J181</f>
        <v>0</v>
      </c>
      <c r="K180" s="70">
        <f t="shared" si="28"/>
        <v>1705.5</v>
      </c>
      <c r="L180" s="69">
        <f>L181</f>
        <v>45</v>
      </c>
      <c r="M180" s="70">
        <f t="shared" si="29"/>
        <v>1750.5</v>
      </c>
      <c r="N180" s="69">
        <f>N181</f>
        <v>0</v>
      </c>
      <c r="O180" s="70">
        <f t="shared" si="30"/>
        <v>1750.5</v>
      </c>
      <c r="P180" s="69">
        <f>P181</f>
        <v>-70</v>
      </c>
      <c r="Q180" s="70">
        <f t="shared" si="37"/>
        <v>1680.5</v>
      </c>
      <c r="R180" s="69">
        <f>R181</f>
        <v>0</v>
      </c>
      <c r="S180" s="70">
        <f t="shared" si="38"/>
        <v>1680.5</v>
      </c>
      <c r="T180" s="69">
        <f>T181</f>
        <v>-153</v>
      </c>
      <c r="U180" s="70">
        <f t="shared" si="39"/>
        <v>1527.5</v>
      </c>
    </row>
    <row r="181" spans="1:21" ht="66" customHeight="1" x14ac:dyDescent="0.25">
      <c r="A181" s="32" t="s">
        <v>735</v>
      </c>
      <c r="B181" s="57">
        <v>522</v>
      </c>
      <c r="C181" s="53">
        <v>11</v>
      </c>
      <c r="D181" s="53" t="s">
        <v>73</v>
      </c>
      <c r="E181" s="53" t="s">
        <v>385</v>
      </c>
      <c r="F181" s="53" t="s">
        <v>76</v>
      </c>
      <c r="G181" s="69">
        <f>G182+G196+G191</f>
        <v>1705.5</v>
      </c>
      <c r="H181" s="69">
        <f>H182+H196+H191</f>
        <v>0</v>
      </c>
      <c r="I181" s="70">
        <f t="shared" si="27"/>
        <v>1705.5</v>
      </c>
      <c r="J181" s="69">
        <f>J182+J196+J191</f>
        <v>0</v>
      </c>
      <c r="K181" s="70">
        <f t="shared" si="28"/>
        <v>1705.5</v>
      </c>
      <c r="L181" s="69">
        <f>L182+L196+L191</f>
        <v>45</v>
      </c>
      <c r="M181" s="70">
        <f t="shared" si="29"/>
        <v>1750.5</v>
      </c>
      <c r="N181" s="69">
        <f>N182+N196+N191</f>
        <v>0</v>
      </c>
      <c r="O181" s="70">
        <f t="shared" si="30"/>
        <v>1750.5</v>
      </c>
      <c r="P181" s="69">
        <f>P182+P196+P191</f>
        <v>-70</v>
      </c>
      <c r="Q181" s="70">
        <f t="shared" si="37"/>
        <v>1680.5</v>
      </c>
      <c r="R181" s="69">
        <f>R182+R196+R191</f>
        <v>0</v>
      </c>
      <c r="S181" s="70">
        <f t="shared" si="38"/>
        <v>1680.5</v>
      </c>
      <c r="T181" s="69">
        <f>T182+T196+T191</f>
        <v>-153</v>
      </c>
      <c r="U181" s="70">
        <f t="shared" si="39"/>
        <v>1527.5</v>
      </c>
    </row>
    <row r="182" spans="1:21" ht="47.25" x14ac:dyDescent="0.25">
      <c r="A182" s="32" t="s">
        <v>386</v>
      </c>
      <c r="B182" s="57">
        <v>522</v>
      </c>
      <c r="C182" s="53">
        <v>11</v>
      </c>
      <c r="D182" s="53" t="s">
        <v>73</v>
      </c>
      <c r="E182" s="53" t="s">
        <v>403</v>
      </c>
      <c r="F182" s="53" t="s">
        <v>76</v>
      </c>
      <c r="G182" s="69">
        <f>G183</f>
        <v>829.5</v>
      </c>
      <c r="H182" s="69">
        <f>H183</f>
        <v>0</v>
      </c>
      <c r="I182" s="70">
        <f t="shared" si="27"/>
        <v>829.5</v>
      </c>
      <c r="J182" s="69">
        <f>J183</f>
        <v>0</v>
      </c>
      <c r="K182" s="70">
        <f t="shared" si="28"/>
        <v>829.5</v>
      </c>
      <c r="L182" s="69">
        <f>L183</f>
        <v>0</v>
      </c>
      <c r="M182" s="70">
        <f t="shared" si="29"/>
        <v>829.5</v>
      </c>
      <c r="N182" s="69">
        <f>N183</f>
        <v>0</v>
      </c>
      <c r="O182" s="70">
        <f t="shared" si="30"/>
        <v>829.5</v>
      </c>
      <c r="P182" s="69">
        <f>P183</f>
        <v>0</v>
      </c>
      <c r="Q182" s="70">
        <f t="shared" si="37"/>
        <v>829.5</v>
      </c>
      <c r="R182" s="69">
        <f>R183</f>
        <v>0</v>
      </c>
      <c r="S182" s="70">
        <f t="shared" si="38"/>
        <v>829.5</v>
      </c>
      <c r="T182" s="69">
        <f>T183</f>
        <v>-153</v>
      </c>
      <c r="U182" s="70">
        <f t="shared" si="39"/>
        <v>676.5</v>
      </c>
    </row>
    <row r="183" spans="1:21" ht="31.5" x14ac:dyDescent="0.25">
      <c r="A183" s="32" t="s">
        <v>388</v>
      </c>
      <c r="B183" s="57">
        <v>522</v>
      </c>
      <c r="C183" s="53">
        <v>11</v>
      </c>
      <c r="D183" s="53" t="s">
        <v>73</v>
      </c>
      <c r="E183" s="53" t="s">
        <v>451</v>
      </c>
      <c r="F183" s="53" t="s">
        <v>76</v>
      </c>
      <c r="G183" s="69">
        <f>G184</f>
        <v>829.5</v>
      </c>
      <c r="H183" s="69">
        <f>H184</f>
        <v>0</v>
      </c>
      <c r="I183" s="70">
        <f t="shared" si="27"/>
        <v>829.5</v>
      </c>
      <c r="J183" s="69">
        <f>J184</f>
        <v>0</v>
      </c>
      <c r="K183" s="70">
        <f t="shared" si="28"/>
        <v>829.5</v>
      </c>
      <c r="L183" s="69">
        <f>L184</f>
        <v>0</v>
      </c>
      <c r="M183" s="70">
        <f t="shared" si="29"/>
        <v>829.5</v>
      </c>
      <c r="N183" s="69">
        <f>N184</f>
        <v>0</v>
      </c>
      <c r="O183" s="70">
        <f t="shared" si="30"/>
        <v>829.5</v>
      </c>
      <c r="P183" s="69">
        <f>P184</f>
        <v>0</v>
      </c>
      <c r="Q183" s="70">
        <f t="shared" si="37"/>
        <v>829.5</v>
      </c>
      <c r="R183" s="69">
        <f>R184</f>
        <v>0</v>
      </c>
      <c r="S183" s="70">
        <f t="shared" si="38"/>
        <v>829.5</v>
      </c>
      <c r="T183" s="69">
        <f>T184</f>
        <v>-153</v>
      </c>
      <c r="U183" s="70">
        <f t="shared" si="39"/>
        <v>676.5</v>
      </c>
    </row>
    <row r="184" spans="1:21" ht="35.25" customHeight="1" x14ac:dyDescent="0.25">
      <c r="A184" s="32" t="s">
        <v>390</v>
      </c>
      <c r="B184" s="57">
        <v>522</v>
      </c>
      <c r="C184" s="53">
        <v>11</v>
      </c>
      <c r="D184" s="53" t="s">
        <v>73</v>
      </c>
      <c r="E184" s="53" t="s">
        <v>391</v>
      </c>
      <c r="F184" s="53" t="s">
        <v>76</v>
      </c>
      <c r="G184" s="69">
        <f>G185+G187+G189</f>
        <v>829.5</v>
      </c>
      <c r="H184" s="69">
        <f>H185+H187+H189</f>
        <v>0</v>
      </c>
      <c r="I184" s="70">
        <f t="shared" si="27"/>
        <v>829.5</v>
      </c>
      <c r="J184" s="69">
        <f>J185+J187+J189</f>
        <v>0</v>
      </c>
      <c r="K184" s="70">
        <f t="shared" si="28"/>
        <v>829.5</v>
      </c>
      <c r="L184" s="69">
        <f>L185+L187+L189</f>
        <v>0</v>
      </c>
      <c r="M184" s="70">
        <f t="shared" si="29"/>
        <v>829.5</v>
      </c>
      <c r="N184" s="69">
        <f>N185+N187+N189</f>
        <v>0</v>
      </c>
      <c r="O184" s="70">
        <f t="shared" si="30"/>
        <v>829.5</v>
      </c>
      <c r="P184" s="69">
        <f>P185+P187+P189</f>
        <v>0</v>
      </c>
      <c r="Q184" s="70">
        <f t="shared" si="37"/>
        <v>829.5</v>
      </c>
      <c r="R184" s="69">
        <f>R185+R187+R189</f>
        <v>0</v>
      </c>
      <c r="S184" s="70">
        <f t="shared" si="38"/>
        <v>829.5</v>
      </c>
      <c r="T184" s="69">
        <f>T185+T187+T189</f>
        <v>-153</v>
      </c>
      <c r="U184" s="70">
        <f t="shared" si="39"/>
        <v>676.5</v>
      </c>
    </row>
    <row r="185" spans="1:21" ht="99" customHeight="1" x14ac:dyDescent="0.25">
      <c r="A185" s="32" t="s">
        <v>85</v>
      </c>
      <c r="B185" s="57">
        <v>522</v>
      </c>
      <c r="C185" s="53">
        <v>11</v>
      </c>
      <c r="D185" s="53" t="s">
        <v>73</v>
      </c>
      <c r="E185" s="53" t="s">
        <v>391</v>
      </c>
      <c r="F185" s="53">
        <v>100</v>
      </c>
      <c r="G185" s="69">
        <f>G186</f>
        <v>800.1</v>
      </c>
      <c r="H185" s="69">
        <f>H186</f>
        <v>0</v>
      </c>
      <c r="I185" s="70">
        <f t="shared" si="27"/>
        <v>800.1</v>
      </c>
      <c r="J185" s="69">
        <f>J186</f>
        <v>0</v>
      </c>
      <c r="K185" s="70">
        <f t="shared" si="28"/>
        <v>800.1</v>
      </c>
      <c r="L185" s="69">
        <f>L186</f>
        <v>0</v>
      </c>
      <c r="M185" s="70">
        <f t="shared" si="29"/>
        <v>800.1</v>
      </c>
      <c r="N185" s="69">
        <f>N186</f>
        <v>0</v>
      </c>
      <c r="O185" s="70">
        <f t="shared" si="30"/>
        <v>800.1</v>
      </c>
      <c r="P185" s="69">
        <f>P186</f>
        <v>0</v>
      </c>
      <c r="Q185" s="70">
        <f t="shared" si="37"/>
        <v>800.1</v>
      </c>
      <c r="R185" s="69">
        <f>R186</f>
        <v>0</v>
      </c>
      <c r="S185" s="70">
        <f t="shared" si="38"/>
        <v>800.1</v>
      </c>
      <c r="T185" s="69">
        <f>T186</f>
        <v>-130</v>
      </c>
      <c r="U185" s="70">
        <f t="shared" si="39"/>
        <v>670.1</v>
      </c>
    </row>
    <row r="186" spans="1:21" ht="31.5" x14ac:dyDescent="0.25">
      <c r="A186" s="32" t="s">
        <v>150</v>
      </c>
      <c r="B186" s="57">
        <v>522</v>
      </c>
      <c r="C186" s="53">
        <v>11</v>
      </c>
      <c r="D186" s="53" t="s">
        <v>73</v>
      </c>
      <c r="E186" s="53" t="s">
        <v>391</v>
      </c>
      <c r="F186" s="53">
        <v>110</v>
      </c>
      <c r="G186" s="69">
        <v>800.1</v>
      </c>
      <c r="H186" s="69"/>
      <c r="I186" s="70">
        <f t="shared" si="27"/>
        <v>800.1</v>
      </c>
      <c r="J186" s="69"/>
      <c r="K186" s="70">
        <f t="shared" si="28"/>
        <v>800.1</v>
      </c>
      <c r="L186" s="69"/>
      <c r="M186" s="70">
        <f t="shared" si="29"/>
        <v>800.1</v>
      </c>
      <c r="N186" s="69"/>
      <c r="O186" s="70">
        <f t="shared" si="30"/>
        <v>800.1</v>
      </c>
      <c r="P186" s="69"/>
      <c r="Q186" s="70">
        <f t="shared" si="37"/>
        <v>800.1</v>
      </c>
      <c r="R186" s="69"/>
      <c r="S186" s="70">
        <f t="shared" si="38"/>
        <v>800.1</v>
      </c>
      <c r="T186" s="124">
        <v>-130</v>
      </c>
      <c r="U186" s="70">
        <f t="shared" si="39"/>
        <v>670.1</v>
      </c>
    </row>
    <row r="187" spans="1:21" ht="31.5" x14ac:dyDescent="0.25">
      <c r="A187" s="32" t="s">
        <v>97</v>
      </c>
      <c r="B187" s="57">
        <v>522</v>
      </c>
      <c r="C187" s="53">
        <v>11</v>
      </c>
      <c r="D187" s="53" t="s">
        <v>73</v>
      </c>
      <c r="E187" s="53" t="s">
        <v>391</v>
      </c>
      <c r="F187" s="53">
        <v>200</v>
      </c>
      <c r="G187" s="69">
        <f>G188</f>
        <v>4.4000000000000004</v>
      </c>
      <c r="H187" s="69">
        <f>H188</f>
        <v>0</v>
      </c>
      <c r="I187" s="70">
        <f t="shared" si="27"/>
        <v>4.4000000000000004</v>
      </c>
      <c r="J187" s="69">
        <f>J188</f>
        <v>0</v>
      </c>
      <c r="K187" s="70">
        <f t="shared" si="28"/>
        <v>4.4000000000000004</v>
      </c>
      <c r="L187" s="69">
        <f>L188</f>
        <v>0</v>
      </c>
      <c r="M187" s="70">
        <f t="shared" si="29"/>
        <v>4.4000000000000004</v>
      </c>
      <c r="N187" s="69">
        <f>N188</f>
        <v>0</v>
      </c>
      <c r="O187" s="70">
        <f t="shared" si="30"/>
        <v>4.4000000000000004</v>
      </c>
      <c r="P187" s="69">
        <f>P188</f>
        <v>0</v>
      </c>
      <c r="Q187" s="70">
        <f t="shared" si="37"/>
        <v>4.4000000000000004</v>
      </c>
      <c r="R187" s="69">
        <f>R188</f>
        <v>0</v>
      </c>
      <c r="S187" s="70">
        <f t="shared" si="38"/>
        <v>4.4000000000000004</v>
      </c>
      <c r="T187" s="69">
        <f>T188</f>
        <v>0</v>
      </c>
      <c r="U187" s="70">
        <f t="shared" si="39"/>
        <v>4.4000000000000004</v>
      </c>
    </row>
    <row r="188" spans="1:21" ht="52.5" customHeight="1" x14ac:dyDescent="0.25">
      <c r="A188" s="32" t="s">
        <v>98</v>
      </c>
      <c r="B188" s="57">
        <v>522</v>
      </c>
      <c r="C188" s="53">
        <v>11</v>
      </c>
      <c r="D188" s="53" t="s">
        <v>73</v>
      </c>
      <c r="E188" s="53" t="s">
        <v>391</v>
      </c>
      <c r="F188" s="53">
        <v>240</v>
      </c>
      <c r="G188" s="69">
        <v>4.4000000000000004</v>
      </c>
      <c r="H188" s="69"/>
      <c r="I188" s="70">
        <f t="shared" si="27"/>
        <v>4.4000000000000004</v>
      </c>
      <c r="J188" s="69"/>
      <c r="K188" s="70">
        <f t="shared" si="28"/>
        <v>4.4000000000000004</v>
      </c>
      <c r="L188" s="69"/>
      <c r="M188" s="70">
        <f t="shared" si="29"/>
        <v>4.4000000000000004</v>
      </c>
      <c r="N188" s="69"/>
      <c r="O188" s="70">
        <f t="shared" si="30"/>
        <v>4.4000000000000004</v>
      </c>
      <c r="P188" s="69"/>
      <c r="Q188" s="70">
        <f t="shared" si="37"/>
        <v>4.4000000000000004</v>
      </c>
      <c r="R188" s="69"/>
      <c r="S188" s="70">
        <f t="shared" si="38"/>
        <v>4.4000000000000004</v>
      </c>
      <c r="T188" s="69"/>
      <c r="U188" s="70">
        <f t="shared" si="39"/>
        <v>4.4000000000000004</v>
      </c>
    </row>
    <row r="189" spans="1:21" ht="15.75" x14ac:dyDescent="0.25">
      <c r="A189" s="32" t="s">
        <v>99</v>
      </c>
      <c r="B189" s="57">
        <v>522</v>
      </c>
      <c r="C189" s="53">
        <v>11</v>
      </c>
      <c r="D189" s="53" t="s">
        <v>73</v>
      </c>
      <c r="E189" s="53" t="s">
        <v>391</v>
      </c>
      <c r="F189" s="53">
        <v>800</v>
      </c>
      <c r="G189" s="69">
        <f>G190</f>
        <v>25</v>
      </c>
      <c r="H189" s="69">
        <f>H190</f>
        <v>0</v>
      </c>
      <c r="I189" s="70">
        <f t="shared" si="27"/>
        <v>25</v>
      </c>
      <c r="J189" s="69">
        <f>J190</f>
        <v>0</v>
      </c>
      <c r="K189" s="70">
        <f t="shared" si="28"/>
        <v>25</v>
      </c>
      <c r="L189" s="69">
        <f>L190</f>
        <v>0</v>
      </c>
      <c r="M189" s="70">
        <f t="shared" si="29"/>
        <v>25</v>
      </c>
      <c r="N189" s="69">
        <f>N190</f>
        <v>0</v>
      </c>
      <c r="O189" s="70">
        <f t="shared" si="30"/>
        <v>25</v>
      </c>
      <c r="P189" s="69">
        <f>P190</f>
        <v>0</v>
      </c>
      <c r="Q189" s="70">
        <f t="shared" si="37"/>
        <v>25</v>
      </c>
      <c r="R189" s="69">
        <f>R190</f>
        <v>0</v>
      </c>
      <c r="S189" s="70">
        <f t="shared" si="38"/>
        <v>25</v>
      </c>
      <c r="T189" s="69">
        <f>T190</f>
        <v>-23</v>
      </c>
      <c r="U189" s="70">
        <f t="shared" si="39"/>
        <v>2</v>
      </c>
    </row>
    <row r="190" spans="1:21" ht="15.75" x14ac:dyDescent="0.25">
      <c r="A190" s="32" t="s">
        <v>100</v>
      </c>
      <c r="B190" s="57">
        <v>522</v>
      </c>
      <c r="C190" s="53">
        <v>11</v>
      </c>
      <c r="D190" s="53" t="s">
        <v>73</v>
      </c>
      <c r="E190" s="53" t="s">
        <v>391</v>
      </c>
      <c r="F190" s="53">
        <v>850</v>
      </c>
      <c r="G190" s="69">
        <v>25</v>
      </c>
      <c r="H190" s="69"/>
      <c r="I190" s="70">
        <f t="shared" si="27"/>
        <v>25</v>
      </c>
      <c r="J190" s="69"/>
      <c r="K190" s="70">
        <f t="shared" si="28"/>
        <v>25</v>
      </c>
      <c r="L190" s="69"/>
      <c r="M190" s="70">
        <f t="shared" si="29"/>
        <v>25</v>
      </c>
      <c r="N190" s="69"/>
      <c r="O190" s="70">
        <f t="shared" si="30"/>
        <v>25</v>
      </c>
      <c r="P190" s="69"/>
      <c r="Q190" s="70">
        <f t="shared" si="37"/>
        <v>25</v>
      </c>
      <c r="R190" s="69"/>
      <c r="S190" s="70">
        <f t="shared" si="38"/>
        <v>25</v>
      </c>
      <c r="T190" s="124">
        <v>-23</v>
      </c>
      <c r="U190" s="70">
        <f t="shared" si="39"/>
        <v>2</v>
      </c>
    </row>
    <row r="191" spans="1:21" ht="47.25" customHeight="1" x14ac:dyDescent="0.25">
      <c r="A191" s="32" t="s">
        <v>699</v>
      </c>
      <c r="B191" s="57">
        <v>522</v>
      </c>
      <c r="C191" s="53">
        <v>11</v>
      </c>
      <c r="D191" s="53" t="s">
        <v>73</v>
      </c>
      <c r="E191" s="53" t="s">
        <v>394</v>
      </c>
      <c r="F191" s="53" t="s">
        <v>76</v>
      </c>
      <c r="G191" s="69">
        <f t="shared" ref="G191:T194" si="40">G192</f>
        <v>662.9</v>
      </c>
      <c r="H191" s="69">
        <f t="shared" si="40"/>
        <v>0</v>
      </c>
      <c r="I191" s="70">
        <f t="shared" si="27"/>
        <v>662.9</v>
      </c>
      <c r="J191" s="69">
        <f t="shared" si="40"/>
        <v>0</v>
      </c>
      <c r="K191" s="70">
        <f t="shared" si="28"/>
        <v>662.9</v>
      </c>
      <c r="L191" s="69">
        <f t="shared" si="40"/>
        <v>45</v>
      </c>
      <c r="M191" s="70">
        <f t="shared" si="29"/>
        <v>707.9</v>
      </c>
      <c r="N191" s="69">
        <f t="shared" si="40"/>
        <v>-50.5</v>
      </c>
      <c r="O191" s="70">
        <f t="shared" si="30"/>
        <v>657.4</v>
      </c>
      <c r="P191" s="69">
        <f t="shared" si="40"/>
        <v>-70</v>
      </c>
      <c r="Q191" s="70">
        <f t="shared" si="37"/>
        <v>587.4</v>
      </c>
      <c r="R191" s="69">
        <f t="shared" si="40"/>
        <v>0</v>
      </c>
      <c r="S191" s="70">
        <f t="shared" si="38"/>
        <v>587.4</v>
      </c>
      <c r="T191" s="69">
        <f t="shared" si="40"/>
        <v>0</v>
      </c>
      <c r="U191" s="70">
        <f t="shared" si="39"/>
        <v>587.4</v>
      </c>
    </row>
    <row r="192" spans="1:21" ht="48.75" customHeight="1" x14ac:dyDescent="0.25">
      <c r="A192" s="32" t="s">
        <v>395</v>
      </c>
      <c r="B192" s="57">
        <v>522</v>
      </c>
      <c r="C192" s="53">
        <v>11</v>
      </c>
      <c r="D192" s="53" t="s">
        <v>73</v>
      </c>
      <c r="E192" s="53" t="s">
        <v>396</v>
      </c>
      <c r="F192" s="53" t="s">
        <v>76</v>
      </c>
      <c r="G192" s="69">
        <f t="shared" si="40"/>
        <v>662.9</v>
      </c>
      <c r="H192" s="69">
        <f t="shared" si="40"/>
        <v>0</v>
      </c>
      <c r="I192" s="70">
        <f t="shared" si="27"/>
        <v>662.9</v>
      </c>
      <c r="J192" s="69">
        <f t="shared" si="40"/>
        <v>0</v>
      </c>
      <c r="K192" s="70">
        <f t="shared" si="28"/>
        <v>662.9</v>
      </c>
      <c r="L192" s="69">
        <f t="shared" si="40"/>
        <v>45</v>
      </c>
      <c r="M192" s="70">
        <f t="shared" si="29"/>
        <v>707.9</v>
      </c>
      <c r="N192" s="69">
        <f t="shared" si="40"/>
        <v>-50.5</v>
      </c>
      <c r="O192" s="70">
        <f t="shared" si="30"/>
        <v>657.4</v>
      </c>
      <c r="P192" s="69">
        <f t="shared" si="40"/>
        <v>-70</v>
      </c>
      <c r="Q192" s="70">
        <f t="shared" si="37"/>
        <v>587.4</v>
      </c>
      <c r="R192" s="69">
        <f t="shared" si="40"/>
        <v>0</v>
      </c>
      <c r="S192" s="70">
        <f t="shared" si="38"/>
        <v>587.4</v>
      </c>
      <c r="T192" s="69">
        <f t="shared" si="40"/>
        <v>0</v>
      </c>
      <c r="U192" s="70">
        <f t="shared" si="39"/>
        <v>587.4</v>
      </c>
    </row>
    <row r="193" spans="1:21" ht="54.75" customHeight="1" x14ac:dyDescent="0.25">
      <c r="A193" s="32" t="s">
        <v>397</v>
      </c>
      <c r="B193" s="57">
        <v>522</v>
      </c>
      <c r="C193" s="53">
        <v>11</v>
      </c>
      <c r="D193" s="53" t="s">
        <v>73</v>
      </c>
      <c r="E193" s="53" t="s">
        <v>398</v>
      </c>
      <c r="F193" s="53" t="s">
        <v>76</v>
      </c>
      <c r="G193" s="69">
        <f t="shared" si="40"/>
        <v>662.9</v>
      </c>
      <c r="H193" s="69">
        <f t="shared" si="40"/>
        <v>0</v>
      </c>
      <c r="I193" s="70">
        <f t="shared" si="27"/>
        <v>662.9</v>
      </c>
      <c r="J193" s="69">
        <f t="shared" si="40"/>
        <v>0</v>
      </c>
      <c r="K193" s="70">
        <f t="shared" si="28"/>
        <v>662.9</v>
      </c>
      <c r="L193" s="69">
        <f t="shared" si="40"/>
        <v>45</v>
      </c>
      <c r="M193" s="70">
        <f t="shared" si="29"/>
        <v>707.9</v>
      </c>
      <c r="N193" s="69">
        <f t="shared" si="40"/>
        <v>-50.5</v>
      </c>
      <c r="O193" s="70">
        <f t="shared" si="30"/>
        <v>657.4</v>
      </c>
      <c r="P193" s="69">
        <f t="shared" si="40"/>
        <v>-70</v>
      </c>
      <c r="Q193" s="70">
        <f t="shared" si="37"/>
        <v>587.4</v>
      </c>
      <c r="R193" s="69">
        <f t="shared" si="40"/>
        <v>0</v>
      </c>
      <c r="S193" s="70">
        <f t="shared" si="38"/>
        <v>587.4</v>
      </c>
      <c r="T193" s="69">
        <f t="shared" si="40"/>
        <v>0</v>
      </c>
      <c r="U193" s="70">
        <f t="shared" si="39"/>
        <v>587.4</v>
      </c>
    </row>
    <row r="194" spans="1:21" ht="31.5" x14ac:dyDescent="0.25">
      <c r="A194" s="32" t="s">
        <v>97</v>
      </c>
      <c r="B194" s="57">
        <v>522</v>
      </c>
      <c r="C194" s="53">
        <v>11</v>
      </c>
      <c r="D194" s="53" t="s">
        <v>73</v>
      </c>
      <c r="E194" s="53" t="s">
        <v>398</v>
      </c>
      <c r="F194" s="53">
        <v>200</v>
      </c>
      <c r="G194" s="69">
        <f t="shared" si="40"/>
        <v>662.9</v>
      </c>
      <c r="H194" s="69">
        <f t="shared" si="40"/>
        <v>0</v>
      </c>
      <c r="I194" s="70">
        <f t="shared" si="27"/>
        <v>662.9</v>
      </c>
      <c r="J194" s="69">
        <f t="shared" si="40"/>
        <v>0</v>
      </c>
      <c r="K194" s="70">
        <f t="shared" si="28"/>
        <v>662.9</v>
      </c>
      <c r="L194" s="69">
        <f t="shared" si="40"/>
        <v>45</v>
      </c>
      <c r="M194" s="70">
        <f t="shared" si="29"/>
        <v>707.9</v>
      </c>
      <c r="N194" s="69">
        <f t="shared" si="40"/>
        <v>-50.5</v>
      </c>
      <c r="O194" s="70">
        <f t="shared" si="30"/>
        <v>657.4</v>
      </c>
      <c r="P194" s="69">
        <f t="shared" si="40"/>
        <v>-70</v>
      </c>
      <c r="Q194" s="70">
        <f t="shared" si="37"/>
        <v>587.4</v>
      </c>
      <c r="R194" s="69">
        <f t="shared" si="40"/>
        <v>0</v>
      </c>
      <c r="S194" s="70">
        <f t="shared" si="38"/>
        <v>587.4</v>
      </c>
      <c r="T194" s="69">
        <f t="shared" si="40"/>
        <v>0</v>
      </c>
      <c r="U194" s="70">
        <f t="shared" si="39"/>
        <v>587.4</v>
      </c>
    </row>
    <row r="195" spans="1:21" ht="53.25" customHeight="1" x14ac:dyDescent="0.25">
      <c r="A195" s="32" t="s">
        <v>98</v>
      </c>
      <c r="B195" s="57">
        <v>522</v>
      </c>
      <c r="C195" s="53">
        <v>11</v>
      </c>
      <c r="D195" s="53" t="s">
        <v>73</v>
      </c>
      <c r="E195" s="53" t="s">
        <v>398</v>
      </c>
      <c r="F195" s="53">
        <v>240</v>
      </c>
      <c r="G195" s="69">
        <v>662.9</v>
      </c>
      <c r="H195" s="69"/>
      <c r="I195" s="70">
        <f t="shared" si="27"/>
        <v>662.9</v>
      </c>
      <c r="J195" s="69"/>
      <c r="K195" s="70">
        <f t="shared" si="28"/>
        <v>662.9</v>
      </c>
      <c r="L195" s="69">
        <v>45</v>
      </c>
      <c r="M195" s="70">
        <f t="shared" si="29"/>
        <v>707.9</v>
      </c>
      <c r="N195" s="69">
        <v>-50.5</v>
      </c>
      <c r="O195" s="70">
        <f t="shared" si="30"/>
        <v>657.4</v>
      </c>
      <c r="P195" s="69">
        <v>-70</v>
      </c>
      <c r="Q195" s="70">
        <f t="shared" si="37"/>
        <v>587.4</v>
      </c>
      <c r="R195" s="69"/>
      <c r="S195" s="70">
        <f t="shared" si="38"/>
        <v>587.4</v>
      </c>
      <c r="T195" s="69"/>
      <c r="U195" s="70">
        <f t="shared" si="39"/>
        <v>587.4</v>
      </c>
    </row>
    <row r="196" spans="1:21" ht="78.75" x14ac:dyDescent="0.25">
      <c r="A196" s="32" t="s">
        <v>736</v>
      </c>
      <c r="B196" s="57">
        <v>522</v>
      </c>
      <c r="C196" s="53">
        <v>11</v>
      </c>
      <c r="D196" s="53" t="s">
        <v>73</v>
      </c>
      <c r="E196" s="53" t="s">
        <v>399</v>
      </c>
      <c r="F196" s="53" t="s">
        <v>76</v>
      </c>
      <c r="G196" s="69">
        <f t="shared" ref="G196:T199" si="41">G197</f>
        <v>213.1</v>
      </c>
      <c r="H196" s="69">
        <f t="shared" si="41"/>
        <v>0</v>
      </c>
      <c r="I196" s="70">
        <f t="shared" si="27"/>
        <v>213.1</v>
      </c>
      <c r="J196" s="69">
        <f t="shared" si="41"/>
        <v>0</v>
      </c>
      <c r="K196" s="70">
        <f t="shared" si="28"/>
        <v>213.1</v>
      </c>
      <c r="L196" s="69">
        <f t="shared" si="41"/>
        <v>0</v>
      </c>
      <c r="M196" s="70">
        <f t="shared" si="29"/>
        <v>213.1</v>
      </c>
      <c r="N196" s="69">
        <f t="shared" si="41"/>
        <v>50.5</v>
      </c>
      <c r="O196" s="70">
        <f t="shared" si="30"/>
        <v>263.60000000000002</v>
      </c>
      <c r="P196" s="69">
        <f t="shared" si="41"/>
        <v>0</v>
      </c>
      <c r="Q196" s="70">
        <f t="shared" si="37"/>
        <v>263.60000000000002</v>
      </c>
      <c r="R196" s="69">
        <f t="shared" si="41"/>
        <v>0</v>
      </c>
      <c r="S196" s="70">
        <f t="shared" si="38"/>
        <v>263.60000000000002</v>
      </c>
      <c r="T196" s="69">
        <f t="shared" si="41"/>
        <v>0</v>
      </c>
      <c r="U196" s="70">
        <f t="shared" si="39"/>
        <v>263.60000000000002</v>
      </c>
    </row>
    <row r="197" spans="1:21" ht="80.25" customHeight="1" x14ac:dyDescent="0.25">
      <c r="A197" s="32" t="s">
        <v>737</v>
      </c>
      <c r="B197" s="57">
        <v>522</v>
      </c>
      <c r="C197" s="53">
        <v>11</v>
      </c>
      <c r="D197" s="53" t="s">
        <v>73</v>
      </c>
      <c r="E197" s="53" t="s">
        <v>400</v>
      </c>
      <c r="F197" s="53" t="s">
        <v>76</v>
      </c>
      <c r="G197" s="69">
        <f t="shared" si="41"/>
        <v>213.1</v>
      </c>
      <c r="H197" s="69">
        <f t="shared" si="41"/>
        <v>0</v>
      </c>
      <c r="I197" s="70">
        <f t="shared" si="27"/>
        <v>213.1</v>
      </c>
      <c r="J197" s="69">
        <f t="shared" si="41"/>
        <v>0</v>
      </c>
      <c r="K197" s="70">
        <f t="shared" si="28"/>
        <v>213.1</v>
      </c>
      <c r="L197" s="69">
        <f t="shared" si="41"/>
        <v>0</v>
      </c>
      <c r="M197" s="70">
        <f t="shared" si="29"/>
        <v>213.1</v>
      </c>
      <c r="N197" s="69">
        <f t="shared" si="41"/>
        <v>50.5</v>
      </c>
      <c r="O197" s="70">
        <f t="shared" si="30"/>
        <v>263.60000000000002</v>
      </c>
      <c r="P197" s="69">
        <f t="shared" si="41"/>
        <v>0</v>
      </c>
      <c r="Q197" s="70">
        <f t="shared" si="37"/>
        <v>263.60000000000002</v>
      </c>
      <c r="R197" s="69">
        <f t="shared" si="41"/>
        <v>0</v>
      </c>
      <c r="S197" s="70">
        <f t="shared" si="38"/>
        <v>263.60000000000002</v>
      </c>
      <c r="T197" s="69">
        <f t="shared" si="41"/>
        <v>0</v>
      </c>
      <c r="U197" s="70">
        <f t="shared" si="39"/>
        <v>263.60000000000002</v>
      </c>
    </row>
    <row r="198" spans="1:21" ht="63" x14ac:dyDescent="0.25">
      <c r="A198" s="32" t="s">
        <v>738</v>
      </c>
      <c r="B198" s="57">
        <v>522</v>
      </c>
      <c r="C198" s="53">
        <v>11</v>
      </c>
      <c r="D198" s="53" t="s">
        <v>73</v>
      </c>
      <c r="E198" s="53" t="s">
        <v>401</v>
      </c>
      <c r="F198" s="53" t="s">
        <v>76</v>
      </c>
      <c r="G198" s="69">
        <f t="shared" si="41"/>
        <v>213.1</v>
      </c>
      <c r="H198" s="69">
        <f t="shared" si="41"/>
        <v>0</v>
      </c>
      <c r="I198" s="70">
        <f t="shared" si="27"/>
        <v>213.1</v>
      </c>
      <c r="J198" s="69">
        <f t="shared" si="41"/>
        <v>0</v>
      </c>
      <c r="K198" s="70">
        <f t="shared" si="28"/>
        <v>213.1</v>
      </c>
      <c r="L198" s="69">
        <f t="shared" si="41"/>
        <v>0</v>
      </c>
      <c r="M198" s="70">
        <f t="shared" si="29"/>
        <v>213.1</v>
      </c>
      <c r="N198" s="69">
        <f t="shared" si="41"/>
        <v>50.5</v>
      </c>
      <c r="O198" s="70">
        <f t="shared" si="30"/>
        <v>263.60000000000002</v>
      </c>
      <c r="P198" s="69">
        <f t="shared" si="41"/>
        <v>0</v>
      </c>
      <c r="Q198" s="70">
        <f t="shared" si="37"/>
        <v>263.60000000000002</v>
      </c>
      <c r="R198" s="69">
        <f t="shared" si="41"/>
        <v>0</v>
      </c>
      <c r="S198" s="70">
        <f t="shared" si="38"/>
        <v>263.60000000000002</v>
      </c>
      <c r="T198" s="69">
        <f t="shared" si="41"/>
        <v>0</v>
      </c>
      <c r="U198" s="70">
        <f t="shared" si="39"/>
        <v>263.60000000000002</v>
      </c>
    </row>
    <row r="199" spans="1:21" ht="36.6" customHeight="1" x14ac:dyDescent="0.25">
      <c r="A199" s="32" t="s">
        <v>97</v>
      </c>
      <c r="B199" s="57">
        <v>522</v>
      </c>
      <c r="C199" s="53">
        <v>11</v>
      </c>
      <c r="D199" s="53" t="s">
        <v>73</v>
      </c>
      <c r="E199" s="53" t="s">
        <v>401</v>
      </c>
      <c r="F199" s="53">
        <v>200</v>
      </c>
      <c r="G199" s="69">
        <f t="shared" si="41"/>
        <v>213.1</v>
      </c>
      <c r="H199" s="69">
        <f t="shared" si="41"/>
        <v>0</v>
      </c>
      <c r="I199" s="70">
        <f t="shared" si="27"/>
        <v>213.1</v>
      </c>
      <c r="J199" s="69">
        <f t="shared" si="41"/>
        <v>0</v>
      </c>
      <c r="K199" s="70">
        <f t="shared" si="28"/>
        <v>213.1</v>
      </c>
      <c r="L199" s="69">
        <f t="shared" si="41"/>
        <v>0</v>
      </c>
      <c r="M199" s="70">
        <f t="shared" si="29"/>
        <v>213.1</v>
      </c>
      <c r="N199" s="69">
        <f t="shared" si="41"/>
        <v>50.5</v>
      </c>
      <c r="O199" s="70">
        <f t="shared" si="30"/>
        <v>263.60000000000002</v>
      </c>
      <c r="P199" s="69">
        <f t="shared" si="41"/>
        <v>0</v>
      </c>
      <c r="Q199" s="70">
        <f t="shared" si="37"/>
        <v>263.60000000000002</v>
      </c>
      <c r="R199" s="69">
        <f t="shared" si="41"/>
        <v>0</v>
      </c>
      <c r="S199" s="70">
        <f t="shared" si="38"/>
        <v>263.60000000000002</v>
      </c>
      <c r="T199" s="69">
        <f t="shared" si="41"/>
        <v>0</v>
      </c>
      <c r="U199" s="70">
        <f t="shared" si="39"/>
        <v>263.60000000000002</v>
      </c>
    </row>
    <row r="200" spans="1:21" ht="47.25" x14ac:dyDescent="0.25">
      <c r="A200" s="32" t="s">
        <v>98</v>
      </c>
      <c r="B200" s="57">
        <v>522</v>
      </c>
      <c r="C200" s="53">
        <v>11</v>
      </c>
      <c r="D200" s="53" t="s">
        <v>73</v>
      </c>
      <c r="E200" s="53" t="s">
        <v>401</v>
      </c>
      <c r="F200" s="53">
        <v>240</v>
      </c>
      <c r="G200" s="69">
        <v>213.1</v>
      </c>
      <c r="H200" s="69"/>
      <c r="I200" s="70">
        <f t="shared" si="27"/>
        <v>213.1</v>
      </c>
      <c r="J200" s="69"/>
      <c r="K200" s="70">
        <f t="shared" si="28"/>
        <v>213.1</v>
      </c>
      <c r="L200" s="69"/>
      <c r="M200" s="70">
        <f t="shared" si="29"/>
        <v>213.1</v>
      </c>
      <c r="N200" s="69">
        <v>50.5</v>
      </c>
      <c r="O200" s="70">
        <f t="shared" si="30"/>
        <v>263.60000000000002</v>
      </c>
      <c r="P200" s="69"/>
      <c r="Q200" s="70">
        <f t="shared" si="37"/>
        <v>263.60000000000002</v>
      </c>
      <c r="R200" s="69"/>
      <c r="S200" s="70">
        <f t="shared" si="38"/>
        <v>263.60000000000002</v>
      </c>
      <c r="T200" s="69"/>
      <c r="U200" s="70">
        <f t="shared" si="39"/>
        <v>263.60000000000002</v>
      </c>
    </row>
    <row r="201" spans="1:21" ht="15.75" x14ac:dyDescent="0.25">
      <c r="A201" s="32" t="s">
        <v>462</v>
      </c>
      <c r="B201" s="57" t="s">
        <v>563</v>
      </c>
      <c r="C201" s="53">
        <v>11</v>
      </c>
      <c r="D201" s="53" t="s">
        <v>78</v>
      </c>
      <c r="E201" s="53" t="s">
        <v>75</v>
      </c>
      <c r="F201" s="53" t="s">
        <v>76</v>
      </c>
      <c r="G201" s="69"/>
      <c r="H201" s="69">
        <f t="shared" ref="H201:T206" si="42">H202</f>
        <v>9131.7999999999993</v>
      </c>
      <c r="I201" s="70">
        <f t="shared" si="27"/>
        <v>9131.7999999999993</v>
      </c>
      <c r="J201" s="69">
        <f t="shared" si="42"/>
        <v>0</v>
      </c>
      <c r="K201" s="70">
        <f t="shared" si="28"/>
        <v>9131.7999999999993</v>
      </c>
      <c r="L201" s="69">
        <f t="shared" si="42"/>
        <v>-533.5</v>
      </c>
      <c r="M201" s="70">
        <f t="shared" si="29"/>
        <v>8598.2999999999993</v>
      </c>
      <c r="N201" s="69">
        <f t="shared" si="42"/>
        <v>0</v>
      </c>
      <c r="O201" s="70">
        <f t="shared" si="30"/>
        <v>8598.2999999999993</v>
      </c>
      <c r="P201" s="69">
        <f t="shared" si="42"/>
        <v>0</v>
      </c>
      <c r="Q201" s="70">
        <f t="shared" si="37"/>
        <v>8598.2999999999993</v>
      </c>
      <c r="R201" s="69">
        <f t="shared" si="42"/>
        <v>0</v>
      </c>
      <c r="S201" s="70">
        <f t="shared" si="38"/>
        <v>8598.2999999999993</v>
      </c>
      <c r="T201" s="69">
        <f t="shared" si="42"/>
        <v>-500</v>
      </c>
      <c r="U201" s="70">
        <f t="shared" si="39"/>
        <v>8098.2999999999993</v>
      </c>
    </row>
    <row r="202" spans="1:21" ht="63" x14ac:dyDescent="0.25">
      <c r="A202" s="32" t="s">
        <v>735</v>
      </c>
      <c r="B202" s="57" t="s">
        <v>563</v>
      </c>
      <c r="C202" s="53">
        <v>11</v>
      </c>
      <c r="D202" s="53" t="s">
        <v>78</v>
      </c>
      <c r="E202" s="53" t="s">
        <v>385</v>
      </c>
      <c r="F202" s="53" t="s">
        <v>76</v>
      </c>
      <c r="G202" s="69"/>
      <c r="H202" s="69">
        <f t="shared" si="42"/>
        <v>9131.7999999999993</v>
      </c>
      <c r="I202" s="70">
        <f t="shared" si="27"/>
        <v>9131.7999999999993</v>
      </c>
      <c r="J202" s="69">
        <f t="shared" si="42"/>
        <v>0</v>
      </c>
      <c r="K202" s="70">
        <f t="shared" si="28"/>
        <v>9131.7999999999993</v>
      </c>
      <c r="L202" s="69">
        <f t="shared" si="42"/>
        <v>-533.5</v>
      </c>
      <c r="M202" s="70">
        <f t="shared" si="29"/>
        <v>8598.2999999999993</v>
      </c>
      <c r="N202" s="69">
        <f t="shared" si="42"/>
        <v>0</v>
      </c>
      <c r="O202" s="70">
        <f t="shared" si="30"/>
        <v>8598.2999999999993</v>
      </c>
      <c r="P202" s="69">
        <f t="shared" si="42"/>
        <v>0</v>
      </c>
      <c r="Q202" s="70">
        <f t="shared" si="37"/>
        <v>8598.2999999999993</v>
      </c>
      <c r="R202" s="69">
        <f t="shared" si="42"/>
        <v>0</v>
      </c>
      <c r="S202" s="70">
        <f t="shared" si="38"/>
        <v>8598.2999999999993</v>
      </c>
      <c r="T202" s="69">
        <f t="shared" si="42"/>
        <v>-500</v>
      </c>
      <c r="U202" s="70">
        <f t="shared" si="39"/>
        <v>8098.2999999999993</v>
      </c>
    </row>
    <row r="203" spans="1:21" ht="47.25" x14ac:dyDescent="0.25">
      <c r="A203" s="32" t="s">
        <v>386</v>
      </c>
      <c r="B203" s="57" t="s">
        <v>563</v>
      </c>
      <c r="C203" s="53">
        <v>11</v>
      </c>
      <c r="D203" s="53" t="s">
        <v>78</v>
      </c>
      <c r="E203" s="53" t="s">
        <v>403</v>
      </c>
      <c r="F203" s="53" t="s">
        <v>76</v>
      </c>
      <c r="G203" s="69"/>
      <c r="H203" s="69">
        <f t="shared" si="42"/>
        <v>9131.7999999999993</v>
      </c>
      <c r="I203" s="70">
        <f t="shared" si="27"/>
        <v>9131.7999999999993</v>
      </c>
      <c r="J203" s="69">
        <f t="shared" si="42"/>
        <v>0</v>
      </c>
      <c r="K203" s="70">
        <f t="shared" si="28"/>
        <v>9131.7999999999993</v>
      </c>
      <c r="L203" s="69">
        <f t="shared" si="42"/>
        <v>-533.5</v>
      </c>
      <c r="M203" s="70">
        <f t="shared" si="29"/>
        <v>8598.2999999999993</v>
      </c>
      <c r="N203" s="69">
        <f t="shared" si="42"/>
        <v>0</v>
      </c>
      <c r="O203" s="70">
        <f t="shared" si="30"/>
        <v>8598.2999999999993</v>
      </c>
      <c r="P203" s="69">
        <f t="shared" si="42"/>
        <v>0</v>
      </c>
      <c r="Q203" s="70">
        <f t="shared" si="37"/>
        <v>8598.2999999999993</v>
      </c>
      <c r="R203" s="69">
        <f t="shared" si="42"/>
        <v>0</v>
      </c>
      <c r="S203" s="70">
        <f t="shared" si="38"/>
        <v>8598.2999999999993</v>
      </c>
      <c r="T203" s="69">
        <f t="shared" si="42"/>
        <v>-500</v>
      </c>
      <c r="U203" s="70">
        <f t="shared" si="39"/>
        <v>8098.2999999999993</v>
      </c>
    </row>
    <row r="204" spans="1:21" ht="47.25" x14ac:dyDescent="0.25">
      <c r="A204" s="32" t="s">
        <v>631</v>
      </c>
      <c r="B204" s="57" t="s">
        <v>563</v>
      </c>
      <c r="C204" s="53">
        <v>11</v>
      </c>
      <c r="D204" s="53" t="s">
        <v>78</v>
      </c>
      <c r="E204" s="53" t="s">
        <v>405</v>
      </c>
      <c r="F204" s="53" t="s">
        <v>76</v>
      </c>
      <c r="G204" s="69"/>
      <c r="H204" s="69">
        <f t="shared" si="42"/>
        <v>9131.7999999999993</v>
      </c>
      <c r="I204" s="70">
        <f t="shared" si="27"/>
        <v>9131.7999999999993</v>
      </c>
      <c r="J204" s="69">
        <f t="shared" si="42"/>
        <v>0</v>
      </c>
      <c r="K204" s="70">
        <f t="shared" si="28"/>
        <v>9131.7999999999993</v>
      </c>
      <c r="L204" s="69">
        <f t="shared" si="42"/>
        <v>-533.5</v>
      </c>
      <c r="M204" s="70">
        <f t="shared" si="29"/>
        <v>8598.2999999999993</v>
      </c>
      <c r="N204" s="69">
        <f t="shared" si="42"/>
        <v>0</v>
      </c>
      <c r="O204" s="70">
        <f t="shared" si="30"/>
        <v>8598.2999999999993</v>
      </c>
      <c r="P204" s="69">
        <f t="shared" si="42"/>
        <v>0</v>
      </c>
      <c r="Q204" s="70">
        <f t="shared" si="37"/>
        <v>8598.2999999999993</v>
      </c>
      <c r="R204" s="69">
        <f t="shared" si="42"/>
        <v>0</v>
      </c>
      <c r="S204" s="70">
        <f t="shared" si="38"/>
        <v>8598.2999999999993</v>
      </c>
      <c r="T204" s="69">
        <f t="shared" si="42"/>
        <v>-500</v>
      </c>
      <c r="U204" s="70">
        <f t="shared" si="39"/>
        <v>8098.2999999999993</v>
      </c>
    </row>
    <row r="205" spans="1:21" ht="15.75" x14ac:dyDescent="0.25">
      <c r="A205" s="32" t="s">
        <v>406</v>
      </c>
      <c r="B205" s="57" t="s">
        <v>563</v>
      </c>
      <c r="C205" s="53">
        <v>11</v>
      </c>
      <c r="D205" s="53" t="s">
        <v>78</v>
      </c>
      <c r="E205" s="53" t="s">
        <v>407</v>
      </c>
      <c r="F205" s="53" t="s">
        <v>76</v>
      </c>
      <c r="G205" s="69"/>
      <c r="H205" s="69">
        <f t="shared" si="42"/>
        <v>9131.7999999999993</v>
      </c>
      <c r="I205" s="70">
        <f t="shared" si="27"/>
        <v>9131.7999999999993</v>
      </c>
      <c r="J205" s="69">
        <f t="shared" si="42"/>
        <v>0</v>
      </c>
      <c r="K205" s="70">
        <f t="shared" si="28"/>
        <v>9131.7999999999993</v>
      </c>
      <c r="L205" s="69">
        <f t="shared" si="42"/>
        <v>-533.5</v>
      </c>
      <c r="M205" s="70">
        <f t="shared" si="29"/>
        <v>8598.2999999999993</v>
      </c>
      <c r="N205" s="69">
        <f t="shared" si="42"/>
        <v>0</v>
      </c>
      <c r="O205" s="70">
        <f t="shared" si="30"/>
        <v>8598.2999999999993</v>
      </c>
      <c r="P205" s="69">
        <f t="shared" si="42"/>
        <v>0</v>
      </c>
      <c r="Q205" s="70">
        <f t="shared" si="37"/>
        <v>8598.2999999999993</v>
      </c>
      <c r="R205" s="69">
        <f t="shared" si="42"/>
        <v>0</v>
      </c>
      <c r="S205" s="70">
        <f t="shared" si="38"/>
        <v>8598.2999999999993</v>
      </c>
      <c r="T205" s="69">
        <f t="shared" si="42"/>
        <v>-500</v>
      </c>
      <c r="U205" s="70">
        <f t="shared" si="39"/>
        <v>8098.2999999999993</v>
      </c>
    </row>
    <row r="206" spans="1:21" ht="47.25" x14ac:dyDescent="0.25">
      <c r="A206" s="32" t="s">
        <v>188</v>
      </c>
      <c r="B206" s="57" t="s">
        <v>563</v>
      </c>
      <c r="C206" s="53">
        <v>11</v>
      </c>
      <c r="D206" s="53" t="s">
        <v>78</v>
      </c>
      <c r="E206" s="53" t="s">
        <v>407</v>
      </c>
      <c r="F206" s="53">
        <v>600</v>
      </c>
      <c r="G206" s="69"/>
      <c r="H206" s="69">
        <f t="shared" si="42"/>
        <v>9131.7999999999993</v>
      </c>
      <c r="I206" s="70">
        <f t="shared" si="27"/>
        <v>9131.7999999999993</v>
      </c>
      <c r="J206" s="69">
        <f t="shared" si="42"/>
        <v>0</v>
      </c>
      <c r="K206" s="70">
        <f t="shared" si="28"/>
        <v>9131.7999999999993</v>
      </c>
      <c r="L206" s="69">
        <f t="shared" si="42"/>
        <v>-533.5</v>
      </c>
      <c r="M206" s="70">
        <f t="shared" si="29"/>
        <v>8598.2999999999993</v>
      </c>
      <c r="N206" s="69">
        <f t="shared" si="42"/>
        <v>0</v>
      </c>
      <c r="O206" s="70">
        <f t="shared" si="30"/>
        <v>8598.2999999999993</v>
      </c>
      <c r="P206" s="69">
        <f t="shared" si="42"/>
        <v>0</v>
      </c>
      <c r="Q206" s="70">
        <f t="shared" si="37"/>
        <v>8598.2999999999993</v>
      </c>
      <c r="R206" s="69">
        <f t="shared" si="42"/>
        <v>0</v>
      </c>
      <c r="S206" s="70">
        <f t="shared" si="38"/>
        <v>8598.2999999999993</v>
      </c>
      <c r="T206" s="69">
        <f t="shared" si="42"/>
        <v>-500</v>
      </c>
      <c r="U206" s="70">
        <f t="shared" si="39"/>
        <v>8098.2999999999993</v>
      </c>
    </row>
    <row r="207" spans="1:21" ht="15.75" x14ac:dyDescent="0.25">
      <c r="A207" s="32" t="s">
        <v>463</v>
      </c>
      <c r="B207" s="57" t="s">
        <v>563</v>
      </c>
      <c r="C207" s="53">
        <v>11</v>
      </c>
      <c r="D207" s="53" t="s">
        <v>78</v>
      </c>
      <c r="E207" s="53" t="s">
        <v>407</v>
      </c>
      <c r="F207" s="53">
        <v>620</v>
      </c>
      <c r="G207" s="69"/>
      <c r="H207" s="69">
        <v>9131.7999999999993</v>
      </c>
      <c r="I207" s="70">
        <f t="shared" si="27"/>
        <v>9131.7999999999993</v>
      </c>
      <c r="J207" s="69"/>
      <c r="K207" s="70">
        <f t="shared" si="28"/>
        <v>9131.7999999999993</v>
      </c>
      <c r="L207" s="69">
        <v>-533.5</v>
      </c>
      <c r="M207" s="70">
        <f t="shared" si="29"/>
        <v>8598.2999999999993</v>
      </c>
      <c r="N207" s="69"/>
      <c r="O207" s="70">
        <f t="shared" si="30"/>
        <v>8598.2999999999993</v>
      </c>
      <c r="P207" s="69"/>
      <c r="Q207" s="70">
        <f t="shared" si="37"/>
        <v>8598.2999999999993</v>
      </c>
      <c r="R207" s="69"/>
      <c r="S207" s="70">
        <f t="shared" si="38"/>
        <v>8598.2999999999993</v>
      </c>
      <c r="T207" s="124">
        <v>-500</v>
      </c>
      <c r="U207" s="70">
        <f t="shared" si="39"/>
        <v>8098.2999999999993</v>
      </c>
    </row>
    <row r="208" spans="1:21" ht="55.5" customHeight="1" x14ac:dyDescent="0.25">
      <c r="A208" s="68" t="s">
        <v>14</v>
      </c>
      <c r="B208" s="72">
        <v>543</v>
      </c>
      <c r="C208" s="72" t="s">
        <v>74</v>
      </c>
      <c r="D208" s="72" t="s">
        <v>74</v>
      </c>
      <c r="E208" s="72" t="s">
        <v>75</v>
      </c>
      <c r="F208" s="72" t="s">
        <v>76</v>
      </c>
      <c r="G208" s="74">
        <f>G209+G215+G223+G268+G276</f>
        <v>61888.5</v>
      </c>
      <c r="H208" s="74">
        <f>H209+H215+H223+H268+H276</f>
        <v>-9131.7999999999993</v>
      </c>
      <c r="I208" s="73">
        <f>G208+H208</f>
        <v>52756.7</v>
      </c>
      <c r="J208" s="74">
        <f>J209+J215+J223+J268+J276</f>
        <v>0</v>
      </c>
      <c r="K208" s="73">
        <f>I208+J208</f>
        <v>52756.7</v>
      </c>
      <c r="L208" s="74">
        <f>L209+L215+L223+L268+L276</f>
        <v>542.29999999999995</v>
      </c>
      <c r="M208" s="73">
        <f>K208+L208</f>
        <v>53299</v>
      </c>
      <c r="N208" s="74">
        <f>N209+N215+N223+N268+N276</f>
        <v>305</v>
      </c>
      <c r="O208" s="73">
        <f>M208+N208</f>
        <v>53604</v>
      </c>
      <c r="P208" s="74">
        <f>P209+P215+P223+P268+P276</f>
        <v>885.4</v>
      </c>
      <c r="Q208" s="73">
        <f>O208+P208</f>
        <v>54489.4</v>
      </c>
      <c r="R208" s="74">
        <f>R209+R215+R223+R268+R276</f>
        <v>187</v>
      </c>
      <c r="S208" s="73">
        <f>Q208+R208</f>
        <v>54676.4</v>
      </c>
      <c r="T208" s="74">
        <f>T209+T215+T223+T268+T276</f>
        <v>7098.7999999999993</v>
      </c>
      <c r="U208" s="73">
        <f>S208+T208</f>
        <v>61775.199999999997</v>
      </c>
    </row>
    <row r="209" spans="1:21" ht="15.75" x14ac:dyDescent="0.25">
      <c r="A209" s="68" t="s">
        <v>191</v>
      </c>
      <c r="B209" s="72">
        <v>543</v>
      </c>
      <c r="C209" s="72" t="s">
        <v>102</v>
      </c>
      <c r="D209" s="72" t="s">
        <v>73</v>
      </c>
      <c r="E209" s="72" t="s">
        <v>75</v>
      </c>
      <c r="F209" s="72" t="s">
        <v>76</v>
      </c>
      <c r="G209" s="74">
        <f t="shared" ref="G209:T213" si="43">G210</f>
        <v>100</v>
      </c>
      <c r="H209" s="74">
        <f t="shared" si="43"/>
        <v>0</v>
      </c>
      <c r="I209" s="73">
        <f t="shared" si="27"/>
        <v>100</v>
      </c>
      <c r="J209" s="74">
        <f t="shared" si="43"/>
        <v>5.6</v>
      </c>
      <c r="K209" s="73">
        <f t="shared" ref="K209:K290" si="44">I209+J209</f>
        <v>105.6</v>
      </c>
      <c r="L209" s="74">
        <f t="shared" si="43"/>
        <v>0</v>
      </c>
      <c r="M209" s="73">
        <f t="shared" ref="M209:M290" si="45">K209+L209</f>
        <v>105.6</v>
      </c>
      <c r="N209" s="74">
        <f t="shared" si="43"/>
        <v>0</v>
      </c>
      <c r="O209" s="73">
        <f t="shared" ref="O209:O290" si="46">M209+N209</f>
        <v>105.6</v>
      </c>
      <c r="P209" s="74">
        <f t="shared" si="43"/>
        <v>0</v>
      </c>
      <c r="Q209" s="73">
        <f t="shared" ref="Q209:Q290" si="47">O209+P209</f>
        <v>105.6</v>
      </c>
      <c r="R209" s="74">
        <f t="shared" si="43"/>
        <v>0</v>
      </c>
      <c r="S209" s="73">
        <f t="shared" ref="S209:S290" si="48">Q209+R209</f>
        <v>105.6</v>
      </c>
      <c r="T209" s="74">
        <f t="shared" si="43"/>
        <v>0</v>
      </c>
      <c r="U209" s="73">
        <f t="shared" ref="U209:U290" si="49">S209+T209</f>
        <v>105.6</v>
      </c>
    </row>
    <row r="210" spans="1:21" ht="64.5" customHeight="1" x14ac:dyDescent="0.25">
      <c r="A210" s="32" t="s">
        <v>739</v>
      </c>
      <c r="B210" s="57">
        <v>543</v>
      </c>
      <c r="C210" s="57" t="s">
        <v>102</v>
      </c>
      <c r="D210" s="57" t="s">
        <v>73</v>
      </c>
      <c r="E210" s="57" t="s">
        <v>192</v>
      </c>
      <c r="F210" s="53" t="s">
        <v>76</v>
      </c>
      <c r="G210" s="69">
        <f>G211</f>
        <v>100</v>
      </c>
      <c r="H210" s="69">
        <f>H211</f>
        <v>0</v>
      </c>
      <c r="I210" s="70">
        <f t="shared" ref="I210:I284" si="50">G210+H210</f>
        <v>100</v>
      </c>
      <c r="J210" s="69">
        <f>J211</f>
        <v>5.6</v>
      </c>
      <c r="K210" s="70">
        <f t="shared" si="44"/>
        <v>105.6</v>
      </c>
      <c r="L210" s="69">
        <f>L211</f>
        <v>0</v>
      </c>
      <c r="M210" s="70">
        <f t="shared" si="45"/>
        <v>105.6</v>
      </c>
      <c r="N210" s="69">
        <f>N211</f>
        <v>0</v>
      </c>
      <c r="O210" s="70">
        <f t="shared" si="46"/>
        <v>105.6</v>
      </c>
      <c r="P210" s="69">
        <f>P211</f>
        <v>0</v>
      </c>
      <c r="Q210" s="70">
        <f t="shared" si="47"/>
        <v>105.6</v>
      </c>
      <c r="R210" s="69">
        <f>R211</f>
        <v>0</v>
      </c>
      <c r="S210" s="70">
        <f t="shared" si="48"/>
        <v>105.6</v>
      </c>
      <c r="T210" s="69">
        <f>T211</f>
        <v>0</v>
      </c>
      <c r="U210" s="70">
        <f t="shared" si="49"/>
        <v>105.6</v>
      </c>
    </row>
    <row r="211" spans="1:21" ht="53.25" customHeight="1" x14ac:dyDescent="0.25">
      <c r="A211" s="32" t="s">
        <v>194</v>
      </c>
      <c r="B211" s="57">
        <v>543</v>
      </c>
      <c r="C211" s="57" t="s">
        <v>102</v>
      </c>
      <c r="D211" s="57" t="s">
        <v>73</v>
      </c>
      <c r="E211" s="57" t="s">
        <v>634</v>
      </c>
      <c r="F211" s="53" t="s">
        <v>76</v>
      </c>
      <c r="G211" s="69">
        <f t="shared" si="43"/>
        <v>100</v>
      </c>
      <c r="H211" s="69">
        <f t="shared" si="43"/>
        <v>0</v>
      </c>
      <c r="I211" s="70">
        <f t="shared" si="50"/>
        <v>100</v>
      </c>
      <c r="J211" s="69">
        <f t="shared" si="43"/>
        <v>5.6</v>
      </c>
      <c r="K211" s="70">
        <f t="shared" si="44"/>
        <v>105.6</v>
      </c>
      <c r="L211" s="69">
        <f t="shared" si="43"/>
        <v>0</v>
      </c>
      <c r="M211" s="70">
        <f t="shared" si="45"/>
        <v>105.6</v>
      </c>
      <c r="N211" s="69">
        <f t="shared" si="43"/>
        <v>0</v>
      </c>
      <c r="O211" s="70">
        <f t="shared" si="46"/>
        <v>105.6</v>
      </c>
      <c r="P211" s="69">
        <f t="shared" si="43"/>
        <v>0</v>
      </c>
      <c r="Q211" s="70">
        <f t="shared" si="47"/>
        <v>105.6</v>
      </c>
      <c r="R211" s="69">
        <f t="shared" si="43"/>
        <v>0</v>
      </c>
      <c r="S211" s="70">
        <f t="shared" si="48"/>
        <v>105.6</v>
      </c>
      <c r="T211" s="69">
        <f t="shared" si="43"/>
        <v>0</v>
      </c>
      <c r="U211" s="70">
        <f t="shared" si="49"/>
        <v>105.6</v>
      </c>
    </row>
    <row r="212" spans="1:21" ht="50.25" customHeight="1" x14ac:dyDescent="0.25">
      <c r="A212" s="32" t="s">
        <v>195</v>
      </c>
      <c r="B212" s="57">
        <v>543</v>
      </c>
      <c r="C212" s="57" t="s">
        <v>102</v>
      </c>
      <c r="D212" s="57" t="s">
        <v>73</v>
      </c>
      <c r="E212" s="57" t="s">
        <v>635</v>
      </c>
      <c r="F212" s="53" t="s">
        <v>76</v>
      </c>
      <c r="G212" s="69">
        <f t="shared" si="43"/>
        <v>100</v>
      </c>
      <c r="H212" s="69">
        <f t="shared" si="43"/>
        <v>0</v>
      </c>
      <c r="I212" s="70">
        <f t="shared" si="50"/>
        <v>100</v>
      </c>
      <c r="J212" s="69">
        <f t="shared" si="43"/>
        <v>5.6</v>
      </c>
      <c r="K212" s="70">
        <f t="shared" si="44"/>
        <v>105.6</v>
      </c>
      <c r="L212" s="69">
        <f t="shared" si="43"/>
        <v>0</v>
      </c>
      <c r="M212" s="70">
        <f t="shared" si="45"/>
        <v>105.6</v>
      </c>
      <c r="N212" s="69">
        <f t="shared" si="43"/>
        <v>0</v>
      </c>
      <c r="O212" s="70">
        <f t="shared" si="46"/>
        <v>105.6</v>
      </c>
      <c r="P212" s="69">
        <f t="shared" si="43"/>
        <v>0</v>
      </c>
      <c r="Q212" s="70">
        <f t="shared" si="47"/>
        <v>105.6</v>
      </c>
      <c r="R212" s="69">
        <f t="shared" si="43"/>
        <v>0</v>
      </c>
      <c r="S212" s="70">
        <f t="shared" si="48"/>
        <v>105.6</v>
      </c>
      <c r="T212" s="69">
        <f t="shared" si="43"/>
        <v>0</v>
      </c>
      <c r="U212" s="70">
        <f t="shared" si="49"/>
        <v>105.6</v>
      </c>
    </row>
    <row r="213" spans="1:21" ht="52.5" customHeight="1" x14ac:dyDescent="0.25">
      <c r="A213" s="32" t="s">
        <v>188</v>
      </c>
      <c r="B213" s="57">
        <v>543</v>
      </c>
      <c r="C213" s="57" t="s">
        <v>102</v>
      </c>
      <c r="D213" s="57" t="s">
        <v>73</v>
      </c>
      <c r="E213" s="57" t="s">
        <v>635</v>
      </c>
      <c r="F213" s="57">
        <v>600</v>
      </c>
      <c r="G213" s="69">
        <f t="shared" si="43"/>
        <v>100</v>
      </c>
      <c r="H213" s="69">
        <f t="shared" si="43"/>
        <v>0</v>
      </c>
      <c r="I213" s="70">
        <f t="shared" si="50"/>
        <v>100</v>
      </c>
      <c r="J213" s="69">
        <f t="shared" si="43"/>
        <v>5.6</v>
      </c>
      <c r="K213" s="70">
        <f t="shared" si="44"/>
        <v>105.6</v>
      </c>
      <c r="L213" s="69">
        <f t="shared" si="43"/>
        <v>0</v>
      </c>
      <c r="M213" s="70">
        <f t="shared" si="45"/>
        <v>105.6</v>
      </c>
      <c r="N213" s="69">
        <f t="shared" si="43"/>
        <v>0</v>
      </c>
      <c r="O213" s="70">
        <f t="shared" si="46"/>
        <v>105.6</v>
      </c>
      <c r="P213" s="69">
        <f t="shared" si="43"/>
        <v>0</v>
      </c>
      <c r="Q213" s="70">
        <f t="shared" si="47"/>
        <v>105.6</v>
      </c>
      <c r="R213" s="69">
        <f t="shared" si="43"/>
        <v>0</v>
      </c>
      <c r="S213" s="70">
        <f t="shared" si="48"/>
        <v>105.6</v>
      </c>
      <c r="T213" s="69">
        <f t="shared" si="43"/>
        <v>0</v>
      </c>
      <c r="U213" s="70">
        <f t="shared" si="49"/>
        <v>105.6</v>
      </c>
    </row>
    <row r="214" spans="1:21" ht="19.5" customHeight="1" x14ac:dyDescent="0.25">
      <c r="A214" s="32" t="s">
        <v>197</v>
      </c>
      <c r="B214" s="57">
        <v>543</v>
      </c>
      <c r="C214" s="57" t="s">
        <v>102</v>
      </c>
      <c r="D214" s="57" t="s">
        <v>73</v>
      </c>
      <c r="E214" s="57" t="s">
        <v>635</v>
      </c>
      <c r="F214" s="57">
        <v>610</v>
      </c>
      <c r="G214" s="69">
        <v>100</v>
      </c>
      <c r="H214" s="69"/>
      <c r="I214" s="70">
        <f t="shared" si="50"/>
        <v>100</v>
      </c>
      <c r="J214" s="69">
        <v>5.6</v>
      </c>
      <c r="K214" s="70">
        <f t="shared" si="44"/>
        <v>105.6</v>
      </c>
      <c r="L214" s="69"/>
      <c r="M214" s="70">
        <f t="shared" si="45"/>
        <v>105.6</v>
      </c>
      <c r="N214" s="69"/>
      <c r="O214" s="70">
        <f t="shared" si="46"/>
        <v>105.6</v>
      </c>
      <c r="P214" s="69"/>
      <c r="Q214" s="70">
        <f t="shared" si="47"/>
        <v>105.6</v>
      </c>
      <c r="R214" s="69"/>
      <c r="S214" s="70">
        <f t="shared" si="48"/>
        <v>105.6</v>
      </c>
      <c r="T214" s="69"/>
      <c r="U214" s="70">
        <f t="shared" si="49"/>
        <v>105.6</v>
      </c>
    </row>
    <row r="215" spans="1:21" ht="15.75" x14ac:dyDescent="0.25">
      <c r="A215" s="68" t="s">
        <v>246</v>
      </c>
      <c r="B215" s="72">
        <v>543</v>
      </c>
      <c r="C215" s="72" t="s">
        <v>120</v>
      </c>
      <c r="D215" s="72" t="s">
        <v>74</v>
      </c>
      <c r="E215" s="72" t="s">
        <v>75</v>
      </c>
      <c r="F215" s="72" t="s">
        <v>76</v>
      </c>
      <c r="G215" s="74">
        <f t="shared" ref="G215:T221" si="51">G216</f>
        <v>21138.3</v>
      </c>
      <c r="H215" s="74">
        <f t="shared" si="51"/>
        <v>0</v>
      </c>
      <c r="I215" s="73">
        <f t="shared" si="50"/>
        <v>21138.3</v>
      </c>
      <c r="J215" s="74">
        <f t="shared" si="51"/>
        <v>0</v>
      </c>
      <c r="K215" s="73">
        <f t="shared" si="44"/>
        <v>21138.3</v>
      </c>
      <c r="L215" s="74">
        <f t="shared" si="51"/>
        <v>8.8000000000000007</v>
      </c>
      <c r="M215" s="73">
        <f t="shared" si="45"/>
        <v>21147.1</v>
      </c>
      <c r="N215" s="74">
        <f t="shared" si="51"/>
        <v>0</v>
      </c>
      <c r="O215" s="73">
        <f t="shared" si="46"/>
        <v>21147.1</v>
      </c>
      <c r="P215" s="74">
        <f t="shared" si="51"/>
        <v>660</v>
      </c>
      <c r="Q215" s="73">
        <f t="shared" si="47"/>
        <v>21807.1</v>
      </c>
      <c r="R215" s="74">
        <f t="shared" si="51"/>
        <v>490</v>
      </c>
      <c r="S215" s="73">
        <f t="shared" si="48"/>
        <v>22297.1</v>
      </c>
      <c r="T215" s="74">
        <f t="shared" si="51"/>
        <v>3939.5</v>
      </c>
      <c r="U215" s="73">
        <f t="shared" si="49"/>
        <v>26236.6</v>
      </c>
    </row>
    <row r="216" spans="1:21" ht="16.149999999999999" customHeight="1" x14ac:dyDescent="0.25">
      <c r="A216" s="32" t="s">
        <v>456</v>
      </c>
      <c r="B216" s="57">
        <v>543</v>
      </c>
      <c r="C216" s="53" t="s">
        <v>120</v>
      </c>
      <c r="D216" s="53" t="s">
        <v>90</v>
      </c>
      <c r="E216" s="53" t="s">
        <v>75</v>
      </c>
      <c r="F216" s="53" t="s">
        <v>76</v>
      </c>
      <c r="G216" s="69">
        <f t="shared" si="51"/>
        <v>21138.3</v>
      </c>
      <c r="H216" s="69">
        <f t="shared" si="51"/>
        <v>0</v>
      </c>
      <c r="I216" s="70">
        <f t="shared" si="50"/>
        <v>21138.3</v>
      </c>
      <c r="J216" s="69">
        <f t="shared" si="51"/>
        <v>0</v>
      </c>
      <c r="K216" s="70">
        <f t="shared" si="44"/>
        <v>21138.3</v>
      </c>
      <c r="L216" s="69">
        <f t="shared" si="51"/>
        <v>8.8000000000000007</v>
      </c>
      <c r="M216" s="70">
        <f t="shared" si="45"/>
        <v>21147.1</v>
      </c>
      <c r="N216" s="69">
        <f t="shared" si="51"/>
        <v>0</v>
      </c>
      <c r="O216" s="70">
        <f t="shared" si="46"/>
        <v>21147.1</v>
      </c>
      <c r="P216" s="69">
        <f t="shared" si="51"/>
        <v>660</v>
      </c>
      <c r="Q216" s="70">
        <f t="shared" si="47"/>
        <v>21807.1</v>
      </c>
      <c r="R216" s="69">
        <f t="shared" si="51"/>
        <v>490</v>
      </c>
      <c r="S216" s="70">
        <f t="shared" si="48"/>
        <v>22297.1</v>
      </c>
      <c r="T216" s="69">
        <f t="shared" si="51"/>
        <v>3939.5</v>
      </c>
      <c r="U216" s="70">
        <f t="shared" si="49"/>
        <v>26236.6</v>
      </c>
    </row>
    <row r="217" spans="1:21" ht="51.75" customHeight="1" x14ac:dyDescent="0.25">
      <c r="A217" s="32" t="s">
        <v>691</v>
      </c>
      <c r="B217" s="57">
        <v>543</v>
      </c>
      <c r="C217" s="53" t="s">
        <v>120</v>
      </c>
      <c r="D217" s="53" t="s">
        <v>90</v>
      </c>
      <c r="E217" s="53" t="s">
        <v>293</v>
      </c>
      <c r="F217" s="53" t="s">
        <v>76</v>
      </c>
      <c r="G217" s="69">
        <f t="shared" si="51"/>
        <v>21138.3</v>
      </c>
      <c r="H217" s="69">
        <f t="shared" si="51"/>
        <v>0</v>
      </c>
      <c r="I217" s="70">
        <f t="shared" si="50"/>
        <v>21138.3</v>
      </c>
      <c r="J217" s="69">
        <f t="shared" si="51"/>
        <v>0</v>
      </c>
      <c r="K217" s="70">
        <f t="shared" si="44"/>
        <v>21138.3</v>
      </c>
      <c r="L217" s="69">
        <f t="shared" si="51"/>
        <v>8.8000000000000007</v>
      </c>
      <c r="M217" s="70">
        <f t="shared" si="45"/>
        <v>21147.1</v>
      </c>
      <c r="N217" s="69">
        <f t="shared" si="51"/>
        <v>0</v>
      </c>
      <c r="O217" s="70">
        <f t="shared" si="46"/>
        <v>21147.1</v>
      </c>
      <c r="P217" s="69">
        <f t="shared" si="51"/>
        <v>660</v>
      </c>
      <c r="Q217" s="70">
        <f t="shared" si="47"/>
        <v>21807.1</v>
      </c>
      <c r="R217" s="69">
        <f t="shared" si="51"/>
        <v>490</v>
      </c>
      <c r="S217" s="70">
        <f t="shared" si="48"/>
        <v>22297.1</v>
      </c>
      <c r="T217" s="69">
        <f t="shared" si="51"/>
        <v>3939.5</v>
      </c>
      <c r="U217" s="70">
        <f t="shared" si="49"/>
        <v>26236.6</v>
      </c>
    </row>
    <row r="218" spans="1:21" ht="66.75" customHeight="1" x14ac:dyDescent="0.25">
      <c r="A218" s="32" t="s">
        <v>457</v>
      </c>
      <c r="B218" s="57">
        <v>543</v>
      </c>
      <c r="C218" s="53" t="s">
        <v>120</v>
      </c>
      <c r="D218" s="53" t="s">
        <v>90</v>
      </c>
      <c r="E218" s="53" t="s">
        <v>295</v>
      </c>
      <c r="F218" s="53" t="s">
        <v>76</v>
      </c>
      <c r="G218" s="69">
        <f t="shared" si="51"/>
        <v>21138.3</v>
      </c>
      <c r="H218" s="69">
        <f t="shared" si="51"/>
        <v>0</v>
      </c>
      <c r="I218" s="70">
        <f t="shared" si="50"/>
        <v>21138.3</v>
      </c>
      <c r="J218" s="69">
        <f t="shared" si="51"/>
        <v>0</v>
      </c>
      <c r="K218" s="70">
        <f t="shared" si="44"/>
        <v>21138.3</v>
      </c>
      <c r="L218" s="69">
        <f t="shared" si="51"/>
        <v>8.8000000000000007</v>
      </c>
      <c r="M218" s="70">
        <f t="shared" si="45"/>
        <v>21147.1</v>
      </c>
      <c r="N218" s="69">
        <f t="shared" si="51"/>
        <v>0</v>
      </c>
      <c r="O218" s="70">
        <f t="shared" si="46"/>
        <v>21147.1</v>
      </c>
      <c r="P218" s="69">
        <f t="shared" si="51"/>
        <v>660</v>
      </c>
      <c r="Q218" s="70">
        <f t="shared" si="47"/>
        <v>21807.1</v>
      </c>
      <c r="R218" s="69">
        <f t="shared" si="51"/>
        <v>490</v>
      </c>
      <c r="S218" s="70">
        <f t="shared" si="48"/>
        <v>22297.1</v>
      </c>
      <c r="T218" s="69">
        <f t="shared" si="51"/>
        <v>3939.5</v>
      </c>
      <c r="U218" s="70">
        <f t="shared" si="49"/>
        <v>26236.6</v>
      </c>
    </row>
    <row r="219" spans="1:21" ht="54.75" customHeight="1" x14ac:dyDescent="0.25">
      <c r="A219" s="32" t="s">
        <v>668</v>
      </c>
      <c r="B219" s="57">
        <v>543</v>
      </c>
      <c r="C219" s="53" t="s">
        <v>120</v>
      </c>
      <c r="D219" s="53" t="s">
        <v>90</v>
      </c>
      <c r="E219" s="53" t="s">
        <v>296</v>
      </c>
      <c r="F219" s="53" t="s">
        <v>76</v>
      </c>
      <c r="G219" s="69">
        <f t="shared" si="51"/>
        <v>21138.3</v>
      </c>
      <c r="H219" s="69">
        <f t="shared" si="51"/>
        <v>0</v>
      </c>
      <c r="I219" s="70">
        <f t="shared" si="50"/>
        <v>21138.3</v>
      </c>
      <c r="J219" s="69">
        <f t="shared" si="51"/>
        <v>0</v>
      </c>
      <c r="K219" s="70">
        <f t="shared" si="44"/>
        <v>21138.3</v>
      </c>
      <c r="L219" s="69">
        <f t="shared" si="51"/>
        <v>8.8000000000000007</v>
      </c>
      <c r="M219" s="70">
        <f t="shared" si="45"/>
        <v>21147.1</v>
      </c>
      <c r="N219" s="69">
        <f t="shared" si="51"/>
        <v>0</v>
      </c>
      <c r="O219" s="70">
        <f t="shared" si="46"/>
        <v>21147.1</v>
      </c>
      <c r="P219" s="69">
        <f t="shared" si="51"/>
        <v>660</v>
      </c>
      <c r="Q219" s="70">
        <f t="shared" si="47"/>
        <v>21807.1</v>
      </c>
      <c r="R219" s="69">
        <f t="shared" si="51"/>
        <v>490</v>
      </c>
      <c r="S219" s="70">
        <f t="shared" si="48"/>
        <v>22297.1</v>
      </c>
      <c r="T219" s="69">
        <f t="shared" si="51"/>
        <v>3939.5</v>
      </c>
      <c r="U219" s="70">
        <f t="shared" si="49"/>
        <v>26236.6</v>
      </c>
    </row>
    <row r="220" spans="1:21" ht="66.75" customHeight="1" x14ac:dyDescent="0.25">
      <c r="A220" s="32" t="s">
        <v>458</v>
      </c>
      <c r="B220" s="57">
        <v>543</v>
      </c>
      <c r="C220" s="53" t="s">
        <v>120</v>
      </c>
      <c r="D220" s="53" t="s">
        <v>90</v>
      </c>
      <c r="E220" s="53" t="s">
        <v>298</v>
      </c>
      <c r="F220" s="53" t="s">
        <v>76</v>
      </c>
      <c r="G220" s="69">
        <f t="shared" si="51"/>
        <v>21138.3</v>
      </c>
      <c r="H220" s="69">
        <f t="shared" si="51"/>
        <v>0</v>
      </c>
      <c r="I220" s="70">
        <f t="shared" si="50"/>
        <v>21138.3</v>
      </c>
      <c r="J220" s="69">
        <f t="shared" si="51"/>
        <v>0</v>
      </c>
      <c r="K220" s="70">
        <f t="shared" si="44"/>
        <v>21138.3</v>
      </c>
      <c r="L220" s="69">
        <f t="shared" si="51"/>
        <v>8.8000000000000007</v>
      </c>
      <c r="M220" s="70">
        <f t="shared" si="45"/>
        <v>21147.1</v>
      </c>
      <c r="N220" s="69">
        <f t="shared" si="51"/>
        <v>0</v>
      </c>
      <c r="O220" s="70">
        <f t="shared" si="46"/>
        <v>21147.1</v>
      </c>
      <c r="P220" s="69">
        <f t="shared" si="51"/>
        <v>660</v>
      </c>
      <c r="Q220" s="70">
        <f t="shared" si="47"/>
        <v>21807.1</v>
      </c>
      <c r="R220" s="69">
        <f t="shared" si="51"/>
        <v>490</v>
      </c>
      <c r="S220" s="70">
        <f t="shared" si="48"/>
        <v>22297.1</v>
      </c>
      <c r="T220" s="69">
        <f t="shared" si="51"/>
        <v>3939.5</v>
      </c>
      <c r="U220" s="70">
        <f t="shared" si="49"/>
        <v>26236.6</v>
      </c>
    </row>
    <row r="221" spans="1:21" ht="51" customHeight="1" x14ac:dyDescent="0.25">
      <c r="A221" s="32" t="s">
        <v>188</v>
      </c>
      <c r="B221" s="57">
        <v>543</v>
      </c>
      <c r="C221" s="53" t="s">
        <v>120</v>
      </c>
      <c r="D221" s="53" t="s">
        <v>90</v>
      </c>
      <c r="E221" s="53" t="s">
        <v>298</v>
      </c>
      <c r="F221" s="53">
        <v>600</v>
      </c>
      <c r="G221" s="69">
        <f t="shared" si="51"/>
        <v>21138.3</v>
      </c>
      <c r="H221" s="69">
        <f t="shared" si="51"/>
        <v>0</v>
      </c>
      <c r="I221" s="70">
        <f t="shared" si="50"/>
        <v>21138.3</v>
      </c>
      <c r="J221" s="69">
        <f t="shared" si="51"/>
        <v>0</v>
      </c>
      <c r="K221" s="70">
        <f t="shared" si="44"/>
        <v>21138.3</v>
      </c>
      <c r="L221" s="69">
        <f t="shared" si="51"/>
        <v>8.8000000000000007</v>
      </c>
      <c r="M221" s="70">
        <f t="shared" si="45"/>
        <v>21147.1</v>
      </c>
      <c r="N221" s="69">
        <f t="shared" si="51"/>
        <v>0</v>
      </c>
      <c r="O221" s="70">
        <f t="shared" si="46"/>
        <v>21147.1</v>
      </c>
      <c r="P221" s="69">
        <f t="shared" si="51"/>
        <v>660</v>
      </c>
      <c r="Q221" s="70">
        <f t="shared" si="47"/>
        <v>21807.1</v>
      </c>
      <c r="R221" s="69">
        <f t="shared" si="51"/>
        <v>490</v>
      </c>
      <c r="S221" s="70">
        <f t="shared" si="48"/>
        <v>22297.1</v>
      </c>
      <c r="T221" s="69">
        <f t="shared" si="51"/>
        <v>3939.5</v>
      </c>
      <c r="U221" s="70">
        <f t="shared" si="49"/>
        <v>26236.6</v>
      </c>
    </row>
    <row r="222" spans="1:21" ht="20.25" customHeight="1" x14ac:dyDescent="0.25">
      <c r="A222" s="32" t="s">
        <v>197</v>
      </c>
      <c r="B222" s="57">
        <v>543</v>
      </c>
      <c r="C222" s="53" t="s">
        <v>120</v>
      </c>
      <c r="D222" s="53" t="s">
        <v>90</v>
      </c>
      <c r="E222" s="53" t="s">
        <v>298</v>
      </c>
      <c r="F222" s="53">
        <v>610</v>
      </c>
      <c r="G222" s="69">
        <v>21138.3</v>
      </c>
      <c r="H222" s="69"/>
      <c r="I222" s="70">
        <f t="shared" si="50"/>
        <v>21138.3</v>
      </c>
      <c r="J222" s="69"/>
      <c r="K222" s="70">
        <f t="shared" si="44"/>
        <v>21138.3</v>
      </c>
      <c r="L222" s="69">
        <v>8.8000000000000007</v>
      </c>
      <c r="M222" s="70">
        <f t="shared" si="45"/>
        <v>21147.1</v>
      </c>
      <c r="N222" s="69"/>
      <c r="O222" s="70">
        <f t="shared" si="46"/>
        <v>21147.1</v>
      </c>
      <c r="P222" s="69">
        <v>660</v>
      </c>
      <c r="Q222" s="70">
        <f t="shared" si="47"/>
        <v>21807.1</v>
      </c>
      <c r="R222" s="69">
        <v>490</v>
      </c>
      <c r="S222" s="70">
        <f t="shared" si="48"/>
        <v>22297.1</v>
      </c>
      <c r="T222" s="124">
        <v>3939.5</v>
      </c>
      <c r="U222" s="70">
        <f t="shared" si="49"/>
        <v>26236.6</v>
      </c>
    </row>
    <row r="223" spans="1:21" ht="16.5" customHeight="1" x14ac:dyDescent="0.25">
      <c r="A223" s="68" t="s">
        <v>317</v>
      </c>
      <c r="B223" s="72">
        <v>543</v>
      </c>
      <c r="C223" s="50" t="s">
        <v>206</v>
      </c>
      <c r="D223" s="50" t="s">
        <v>74</v>
      </c>
      <c r="E223" s="50" t="s">
        <v>75</v>
      </c>
      <c r="F223" s="50" t="s">
        <v>76</v>
      </c>
      <c r="G223" s="74">
        <f>G224+G252</f>
        <v>30356.1</v>
      </c>
      <c r="H223" s="74">
        <f>H224+H252</f>
        <v>0</v>
      </c>
      <c r="I223" s="73">
        <f t="shared" si="50"/>
        <v>30356.1</v>
      </c>
      <c r="J223" s="74">
        <f>J224+J252</f>
        <v>-5.6</v>
      </c>
      <c r="K223" s="73">
        <f t="shared" si="44"/>
        <v>30350.5</v>
      </c>
      <c r="L223" s="74">
        <f>L224+L252</f>
        <v>0</v>
      </c>
      <c r="M223" s="73">
        <f t="shared" si="45"/>
        <v>30350.5</v>
      </c>
      <c r="N223" s="74">
        <f>N224+N252</f>
        <v>305</v>
      </c>
      <c r="O223" s="73">
        <f t="shared" si="46"/>
        <v>30655.5</v>
      </c>
      <c r="P223" s="74">
        <f>P224+P252</f>
        <v>225.4</v>
      </c>
      <c r="Q223" s="73">
        <f t="shared" si="47"/>
        <v>30880.9</v>
      </c>
      <c r="R223" s="74">
        <f>R224+R252</f>
        <v>-303</v>
      </c>
      <c r="S223" s="73">
        <f t="shared" si="48"/>
        <v>30577.9</v>
      </c>
      <c r="T223" s="74">
        <f>T224+T252</f>
        <v>3159.2999999999997</v>
      </c>
      <c r="U223" s="73">
        <f t="shared" si="49"/>
        <v>33737.200000000004</v>
      </c>
    </row>
    <row r="224" spans="1:21" ht="15.75" x14ac:dyDescent="0.25">
      <c r="A224" s="32" t="s">
        <v>318</v>
      </c>
      <c r="B224" s="57">
        <v>543</v>
      </c>
      <c r="C224" s="53" t="s">
        <v>206</v>
      </c>
      <c r="D224" s="53" t="s">
        <v>73</v>
      </c>
      <c r="E224" s="53" t="s">
        <v>75</v>
      </c>
      <c r="F224" s="53" t="s">
        <v>76</v>
      </c>
      <c r="G224" s="69">
        <f>G225</f>
        <v>26867</v>
      </c>
      <c r="H224" s="69">
        <f>H225</f>
        <v>0</v>
      </c>
      <c r="I224" s="70">
        <f t="shared" si="50"/>
        <v>26867</v>
      </c>
      <c r="J224" s="69">
        <f>J225</f>
        <v>-5.6</v>
      </c>
      <c r="K224" s="70">
        <f t="shared" si="44"/>
        <v>26861.4</v>
      </c>
      <c r="L224" s="69">
        <f>L225</f>
        <v>0</v>
      </c>
      <c r="M224" s="70">
        <f t="shared" si="45"/>
        <v>26861.4</v>
      </c>
      <c r="N224" s="69">
        <f>N225</f>
        <v>305</v>
      </c>
      <c r="O224" s="70">
        <f t="shared" si="46"/>
        <v>27166.400000000001</v>
      </c>
      <c r="P224" s="69">
        <f>P225</f>
        <v>109.9</v>
      </c>
      <c r="Q224" s="70">
        <f t="shared" si="47"/>
        <v>27276.300000000003</v>
      </c>
      <c r="R224" s="69">
        <f>R225</f>
        <v>-550</v>
      </c>
      <c r="S224" s="70">
        <f t="shared" si="48"/>
        <v>26726.300000000003</v>
      </c>
      <c r="T224" s="69">
        <f>T225</f>
        <v>2783.2</v>
      </c>
      <c r="U224" s="70">
        <f t="shared" si="49"/>
        <v>29509.500000000004</v>
      </c>
    </row>
    <row r="225" spans="1:21" ht="47.25" x14ac:dyDescent="0.25">
      <c r="A225" s="32" t="s">
        <v>691</v>
      </c>
      <c r="B225" s="57">
        <v>543</v>
      </c>
      <c r="C225" s="53" t="s">
        <v>206</v>
      </c>
      <c r="D225" s="53" t="s">
        <v>73</v>
      </c>
      <c r="E225" s="53" t="s">
        <v>293</v>
      </c>
      <c r="F225" s="53" t="s">
        <v>76</v>
      </c>
      <c r="G225" s="69">
        <f>G226+G247</f>
        <v>26867</v>
      </c>
      <c r="H225" s="69">
        <f>H226+H247</f>
        <v>0</v>
      </c>
      <c r="I225" s="70">
        <f t="shared" si="50"/>
        <v>26867</v>
      </c>
      <c r="J225" s="69">
        <f>J226+J247</f>
        <v>-5.6</v>
      </c>
      <c r="K225" s="70">
        <f t="shared" si="44"/>
        <v>26861.4</v>
      </c>
      <c r="L225" s="69">
        <f>L226+L247</f>
        <v>0</v>
      </c>
      <c r="M225" s="70">
        <f t="shared" si="45"/>
        <v>26861.4</v>
      </c>
      <c r="N225" s="69">
        <f>N226+N247</f>
        <v>305</v>
      </c>
      <c r="O225" s="70">
        <f t="shared" si="46"/>
        <v>27166.400000000001</v>
      </c>
      <c r="P225" s="69">
        <f>P226+P247</f>
        <v>109.9</v>
      </c>
      <c r="Q225" s="70">
        <f t="shared" si="47"/>
        <v>27276.300000000003</v>
      </c>
      <c r="R225" s="69">
        <f>R226+R247</f>
        <v>-550</v>
      </c>
      <c r="S225" s="70">
        <f t="shared" si="48"/>
        <v>26726.300000000003</v>
      </c>
      <c r="T225" s="69">
        <f>T226+T247</f>
        <v>2783.2</v>
      </c>
      <c r="U225" s="70">
        <f t="shared" si="49"/>
        <v>29509.500000000004</v>
      </c>
    </row>
    <row r="226" spans="1:21" ht="47.25" x14ac:dyDescent="0.25">
      <c r="A226" s="32" t="s">
        <v>319</v>
      </c>
      <c r="B226" s="57">
        <v>543</v>
      </c>
      <c r="C226" s="53" t="s">
        <v>206</v>
      </c>
      <c r="D226" s="53" t="s">
        <v>73</v>
      </c>
      <c r="E226" s="53" t="s">
        <v>320</v>
      </c>
      <c r="F226" s="53" t="s">
        <v>76</v>
      </c>
      <c r="G226" s="69">
        <f>G227+G234</f>
        <v>26600.9</v>
      </c>
      <c r="H226" s="69">
        <f>H227+H234</f>
        <v>0</v>
      </c>
      <c r="I226" s="70">
        <f t="shared" si="50"/>
        <v>26600.9</v>
      </c>
      <c r="J226" s="69">
        <f>J227+J234</f>
        <v>-5.6</v>
      </c>
      <c r="K226" s="70">
        <f t="shared" si="44"/>
        <v>26595.300000000003</v>
      </c>
      <c r="L226" s="69">
        <f>L227+L234</f>
        <v>0</v>
      </c>
      <c r="M226" s="70">
        <f t="shared" si="45"/>
        <v>26595.300000000003</v>
      </c>
      <c r="N226" s="69">
        <f>N227+N234</f>
        <v>305</v>
      </c>
      <c r="O226" s="70">
        <f t="shared" si="46"/>
        <v>26900.300000000003</v>
      </c>
      <c r="P226" s="69">
        <f>P227+P234</f>
        <v>114.9</v>
      </c>
      <c r="Q226" s="70">
        <f t="shared" si="47"/>
        <v>27015.200000000004</v>
      </c>
      <c r="R226" s="69">
        <f>R227+R234</f>
        <v>-550</v>
      </c>
      <c r="S226" s="70">
        <f t="shared" si="48"/>
        <v>26465.200000000004</v>
      </c>
      <c r="T226" s="69">
        <f>T227+T234</f>
        <v>2783.2</v>
      </c>
      <c r="U226" s="70">
        <f t="shared" si="49"/>
        <v>29248.400000000005</v>
      </c>
    </row>
    <row r="227" spans="1:21" ht="47.25" x14ac:dyDescent="0.25">
      <c r="A227" s="32" t="s">
        <v>321</v>
      </c>
      <c r="B227" s="57">
        <v>543</v>
      </c>
      <c r="C227" s="53" t="s">
        <v>206</v>
      </c>
      <c r="D227" s="53" t="s">
        <v>73</v>
      </c>
      <c r="E227" s="53" t="s">
        <v>322</v>
      </c>
      <c r="F227" s="53" t="s">
        <v>76</v>
      </c>
      <c r="G227" s="69">
        <f>G228+G231</f>
        <v>12840.6</v>
      </c>
      <c r="H227" s="69">
        <f>H228+H231</f>
        <v>0</v>
      </c>
      <c r="I227" s="70">
        <f t="shared" si="50"/>
        <v>12840.6</v>
      </c>
      <c r="J227" s="69">
        <f>J228+J231</f>
        <v>0</v>
      </c>
      <c r="K227" s="70">
        <f t="shared" si="44"/>
        <v>12840.6</v>
      </c>
      <c r="L227" s="69">
        <f>L228+L231</f>
        <v>0</v>
      </c>
      <c r="M227" s="70">
        <f t="shared" si="45"/>
        <v>12840.6</v>
      </c>
      <c r="N227" s="69">
        <f>N228+N231</f>
        <v>305</v>
      </c>
      <c r="O227" s="70">
        <f t="shared" si="46"/>
        <v>13145.6</v>
      </c>
      <c r="P227" s="69">
        <f>P228+P231</f>
        <v>0</v>
      </c>
      <c r="Q227" s="70">
        <f t="shared" si="47"/>
        <v>13145.6</v>
      </c>
      <c r="R227" s="69">
        <f>R228+R231</f>
        <v>-550</v>
      </c>
      <c r="S227" s="70">
        <f t="shared" si="48"/>
        <v>12595.6</v>
      </c>
      <c r="T227" s="69">
        <f>T228+T231</f>
        <v>756</v>
      </c>
      <c r="U227" s="70">
        <f t="shared" si="49"/>
        <v>13351.6</v>
      </c>
    </row>
    <row r="228" spans="1:21" ht="66.75" customHeight="1" x14ac:dyDescent="0.25">
      <c r="A228" s="32" t="s">
        <v>323</v>
      </c>
      <c r="B228" s="57">
        <v>543</v>
      </c>
      <c r="C228" s="53" t="s">
        <v>206</v>
      </c>
      <c r="D228" s="53" t="s">
        <v>73</v>
      </c>
      <c r="E228" s="53" t="s">
        <v>324</v>
      </c>
      <c r="F228" s="53" t="s">
        <v>76</v>
      </c>
      <c r="G228" s="69">
        <f>G229</f>
        <v>9996</v>
      </c>
      <c r="H228" s="69">
        <f>H229</f>
        <v>0</v>
      </c>
      <c r="I228" s="70">
        <f t="shared" si="50"/>
        <v>9996</v>
      </c>
      <c r="J228" s="69">
        <f>J229</f>
        <v>0</v>
      </c>
      <c r="K228" s="70">
        <f t="shared" si="44"/>
        <v>9996</v>
      </c>
      <c r="L228" s="69">
        <f>L229</f>
        <v>0</v>
      </c>
      <c r="M228" s="70">
        <f t="shared" si="45"/>
        <v>9996</v>
      </c>
      <c r="N228" s="69">
        <f>N229</f>
        <v>0</v>
      </c>
      <c r="O228" s="70">
        <f t="shared" si="46"/>
        <v>9996</v>
      </c>
      <c r="P228" s="69">
        <f>P229</f>
        <v>0</v>
      </c>
      <c r="Q228" s="70">
        <f t="shared" si="47"/>
        <v>9996</v>
      </c>
      <c r="R228" s="69">
        <f>R229</f>
        <v>-550</v>
      </c>
      <c r="S228" s="70">
        <f t="shared" si="48"/>
        <v>9446</v>
      </c>
      <c r="T228" s="69">
        <f>T229</f>
        <v>756</v>
      </c>
      <c r="U228" s="70">
        <f t="shared" si="49"/>
        <v>10202</v>
      </c>
    </row>
    <row r="229" spans="1:21" ht="49.5" customHeight="1" x14ac:dyDescent="0.25">
      <c r="A229" s="32" t="s">
        <v>188</v>
      </c>
      <c r="B229" s="57">
        <v>543</v>
      </c>
      <c r="C229" s="53" t="s">
        <v>206</v>
      </c>
      <c r="D229" s="53" t="s">
        <v>73</v>
      </c>
      <c r="E229" s="53" t="s">
        <v>324</v>
      </c>
      <c r="F229" s="53">
        <v>600</v>
      </c>
      <c r="G229" s="69">
        <f>G230</f>
        <v>9996</v>
      </c>
      <c r="H229" s="69">
        <f>H230</f>
        <v>0</v>
      </c>
      <c r="I229" s="70">
        <f t="shared" si="50"/>
        <v>9996</v>
      </c>
      <c r="J229" s="69">
        <f>J230</f>
        <v>0</v>
      </c>
      <c r="K229" s="70">
        <f t="shared" si="44"/>
        <v>9996</v>
      </c>
      <c r="L229" s="69">
        <f>L230</f>
        <v>0</v>
      </c>
      <c r="M229" s="70">
        <f t="shared" si="45"/>
        <v>9996</v>
      </c>
      <c r="N229" s="69">
        <f>N230</f>
        <v>0</v>
      </c>
      <c r="O229" s="70">
        <f t="shared" si="46"/>
        <v>9996</v>
      </c>
      <c r="P229" s="69">
        <f>P230</f>
        <v>0</v>
      </c>
      <c r="Q229" s="70">
        <f t="shared" si="47"/>
        <v>9996</v>
      </c>
      <c r="R229" s="69">
        <f>R230</f>
        <v>-550</v>
      </c>
      <c r="S229" s="70">
        <f t="shared" si="48"/>
        <v>9446</v>
      </c>
      <c r="T229" s="69">
        <f>T230</f>
        <v>756</v>
      </c>
      <c r="U229" s="70">
        <f t="shared" si="49"/>
        <v>10202</v>
      </c>
    </row>
    <row r="230" spans="1:21" ht="17.25" customHeight="1" x14ac:dyDescent="0.25">
      <c r="A230" s="32" t="s">
        <v>197</v>
      </c>
      <c r="B230" s="57">
        <v>543</v>
      </c>
      <c r="C230" s="53" t="s">
        <v>206</v>
      </c>
      <c r="D230" s="53" t="s">
        <v>73</v>
      </c>
      <c r="E230" s="53" t="s">
        <v>324</v>
      </c>
      <c r="F230" s="53">
        <v>610</v>
      </c>
      <c r="G230" s="69">
        <v>9996</v>
      </c>
      <c r="H230" s="69"/>
      <c r="I230" s="70">
        <f t="shared" si="50"/>
        <v>9996</v>
      </c>
      <c r="J230" s="69"/>
      <c r="K230" s="70">
        <f t="shared" si="44"/>
        <v>9996</v>
      </c>
      <c r="L230" s="69"/>
      <c r="M230" s="70">
        <f t="shared" si="45"/>
        <v>9996</v>
      </c>
      <c r="N230" s="69"/>
      <c r="O230" s="70">
        <f t="shared" si="46"/>
        <v>9996</v>
      </c>
      <c r="P230" s="69"/>
      <c r="Q230" s="70">
        <f t="shared" si="47"/>
        <v>9996</v>
      </c>
      <c r="R230" s="69">
        <v>-550</v>
      </c>
      <c r="S230" s="70">
        <f t="shared" si="48"/>
        <v>9446</v>
      </c>
      <c r="T230" s="124">
        <v>756</v>
      </c>
      <c r="U230" s="70">
        <f t="shared" si="49"/>
        <v>10202</v>
      </c>
    </row>
    <row r="231" spans="1:21" ht="54" customHeight="1" x14ac:dyDescent="0.25">
      <c r="A231" s="32" t="s">
        <v>325</v>
      </c>
      <c r="B231" s="57">
        <v>543</v>
      </c>
      <c r="C231" s="53" t="s">
        <v>206</v>
      </c>
      <c r="D231" s="53" t="s">
        <v>73</v>
      </c>
      <c r="E231" s="53" t="s">
        <v>326</v>
      </c>
      <c r="F231" s="53" t="s">
        <v>76</v>
      </c>
      <c r="G231" s="69">
        <f>G232</f>
        <v>2844.6</v>
      </c>
      <c r="H231" s="69">
        <f>H232</f>
        <v>0</v>
      </c>
      <c r="I231" s="70">
        <f t="shared" si="50"/>
        <v>2844.6</v>
      </c>
      <c r="J231" s="69">
        <f>J232</f>
        <v>0</v>
      </c>
      <c r="K231" s="70">
        <f t="shared" si="44"/>
        <v>2844.6</v>
      </c>
      <c r="L231" s="69">
        <f>L232</f>
        <v>0</v>
      </c>
      <c r="M231" s="70">
        <f t="shared" si="45"/>
        <v>2844.6</v>
      </c>
      <c r="N231" s="69">
        <f>N232</f>
        <v>305</v>
      </c>
      <c r="O231" s="70">
        <f t="shared" si="46"/>
        <v>3149.6</v>
      </c>
      <c r="P231" s="69">
        <f>P232</f>
        <v>0</v>
      </c>
      <c r="Q231" s="70">
        <f t="shared" si="47"/>
        <v>3149.6</v>
      </c>
      <c r="R231" s="69">
        <f>R232</f>
        <v>0</v>
      </c>
      <c r="S231" s="70">
        <f t="shared" si="48"/>
        <v>3149.6</v>
      </c>
      <c r="T231" s="69">
        <f>T232</f>
        <v>0</v>
      </c>
      <c r="U231" s="70">
        <f t="shared" si="49"/>
        <v>3149.6</v>
      </c>
    </row>
    <row r="232" spans="1:21" ht="47.25" x14ac:dyDescent="0.25">
      <c r="A232" s="32" t="s">
        <v>188</v>
      </c>
      <c r="B232" s="57">
        <v>543</v>
      </c>
      <c r="C232" s="53" t="s">
        <v>206</v>
      </c>
      <c r="D232" s="53" t="s">
        <v>73</v>
      </c>
      <c r="E232" s="53" t="s">
        <v>326</v>
      </c>
      <c r="F232" s="53">
        <v>600</v>
      </c>
      <c r="G232" s="69">
        <f>G233</f>
        <v>2844.6</v>
      </c>
      <c r="H232" s="69">
        <f>H233</f>
        <v>0</v>
      </c>
      <c r="I232" s="70">
        <f t="shared" si="50"/>
        <v>2844.6</v>
      </c>
      <c r="J232" s="69">
        <f>J233</f>
        <v>0</v>
      </c>
      <c r="K232" s="70">
        <f t="shared" si="44"/>
        <v>2844.6</v>
      </c>
      <c r="L232" s="69">
        <f>L233</f>
        <v>0</v>
      </c>
      <c r="M232" s="70">
        <f t="shared" si="45"/>
        <v>2844.6</v>
      </c>
      <c r="N232" s="69">
        <f>N233</f>
        <v>305</v>
      </c>
      <c r="O232" s="70">
        <f t="shared" si="46"/>
        <v>3149.6</v>
      </c>
      <c r="P232" s="69">
        <f>P233</f>
        <v>0</v>
      </c>
      <c r="Q232" s="70">
        <f t="shared" si="47"/>
        <v>3149.6</v>
      </c>
      <c r="R232" s="69">
        <f>R233</f>
        <v>0</v>
      </c>
      <c r="S232" s="70">
        <f t="shared" si="48"/>
        <v>3149.6</v>
      </c>
      <c r="T232" s="69">
        <f>T233</f>
        <v>0</v>
      </c>
      <c r="U232" s="70">
        <f t="shared" si="49"/>
        <v>3149.6</v>
      </c>
    </row>
    <row r="233" spans="1:21" ht="19.5" customHeight="1" x14ac:dyDescent="0.25">
      <c r="A233" s="32" t="s">
        <v>197</v>
      </c>
      <c r="B233" s="57">
        <v>543</v>
      </c>
      <c r="C233" s="53" t="s">
        <v>206</v>
      </c>
      <c r="D233" s="53" t="s">
        <v>73</v>
      </c>
      <c r="E233" s="53" t="s">
        <v>326</v>
      </c>
      <c r="F233" s="53">
        <v>610</v>
      </c>
      <c r="G233" s="69">
        <v>2844.6</v>
      </c>
      <c r="H233" s="69"/>
      <c r="I233" s="70">
        <f t="shared" si="50"/>
        <v>2844.6</v>
      </c>
      <c r="J233" s="69"/>
      <c r="K233" s="70">
        <f t="shared" si="44"/>
        <v>2844.6</v>
      </c>
      <c r="L233" s="69"/>
      <c r="M233" s="70">
        <f t="shared" si="45"/>
        <v>2844.6</v>
      </c>
      <c r="N233" s="69">
        <v>305</v>
      </c>
      <c r="O233" s="70">
        <f t="shared" si="46"/>
        <v>3149.6</v>
      </c>
      <c r="P233" s="69"/>
      <c r="Q233" s="70">
        <f t="shared" si="47"/>
        <v>3149.6</v>
      </c>
      <c r="R233" s="69"/>
      <c r="S233" s="70">
        <f t="shared" si="48"/>
        <v>3149.6</v>
      </c>
      <c r="T233" s="69"/>
      <c r="U233" s="70">
        <f t="shared" si="49"/>
        <v>3149.6</v>
      </c>
    </row>
    <row r="234" spans="1:21" ht="31.5" x14ac:dyDescent="0.25">
      <c r="A234" s="32" t="s">
        <v>459</v>
      </c>
      <c r="B234" s="57">
        <v>543</v>
      </c>
      <c r="C234" s="53" t="s">
        <v>206</v>
      </c>
      <c r="D234" s="53" t="s">
        <v>73</v>
      </c>
      <c r="E234" s="53" t="s">
        <v>328</v>
      </c>
      <c r="F234" s="53" t="s">
        <v>76</v>
      </c>
      <c r="G234" s="69">
        <f t="shared" ref="G234:T236" si="52">G235</f>
        <v>13760.3</v>
      </c>
      <c r="H234" s="69">
        <f t="shared" si="52"/>
        <v>0</v>
      </c>
      <c r="I234" s="70">
        <f t="shared" si="50"/>
        <v>13760.3</v>
      </c>
      <c r="J234" s="69">
        <f>J235+J244</f>
        <v>-5.6</v>
      </c>
      <c r="K234" s="70">
        <f t="shared" si="44"/>
        <v>13754.699999999999</v>
      </c>
      <c r="L234" s="69">
        <f>L235+L244</f>
        <v>0</v>
      </c>
      <c r="M234" s="70">
        <f t="shared" si="45"/>
        <v>13754.699999999999</v>
      </c>
      <c r="N234" s="69">
        <f>N235+N244</f>
        <v>0</v>
      </c>
      <c r="O234" s="70">
        <f t="shared" si="46"/>
        <v>13754.699999999999</v>
      </c>
      <c r="P234" s="69">
        <f>P235+P244+P238+P241</f>
        <v>114.9</v>
      </c>
      <c r="Q234" s="70">
        <f t="shared" si="47"/>
        <v>13869.599999999999</v>
      </c>
      <c r="R234" s="69">
        <f>R235+R244+R238+R241</f>
        <v>0</v>
      </c>
      <c r="S234" s="70">
        <f t="shared" si="48"/>
        <v>13869.599999999999</v>
      </c>
      <c r="T234" s="69">
        <f>T235+T244+T238+T241</f>
        <v>2027.2</v>
      </c>
      <c r="U234" s="70">
        <f t="shared" si="49"/>
        <v>15896.8</v>
      </c>
    </row>
    <row r="235" spans="1:21" ht="66" customHeight="1" x14ac:dyDescent="0.25">
      <c r="A235" s="32" t="s">
        <v>329</v>
      </c>
      <c r="B235" s="57">
        <v>543</v>
      </c>
      <c r="C235" s="53" t="s">
        <v>206</v>
      </c>
      <c r="D235" s="53" t="s">
        <v>73</v>
      </c>
      <c r="E235" s="53" t="s">
        <v>330</v>
      </c>
      <c r="F235" s="53" t="s">
        <v>76</v>
      </c>
      <c r="G235" s="69">
        <f t="shared" si="52"/>
        <v>13760.3</v>
      </c>
      <c r="H235" s="69">
        <f t="shared" si="52"/>
        <v>0</v>
      </c>
      <c r="I235" s="70">
        <f t="shared" si="50"/>
        <v>13760.3</v>
      </c>
      <c r="J235" s="69">
        <f t="shared" si="52"/>
        <v>-6.6</v>
      </c>
      <c r="K235" s="70">
        <f t="shared" si="44"/>
        <v>13753.699999999999</v>
      </c>
      <c r="L235" s="69">
        <f t="shared" si="52"/>
        <v>0</v>
      </c>
      <c r="M235" s="70">
        <f t="shared" si="45"/>
        <v>13753.699999999999</v>
      </c>
      <c r="N235" s="69">
        <f t="shared" si="52"/>
        <v>0</v>
      </c>
      <c r="O235" s="70">
        <f t="shared" si="46"/>
        <v>13753.699999999999</v>
      </c>
      <c r="P235" s="69">
        <f t="shared" si="52"/>
        <v>0</v>
      </c>
      <c r="Q235" s="70">
        <f t="shared" si="47"/>
        <v>13753.699999999999</v>
      </c>
      <c r="R235" s="69">
        <f t="shared" si="52"/>
        <v>0</v>
      </c>
      <c r="S235" s="70">
        <f t="shared" si="48"/>
        <v>13753.699999999999</v>
      </c>
      <c r="T235" s="69">
        <f t="shared" si="52"/>
        <v>2027.2</v>
      </c>
      <c r="U235" s="70">
        <f t="shared" si="49"/>
        <v>15780.9</v>
      </c>
    </row>
    <row r="236" spans="1:21" ht="47.25" x14ac:dyDescent="0.25">
      <c r="A236" s="32" t="s">
        <v>188</v>
      </c>
      <c r="B236" s="57">
        <v>543</v>
      </c>
      <c r="C236" s="53" t="s">
        <v>206</v>
      </c>
      <c r="D236" s="53" t="s">
        <v>73</v>
      </c>
      <c r="E236" s="53" t="s">
        <v>330</v>
      </c>
      <c r="F236" s="53">
        <v>600</v>
      </c>
      <c r="G236" s="69">
        <f t="shared" si="52"/>
        <v>13760.3</v>
      </c>
      <c r="H236" s="69">
        <f t="shared" si="52"/>
        <v>0</v>
      </c>
      <c r="I236" s="70">
        <f t="shared" si="50"/>
        <v>13760.3</v>
      </c>
      <c r="J236" s="69">
        <f t="shared" si="52"/>
        <v>-6.6</v>
      </c>
      <c r="K236" s="70">
        <f t="shared" si="44"/>
        <v>13753.699999999999</v>
      </c>
      <c r="L236" s="69">
        <f t="shared" si="52"/>
        <v>0</v>
      </c>
      <c r="M236" s="70">
        <f t="shared" si="45"/>
        <v>13753.699999999999</v>
      </c>
      <c r="N236" s="69">
        <f t="shared" si="52"/>
        <v>0</v>
      </c>
      <c r="O236" s="70">
        <f t="shared" si="46"/>
        <v>13753.699999999999</v>
      </c>
      <c r="P236" s="69">
        <f t="shared" si="52"/>
        <v>0</v>
      </c>
      <c r="Q236" s="70">
        <f t="shared" si="47"/>
        <v>13753.699999999999</v>
      </c>
      <c r="R236" s="69">
        <f t="shared" si="52"/>
        <v>0</v>
      </c>
      <c r="S236" s="70">
        <f t="shared" si="48"/>
        <v>13753.699999999999</v>
      </c>
      <c r="T236" s="69">
        <f t="shared" si="52"/>
        <v>2027.2</v>
      </c>
      <c r="U236" s="70">
        <f t="shared" si="49"/>
        <v>15780.9</v>
      </c>
    </row>
    <row r="237" spans="1:21" ht="15.75" x14ac:dyDescent="0.25">
      <c r="A237" s="32" t="s">
        <v>197</v>
      </c>
      <c r="B237" s="57">
        <v>543</v>
      </c>
      <c r="C237" s="53" t="s">
        <v>206</v>
      </c>
      <c r="D237" s="53" t="s">
        <v>73</v>
      </c>
      <c r="E237" s="53" t="s">
        <v>330</v>
      </c>
      <c r="F237" s="53">
        <v>610</v>
      </c>
      <c r="G237" s="69">
        <v>13760.3</v>
      </c>
      <c r="H237" s="69"/>
      <c r="I237" s="70">
        <f t="shared" si="50"/>
        <v>13760.3</v>
      </c>
      <c r="J237" s="69">
        <v>-6.6</v>
      </c>
      <c r="K237" s="70">
        <f t="shared" si="44"/>
        <v>13753.699999999999</v>
      </c>
      <c r="L237" s="69"/>
      <c r="M237" s="70">
        <f t="shared" si="45"/>
        <v>13753.699999999999</v>
      </c>
      <c r="N237" s="69"/>
      <c r="O237" s="70">
        <f t="shared" si="46"/>
        <v>13753.699999999999</v>
      </c>
      <c r="P237" s="69"/>
      <c r="Q237" s="70">
        <f t="shared" si="47"/>
        <v>13753.699999999999</v>
      </c>
      <c r="R237" s="69"/>
      <c r="S237" s="70">
        <f t="shared" si="48"/>
        <v>13753.699999999999</v>
      </c>
      <c r="T237" s="124">
        <v>2027.2</v>
      </c>
      <c r="U237" s="70">
        <f t="shared" si="49"/>
        <v>15780.9</v>
      </c>
    </row>
    <row r="238" spans="1:21" ht="34.5" customHeight="1" x14ac:dyDescent="0.25">
      <c r="A238" s="32" t="s">
        <v>877</v>
      </c>
      <c r="B238" s="57">
        <v>543</v>
      </c>
      <c r="C238" s="53" t="s">
        <v>206</v>
      </c>
      <c r="D238" s="53" t="s">
        <v>73</v>
      </c>
      <c r="E238" s="53" t="s">
        <v>875</v>
      </c>
      <c r="F238" s="53" t="s">
        <v>76</v>
      </c>
      <c r="G238" s="69"/>
      <c r="H238" s="69"/>
      <c r="I238" s="70"/>
      <c r="J238" s="69"/>
      <c r="K238" s="70"/>
      <c r="L238" s="69"/>
      <c r="M238" s="70"/>
      <c r="N238" s="69"/>
      <c r="O238" s="70"/>
      <c r="P238" s="69">
        <f>P239</f>
        <v>106.9</v>
      </c>
      <c r="Q238" s="70">
        <f t="shared" si="47"/>
        <v>106.9</v>
      </c>
      <c r="R238" s="69">
        <f>R239</f>
        <v>0</v>
      </c>
      <c r="S238" s="70">
        <f t="shared" si="48"/>
        <v>106.9</v>
      </c>
      <c r="T238" s="69">
        <f>T239</f>
        <v>0</v>
      </c>
      <c r="U238" s="70">
        <f t="shared" si="49"/>
        <v>106.9</v>
      </c>
    </row>
    <row r="239" spans="1:21" ht="47.25" x14ac:dyDescent="0.25">
      <c r="A239" s="32" t="s">
        <v>188</v>
      </c>
      <c r="B239" s="57">
        <v>543</v>
      </c>
      <c r="C239" s="53" t="s">
        <v>206</v>
      </c>
      <c r="D239" s="53" t="s">
        <v>73</v>
      </c>
      <c r="E239" s="53" t="s">
        <v>875</v>
      </c>
      <c r="F239" s="53">
        <v>600</v>
      </c>
      <c r="G239" s="69"/>
      <c r="H239" s="69"/>
      <c r="I239" s="70"/>
      <c r="J239" s="69"/>
      <c r="K239" s="70"/>
      <c r="L239" s="69"/>
      <c r="M239" s="70"/>
      <c r="N239" s="69"/>
      <c r="O239" s="70"/>
      <c r="P239" s="69">
        <f>P240</f>
        <v>106.9</v>
      </c>
      <c r="Q239" s="70">
        <f t="shared" si="47"/>
        <v>106.9</v>
      </c>
      <c r="R239" s="69">
        <f>R240</f>
        <v>0</v>
      </c>
      <c r="S239" s="70">
        <f t="shared" si="48"/>
        <v>106.9</v>
      </c>
      <c r="T239" s="69">
        <f>T240</f>
        <v>0</v>
      </c>
      <c r="U239" s="70">
        <f t="shared" si="49"/>
        <v>106.9</v>
      </c>
    </row>
    <row r="240" spans="1:21" ht="15.75" x14ac:dyDescent="0.25">
      <c r="A240" s="32" t="s">
        <v>197</v>
      </c>
      <c r="B240" s="57">
        <v>543</v>
      </c>
      <c r="C240" s="53" t="s">
        <v>206</v>
      </c>
      <c r="D240" s="53" t="s">
        <v>73</v>
      </c>
      <c r="E240" s="53" t="s">
        <v>875</v>
      </c>
      <c r="F240" s="53">
        <v>610</v>
      </c>
      <c r="G240" s="69"/>
      <c r="H240" s="69"/>
      <c r="I240" s="70"/>
      <c r="J240" s="69"/>
      <c r="K240" s="70"/>
      <c r="L240" s="69"/>
      <c r="M240" s="70"/>
      <c r="N240" s="69"/>
      <c r="O240" s="70"/>
      <c r="P240" s="69">
        <v>106.9</v>
      </c>
      <c r="Q240" s="70">
        <f t="shared" si="47"/>
        <v>106.9</v>
      </c>
      <c r="R240" s="69"/>
      <c r="S240" s="70">
        <f t="shared" si="48"/>
        <v>106.9</v>
      </c>
      <c r="T240" s="69"/>
      <c r="U240" s="70">
        <f t="shared" si="49"/>
        <v>106.9</v>
      </c>
    </row>
    <row r="241" spans="1:21" ht="47.25" x14ac:dyDescent="0.25">
      <c r="A241" s="32" t="s">
        <v>878</v>
      </c>
      <c r="B241" s="57">
        <v>543</v>
      </c>
      <c r="C241" s="53" t="s">
        <v>206</v>
      </c>
      <c r="D241" s="53" t="s">
        <v>73</v>
      </c>
      <c r="E241" s="53" t="s">
        <v>876</v>
      </c>
      <c r="F241" s="53" t="s">
        <v>76</v>
      </c>
      <c r="G241" s="69"/>
      <c r="H241" s="69"/>
      <c r="I241" s="70"/>
      <c r="J241" s="69"/>
      <c r="K241" s="70"/>
      <c r="L241" s="69"/>
      <c r="M241" s="70"/>
      <c r="N241" s="69"/>
      <c r="O241" s="70"/>
      <c r="P241" s="69">
        <f>P242</f>
        <v>8</v>
      </c>
      <c r="Q241" s="70">
        <f t="shared" si="47"/>
        <v>8</v>
      </c>
      <c r="R241" s="69">
        <f>R242</f>
        <v>0</v>
      </c>
      <c r="S241" s="70">
        <f t="shared" si="48"/>
        <v>8</v>
      </c>
      <c r="T241" s="69">
        <f>T242</f>
        <v>0</v>
      </c>
      <c r="U241" s="70">
        <f t="shared" si="49"/>
        <v>8</v>
      </c>
    </row>
    <row r="242" spans="1:21" ht="47.25" x14ac:dyDescent="0.25">
      <c r="A242" s="32" t="s">
        <v>188</v>
      </c>
      <c r="B242" s="57">
        <v>543</v>
      </c>
      <c r="C242" s="53" t="s">
        <v>206</v>
      </c>
      <c r="D242" s="53" t="s">
        <v>73</v>
      </c>
      <c r="E242" s="53" t="s">
        <v>876</v>
      </c>
      <c r="F242" s="53">
        <v>600</v>
      </c>
      <c r="G242" s="69"/>
      <c r="H242" s="69"/>
      <c r="I242" s="70"/>
      <c r="J242" s="69"/>
      <c r="K242" s="70"/>
      <c r="L242" s="69"/>
      <c r="M242" s="70"/>
      <c r="N242" s="69"/>
      <c r="O242" s="70"/>
      <c r="P242" s="69">
        <f>P243</f>
        <v>8</v>
      </c>
      <c r="Q242" s="70">
        <f t="shared" si="47"/>
        <v>8</v>
      </c>
      <c r="R242" s="69">
        <f>R243</f>
        <v>0</v>
      </c>
      <c r="S242" s="70">
        <f t="shared" si="48"/>
        <v>8</v>
      </c>
      <c r="T242" s="69">
        <f>T243</f>
        <v>0</v>
      </c>
      <c r="U242" s="70">
        <f t="shared" si="49"/>
        <v>8</v>
      </c>
    </row>
    <row r="243" spans="1:21" ht="15.75" x14ac:dyDescent="0.25">
      <c r="A243" s="32" t="s">
        <v>197</v>
      </c>
      <c r="B243" s="57">
        <v>543</v>
      </c>
      <c r="C243" s="53" t="s">
        <v>206</v>
      </c>
      <c r="D243" s="53" t="s">
        <v>73</v>
      </c>
      <c r="E243" s="53" t="s">
        <v>876</v>
      </c>
      <c r="F243" s="53">
        <v>610</v>
      </c>
      <c r="G243" s="69"/>
      <c r="H243" s="69"/>
      <c r="I243" s="70"/>
      <c r="J243" s="69"/>
      <c r="K243" s="70"/>
      <c r="L243" s="69"/>
      <c r="M243" s="70"/>
      <c r="N243" s="69"/>
      <c r="O243" s="70"/>
      <c r="P243" s="69">
        <v>8</v>
      </c>
      <c r="Q243" s="70">
        <f t="shared" si="47"/>
        <v>8</v>
      </c>
      <c r="R243" s="69"/>
      <c r="S243" s="70">
        <f t="shared" si="48"/>
        <v>8</v>
      </c>
      <c r="T243" s="69"/>
      <c r="U243" s="70">
        <f t="shared" si="49"/>
        <v>8</v>
      </c>
    </row>
    <row r="244" spans="1:21" ht="31.5" x14ac:dyDescent="0.25">
      <c r="A244" s="32" t="s">
        <v>836</v>
      </c>
      <c r="B244" s="57">
        <v>543</v>
      </c>
      <c r="C244" s="53" t="s">
        <v>206</v>
      </c>
      <c r="D244" s="53" t="s">
        <v>73</v>
      </c>
      <c r="E244" s="53" t="s">
        <v>835</v>
      </c>
      <c r="F244" s="53" t="s">
        <v>76</v>
      </c>
      <c r="G244" s="69"/>
      <c r="H244" s="69"/>
      <c r="I244" s="70"/>
      <c r="J244" s="69">
        <f>J245</f>
        <v>1</v>
      </c>
      <c r="K244" s="70">
        <f t="shared" si="44"/>
        <v>1</v>
      </c>
      <c r="L244" s="69">
        <f>L245</f>
        <v>0</v>
      </c>
      <c r="M244" s="70">
        <f t="shared" si="45"/>
        <v>1</v>
      </c>
      <c r="N244" s="69">
        <f>N245</f>
        <v>0</v>
      </c>
      <c r="O244" s="70">
        <f t="shared" si="46"/>
        <v>1</v>
      </c>
      <c r="P244" s="69">
        <f>P245</f>
        <v>0</v>
      </c>
      <c r="Q244" s="70">
        <f t="shared" si="47"/>
        <v>1</v>
      </c>
      <c r="R244" s="69">
        <f>R245</f>
        <v>0</v>
      </c>
      <c r="S244" s="70">
        <f t="shared" si="48"/>
        <v>1</v>
      </c>
      <c r="T244" s="69">
        <f>T245</f>
        <v>0</v>
      </c>
      <c r="U244" s="70">
        <f t="shared" si="49"/>
        <v>1</v>
      </c>
    </row>
    <row r="245" spans="1:21" ht="47.25" x14ac:dyDescent="0.25">
      <c r="A245" s="32" t="s">
        <v>188</v>
      </c>
      <c r="B245" s="57">
        <v>543</v>
      </c>
      <c r="C245" s="53" t="s">
        <v>206</v>
      </c>
      <c r="D245" s="53" t="s">
        <v>73</v>
      </c>
      <c r="E245" s="53" t="s">
        <v>835</v>
      </c>
      <c r="F245" s="53">
        <v>600</v>
      </c>
      <c r="G245" s="69"/>
      <c r="H245" s="69"/>
      <c r="I245" s="70"/>
      <c r="J245" s="69">
        <f>J246</f>
        <v>1</v>
      </c>
      <c r="K245" s="70">
        <f t="shared" si="44"/>
        <v>1</v>
      </c>
      <c r="L245" s="69">
        <f>L246</f>
        <v>0</v>
      </c>
      <c r="M245" s="70">
        <f t="shared" si="45"/>
        <v>1</v>
      </c>
      <c r="N245" s="69">
        <f>N246</f>
        <v>0</v>
      </c>
      <c r="O245" s="70">
        <f t="shared" si="46"/>
        <v>1</v>
      </c>
      <c r="P245" s="69">
        <f>P246</f>
        <v>0</v>
      </c>
      <c r="Q245" s="70">
        <f t="shared" si="47"/>
        <v>1</v>
      </c>
      <c r="R245" s="69">
        <f>R246</f>
        <v>0</v>
      </c>
      <c r="S245" s="70">
        <f t="shared" si="48"/>
        <v>1</v>
      </c>
      <c r="T245" s="69">
        <f>T246</f>
        <v>0</v>
      </c>
      <c r="U245" s="70">
        <f t="shared" si="49"/>
        <v>1</v>
      </c>
    </row>
    <row r="246" spans="1:21" ht="15.75" x14ac:dyDescent="0.25">
      <c r="A246" s="32" t="s">
        <v>197</v>
      </c>
      <c r="B246" s="57">
        <v>543</v>
      </c>
      <c r="C246" s="53" t="s">
        <v>206</v>
      </c>
      <c r="D246" s="53" t="s">
        <v>73</v>
      </c>
      <c r="E246" s="53" t="s">
        <v>835</v>
      </c>
      <c r="F246" s="53">
        <v>610</v>
      </c>
      <c r="G246" s="69"/>
      <c r="H246" s="69"/>
      <c r="I246" s="70"/>
      <c r="J246" s="69">
        <v>1</v>
      </c>
      <c r="K246" s="70">
        <f t="shared" si="44"/>
        <v>1</v>
      </c>
      <c r="L246" s="69"/>
      <c r="M246" s="70">
        <f t="shared" si="45"/>
        <v>1</v>
      </c>
      <c r="N246" s="69"/>
      <c r="O246" s="70">
        <f t="shared" si="46"/>
        <v>1</v>
      </c>
      <c r="P246" s="69"/>
      <c r="Q246" s="70">
        <f t="shared" si="47"/>
        <v>1</v>
      </c>
      <c r="R246" s="69"/>
      <c r="S246" s="70">
        <f t="shared" si="48"/>
        <v>1</v>
      </c>
      <c r="T246" s="69"/>
      <c r="U246" s="70">
        <f t="shared" si="49"/>
        <v>1</v>
      </c>
    </row>
    <row r="247" spans="1:21" ht="64.5" customHeight="1" x14ac:dyDescent="0.25">
      <c r="A247" s="32" t="s">
        <v>692</v>
      </c>
      <c r="B247" s="57">
        <v>543</v>
      </c>
      <c r="C247" s="53" t="s">
        <v>206</v>
      </c>
      <c r="D247" s="53" t="s">
        <v>73</v>
      </c>
      <c r="E247" s="53" t="s">
        <v>331</v>
      </c>
      <c r="F247" s="53" t="s">
        <v>76</v>
      </c>
      <c r="G247" s="69">
        <f t="shared" ref="G247:T250" si="53">G248</f>
        <v>266.10000000000002</v>
      </c>
      <c r="H247" s="69">
        <f t="shared" si="53"/>
        <v>0</v>
      </c>
      <c r="I247" s="70">
        <f t="shared" si="50"/>
        <v>266.10000000000002</v>
      </c>
      <c r="J247" s="69">
        <f t="shared" si="53"/>
        <v>0</v>
      </c>
      <c r="K247" s="70">
        <f t="shared" si="44"/>
        <v>266.10000000000002</v>
      </c>
      <c r="L247" s="69">
        <f t="shared" si="53"/>
        <v>0</v>
      </c>
      <c r="M247" s="70">
        <f t="shared" si="45"/>
        <v>266.10000000000002</v>
      </c>
      <c r="N247" s="69">
        <f t="shared" si="53"/>
        <v>0</v>
      </c>
      <c r="O247" s="70">
        <f t="shared" si="46"/>
        <v>266.10000000000002</v>
      </c>
      <c r="P247" s="69">
        <f t="shared" si="53"/>
        <v>-5</v>
      </c>
      <c r="Q247" s="70">
        <f t="shared" si="47"/>
        <v>261.10000000000002</v>
      </c>
      <c r="R247" s="69">
        <f t="shared" si="53"/>
        <v>0</v>
      </c>
      <c r="S247" s="70">
        <f t="shared" si="48"/>
        <v>261.10000000000002</v>
      </c>
      <c r="T247" s="69">
        <f t="shared" si="53"/>
        <v>0</v>
      </c>
      <c r="U247" s="70">
        <f t="shared" si="49"/>
        <v>261.10000000000002</v>
      </c>
    </row>
    <row r="248" spans="1:21" ht="66" customHeight="1" x14ac:dyDescent="0.25">
      <c r="A248" s="32" t="s">
        <v>332</v>
      </c>
      <c r="B248" s="57">
        <v>543</v>
      </c>
      <c r="C248" s="53" t="s">
        <v>206</v>
      </c>
      <c r="D248" s="53" t="s">
        <v>73</v>
      </c>
      <c r="E248" s="53" t="s">
        <v>333</v>
      </c>
      <c r="F248" s="53" t="s">
        <v>76</v>
      </c>
      <c r="G248" s="69">
        <f t="shared" si="53"/>
        <v>266.10000000000002</v>
      </c>
      <c r="H248" s="69">
        <f t="shared" si="53"/>
        <v>0</v>
      </c>
      <c r="I248" s="70">
        <f t="shared" si="50"/>
        <v>266.10000000000002</v>
      </c>
      <c r="J248" s="69">
        <f t="shared" si="53"/>
        <v>0</v>
      </c>
      <c r="K248" s="70">
        <f t="shared" si="44"/>
        <v>266.10000000000002</v>
      </c>
      <c r="L248" s="69">
        <f t="shared" si="53"/>
        <v>0</v>
      </c>
      <c r="M248" s="70">
        <f t="shared" si="45"/>
        <v>266.10000000000002</v>
      </c>
      <c r="N248" s="69">
        <f t="shared" si="53"/>
        <v>0</v>
      </c>
      <c r="O248" s="70">
        <f t="shared" si="46"/>
        <v>266.10000000000002</v>
      </c>
      <c r="P248" s="69">
        <f t="shared" si="53"/>
        <v>-5</v>
      </c>
      <c r="Q248" s="70">
        <f t="shared" si="47"/>
        <v>261.10000000000002</v>
      </c>
      <c r="R248" s="69">
        <f t="shared" si="53"/>
        <v>0</v>
      </c>
      <c r="S248" s="70">
        <f t="shared" si="48"/>
        <v>261.10000000000002</v>
      </c>
      <c r="T248" s="69">
        <f t="shared" si="53"/>
        <v>0</v>
      </c>
      <c r="U248" s="70">
        <f t="shared" si="49"/>
        <v>261.10000000000002</v>
      </c>
    </row>
    <row r="249" spans="1:21" ht="40.5" customHeight="1" x14ac:dyDescent="0.25">
      <c r="A249" s="32" t="s">
        <v>334</v>
      </c>
      <c r="B249" s="57">
        <v>543</v>
      </c>
      <c r="C249" s="53" t="s">
        <v>206</v>
      </c>
      <c r="D249" s="53" t="s">
        <v>73</v>
      </c>
      <c r="E249" s="53" t="s">
        <v>335</v>
      </c>
      <c r="F249" s="53" t="s">
        <v>76</v>
      </c>
      <c r="G249" s="69">
        <f t="shared" si="53"/>
        <v>266.10000000000002</v>
      </c>
      <c r="H249" s="69">
        <f t="shared" si="53"/>
        <v>0</v>
      </c>
      <c r="I249" s="70">
        <f t="shared" si="50"/>
        <v>266.10000000000002</v>
      </c>
      <c r="J249" s="69">
        <f t="shared" si="53"/>
        <v>0</v>
      </c>
      <c r="K249" s="70">
        <f t="shared" si="44"/>
        <v>266.10000000000002</v>
      </c>
      <c r="L249" s="69">
        <f t="shared" si="53"/>
        <v>0</v>
      </c>
      <c r="M249" s="70">
        <f t="shared" si="45"/>
        <v>266.10000000000002</v>
      </c>
      <c r="N249" s="69">
        <f t="shared" si="53"/>
        <v>0</v>
      </c>
      <c r="O249" s="70">
        <f t="shared" si="46"/>
        <v>266.10000000000002</v>
      </c>
      <c r="P249" s="69">
        <f t="shared" si="53"/>
        <v>-5</v>
      </c>
      <c r="Q249" s="70">
        <f t="shared" si="47"/>
        <v>261.10000000000002</v>
      </c>
      <c r="R249" s="69">
        <f t="shared" si="53"/>
        <v>0</v>
      </c>
      <c r="S249" s="70">
        <f t="shared" si="48"/>
        <v>261.10000000000002</v>
      </c>
      <c r="T249" s="69">
        <f t="shared" si="53"/>
        <v>0</v>
      </c>
      <c r="U249" s="70">
        <f t="shared" si="49"/>
        <v>261.10000000000002</v>
      </c>
    </row>
    <row r="250" spans="1:21" ht="31.5" x14ac:dyDescent="0.25">
      <c r="A250" s="32" t="s">
        <v>97</v>
      </c>
      <c r="B250" s="57">
        <v>543</v>
      </c>
      <c r="C250" s="53" t="s">
        <v>206</v>
      </c>
      <c r="D250" s="53" t="s">
        <v>73</v>
      </c>
      <c r="E250" s="53" t="s">
        <v>335</v>
      </c>
      <c r="F250" s="53">
        <v>200</v>
      </c>
      <c r="G250" s="69">
        <f t="shared" si="53"/>
        <v>266.10000000000002</v>
      </c>
      <c r="H250" s="69">
        <f t="shared" si="53"/>
        <v>0</v>
      </c>
      <c r="I250" s="70">
        <f t="shared" si="50"/>
        <v>266.10000000000002</v>
      </c>
      <c r="J250" s="69">
        <f t="shared" si="53"/>
        <v>0</v>
      </c>
      <c r="K250" s="70">
        <f t="shared" si="44"/>
        <v>266.10000000000002</v>
      </c>
      <c r="L250" s="69">
        <f t="shared" si="53"/>
        <v>0</v>
      </c>
      <c r="M250" s="70">
        <f t="shared" si="45"/>
        <v>266.10000000000002</v>
      </c>
      <c r="N250" s="69">
        <f t="shared" si="53"/>
        <v>0</v>
      </c>
      <c r="O250" s="70">
        <f t="shared" si="46"/>
        <v>266.10000000000002</v>
      </c>
      <c r="P250" s="69">
        <f t="shared" si="53"/>
        <v>-5</v>
      </c>
      <c r="Q250" s="70">
        <f t="shared" si="47"/>
        <v>261.10000000000002</v>
      </c>
      <c r="R250" s="69">
        <f t="shared" si="53"/>
        <v>0</v>
      </c>
      <c r="S250" s="70">
        <f t="shared" si="48"/>
        <v>261.10000000000002</v>
      </c>
      <c r="T250" s="69">
        <f t="shared" si="53"/>
        <v>0</v>
      </c>
      <c r="U250" s="70">
        <f t="shared" si="49"/>
        <v>261.10000000000002</v>
      </c>
    </row>
    <row r="251" spans="1:21" ht="47.25" x14ac:dyDescent="0.25">
      <c r="A251" s="32" t="s">
        <v>98</v>
      </c>
      <c r="B251" s="57">
        <v>543</v>
      </c>
      <c r="C251" s="53" t="s">
        <v>206</v>
      </c>
      <c r="D251" s="53" t="s">
        <v>73</v>
      </c>
      <c r="E251" s="53" t="s">
        <v>335</v>
      </c>
      <c r="F251" s="53">
        <v>240</v>
      </c>
      <c r="G251" s="69">
        <v>266.10000000000002</v>
      </c>
      <c r="H251" s="69"/>
      <c r="I251" s="70">
        <f t="shared" si="50"/>
        <v>266.10000000000002</v>
      </c>
      <c r="J251" s="69"/>
      <c r="K251" s="70">
        <f t="shared" si="44"/>
        <v>266.10000000000002</v>
      </c>
      <c r="L251" s="69"/>
      <c r="M251" s="70">
        <f t="shared" si="45"/>
        <v>266.10000000000002</v>
      </c>
      <c r="N251" s="69"/>
      <c r="O251" s="70">
        <f t="shared" si="46"/>
        <v>266.10000000000002</v>
      </c>
      <c r="P251" s="69">
        <v>-5</v>
      </c>
      <c r="Q251" s="70">
        <f t="shared" si="47"/>
        <v>261.10000000000002</v>
      </c>
      <c r="R251" s="69"/>
      <c r="S251" s="70">
        <f t="shared" si="48"/>
        <v>261.10000000000002</v>
      </c>
      <c r="T251" s="69"/>
      <c r="U251" s="70">
        <f t="shared" si="49"/>
        <v>261.10000000000002</v>
      </c>
    </row>
    <row r="252" spans="1:21" ht="31.5" x14ac:dyDescent="0.25">
      <c r="A252" s="32" t="s">
        <v>460</v>
      </c>
      <c r="B252" s="57">
        <v>543</v>
      </c>
      <c r="C252" s="53" t="s">
        <v>206</v>
      </c>
      <c r="D252" s="53" t="s">
        <v>102</v>
      </c>
      <c r="E252" s="53" t="s">
        <v>75</v>
      </c>
      <c r="F252" s="53" t="s">
        <v>76</v>
      </c>
      <c r="G252" s="69">
        <f t="shared" ref="G252:T254" si="54">G253</f>
        <v>3489.1000000000004</v>
      </c>
      <c r="H252" s="69">
        <f t="shared" si="54"/>
        <v>0</v>
      </c>
      <c r="I252" s="70">
        <f t="shared" si="50"/>
        <v>3489.1000000000004</v>
      </c>
      <c r="J252" s="69">
        <f t="shared" si="54"/>
        <v>0</v>
      </c>
      <c r="K252" s="70">
        <f t="shared" si="44"/>
        <v>3489.1000000000004</v>
      </c>
      <c r="L252" s="69">
        <f t="shared" si="54"/>
        <v>0</v>
      </c>
      <c r="M252" s="70">
        <f t="shared" si="45"/>
        <v>3489.1000000000004</v>
      </c>
      <c r="N252" s="69">
        <f t="shared" si="54"/>
        <v>0</v>
      </c>
      <c r="O252" s="70">
        <f t="shared" si="46"/>
        <v>3489.1000000000004</v>
      </c>
      <c r="P252" s="69">
        <f t="shared" si="54"/>
        <v>115.5</v>
      </c>
      <c r="Q252" s="70">
        <f t="shared" si="47"/>
        <v>3604.6000000000004</v>
      </c>
      <c r="R252" s="69">
        <f t="shared" si="54"/>
        <v>247</v>
      </c>
      <c r="S252" s="70">
        <f t="shared" si="48"/>
        <v>3851.6000000000004</v>
      </c>
      <c r="T252" s="69">
        <f t="shared" si="54"/>
        <v>376.1</v>
      </c>
      <c r="U252" s="70">
        <f t="shared" si="49"/>
        <v>4227.7000000000007</v>
      </c>
    </row>
    <row r="253" spans="1:21" ht="52.5" customHeight="1" x14ac:dyDescent="0.25">
      <c r="A253" s="32" t="s">
        <v>691</v>
      </c>
      <c r="B253" s="57">
        <v>543</v>
      </c>
      <c r="C253" s="53" t="s">
        <v>206</v>
      </c>
      <c r="D253" s="53" t="s">
        <v>102</v>
      </c>
      <c r="E253" s="53" t="s">
        <v>293</v>
      </c>
      <c r="F253" s="53" t="s">
        <v>76</v>
      </c>
      <c r="G253" s="69">
        <f t="shared" si="54"/>
        <v>3489.1000000000004</v>
      </c>
      <c r="H253" s="69">
        <f t="shared" si="54"/>
        <v>0</v>
      </c>
      <c r="I253" s="70">
        <f t="shared" si="50"/>
        <v>3489.1000000000004</v>
      </c>
      <c r="J253" s="69">
        <f t="shared" si="54"/>
        <v>0</v>
      </c>
      <c r="K253" s="70">
        <f t="shared" si="44"/>
        <v>3489.1000000000004</v>
      </c>
      <c r="L253" s="69">
        <f t="shared" si="54"/>
        <v>0</v>
      </c>
      <c r="M253" s="70">
        <f t="shared" si="45"/>
        <v>3489.1000000000004</v>
      </c>
      <c r="N253" s="69">
        <f t="shared" si="54"/>
        <v>0</v>
      </c>
      <c r="O253" s="70">
        <f t="shared" si="46"/>
        <v>3489.1000000000004</v>
      </c>
      <c r="P253" s="69">
        <f t="shared" si="54"/>
        <v>115.5</v>
      </c>
      <c r="Q253" s="70">
        <f t="shared" si="47"/>
        <v>3604.6000000000004</v>
      </c>
      <c r="R253" s="69">
        <f t="shared" si="54"/>
        <v>247</v>
      </c>
      <c r="S253" s="70">
        <f t="shared" si="48"/>
        <v>3851.6000000000004</v>
      </c>
      <c r="T253" s="69">
        <f t="shared" si="54"/>
        <v>376.1</v>
      </c>
      <c r="U253" s="70">
        <f t="shared" si="49"/>
        <v>4227.7000000000007</v>
      </c>
    </row>
    <row r="254" spans="1:21" ht="66" customHeight="1" x14ac:dyDescent="0.25">
      <c r="A254" s="32" t="s">
        <v>692</v>
      </c>
      <c r="B254" s="57">
        <v>543</v>
      </c>
      <c r="C254" s="53" t="s">
        <v>206</v>
      </c>
      <c r="D254" s="53" t="s">
        <v>102</v>
      </c>
      <c r="E254" s="53" t="s">
        <v>331</v>
      </c>
      <c r="F254" s="53" t="s">
        <v>76</v>
      </c>
      <c r="G254" s="69">
        <f t="shared" si="54"/>
        <v>3489.1000000000004</v>
      </c>
      <c r="H254" s="69">
        <f t="shared" si="54"/>
        <v>0</v>
      </c>
      <c r="I254" s="70">
        <f t="shared" si="50"/>
        <v>3489.1000000000004</v>
      </c>
      <c r="J254" s="69">
        <f t="shared" si="54"/>
        <v>0</v>
      </c>
      <c r="K254" s="70">
        <f t="shared" si="44"/>
        <v>3489.1000000000004</v>
      </c>
      <c r="L254" s="69">
        <f t="shared" si="54"/>
        <v>0</v>
      </c>
      <c r="M254" s="70">
        <f t="shared" si="45"/>
        <v>3489.1000000000004</v>
      </c>
      <c r="N254" s="69">
        <f t="shared" si="54"/>
        <v>0</v>
      </c>
      <c r="O254" s="70">
        <f t="shared" si="46"/>
        <v>3489.1000000000004</v>
      </c>
      <c r="P254" s="69">
        <f t="shared" si="54"/>
        <v>115.5</v>
      </c>
      <c r="Q254" s="70">
        <f t="shared" si="47"/>
        <v>3604.6000000000004</v>
      </c>
      <c r="R254" s="69">
        <f t="shared" si="54"/>
        <v>247</v>
      </c>
      <c r="S254" s="70">
        <f t="shared" si="48"/>
        <v>3851.6000000000004</v>
      </c>
      <c r="T254" s="69">
        <f t="shared" si="54"/>
        <v>376.1</v>
      </c>
      <c r="U254" s="70">
        <f t="shared" si="49"/>
        <v>4227.7000000000007</v>
      </c>
    </row>
    <row r="255" spans="1:21" ht="65.25" customHeight="1" x14ac:dyDescent="0.25">
      <c r="A255" s="32" t="s">
        <v>332</v>
      </c>
      <c r="B255" s="57">
        <v>543</v>
      </c>
      <c r="C255" s="53" t="s">
        <v>206</v>
      </c>
      <c r="D255" s="53" t="s">
        <v>102</v>
      </c>
      <c r="E255" s="53" t="s">
        <v>333</v>
      </c>
      <c r="F255" s="53" t="s">
        <v>76</v>
      </c>
      <c r="G255" s="69">
        <f>G256+G261</f>
        <v>3489.1000000000004</v>
      </c>
      <c r="H255" s="69">
        <f>H256+H261</f>
        <v>0</v>
      </c>
      <c r="I255" s="70">
        <f t="shared" si="50"/>
        <v>3489.1000000000004</v>
      </c>
      <c r="J255" s="69">
        <f>J256+J261</f>
        <v>0</v>
      </c>
      <c r="K255" s="70">
        <f t="shared" si="44"/>
        <v>3489.1000000000004</v>
      </c>
      <c r="L255" s="69">
        <f>L256+L261</f>
        <v>0</v>
      </c>
      <c r="M255" s="70">
        <f t="shared" si="45"/>
        <v>3489.1000000000004</v>
      </c>
      <c r="N255" s="69">
        <f>N256+N261</f>
        <v>0</v>
      </c>
      <c r="O255" s="70">
        <f t="shared" si="46"/>
        <v>3489.1000000000004</v>
      </c>
      <c r="P255" s="69">
        <f>P256+P261+P259</f>
        <v>115.5</v>
      </c>
      <c r="Q255" s="70">
        <f t="shared" si="47"/>
        <v>3604.6000000000004</v>
      </c>
      <c r="R255" s="69">
        <f>R256+R261+R259</f>
        <v>247</v>
      </c>
      <c r="S255" s="70">
        <f t="shared" si="48"/>
        <v>3851.6000000000004</v>
      </c>
      <c r="T255" s="69">
        <f>T256+T261+T259</f>
        <v>376.1</v>
      </c>
      <c r="U255" s="70">
        <f t="shared" si="49"/>
        <v>4227.7000000000007</v>
      </c>
    </row>
    <row r="256" spans="1:21" ht="36" customHeight="1" x14ac:dyDescent="0.25">
      <c r="A256" s="32" t="s">
        <v>83</v>
      </c>
      <c r="B256" s="57">
        <v>543</v>
      </c>
      <c r="C256" s="53" t="s">
        <v>206</v>
      </c>
      <c r="D256" s="53" t="s">
        <v>102</v>
      </c>
      <c r="E256" s="53" t="s">
        <v>340</v>
      </c>
      <c r="F256" s="53" t="s">
        <v>76</v>
      </c>
      <c r="G256" s="69">
        <f>G257</f>
        <v>1124.2</v>
      </c>
      <c r="H256" s="69">
        <f>H257</f>
        <v>0</v>
      </c>
      <c r="I256" s="70">
        <f t="shared" si="50"/>
        <v>1124.2</v>
      </c>
      <c r="J256" s="69">
        <f>J257</f>
        <v>0</v>
      </c>
      <c r="K256" s="70">
        <f t="shared" si="44"/>
        <v>1124.2</v>
      </c>
      <c r="L256" s="69">
        <f>L257</f>
        <v>0</v>
      </c>
      <c r="M256" s="70">
        <f t="shared" si="45"/>
        <v>1124.2</v>
      </c>
      <c r="N256" s="69">
        <f>N257</f>
        <v>0</v>
      </c>
      <c r="O256" s="70">
        <f t="shared" si="46"/>
        <v>1124.2</v>
      </c>
      <c r="P256" s="69">
        <f>P257</f>
        <v>57</v>
      </c>
      <c r="Q256" s="70">
        <f t="shared" si="47"/>
        <v>1181.2</v>
      </c>
      <c r="R256" s="69">
        <f>R257</f>
        <v>85</v>
      </c>
      <c r="S256" s="70">
        <f t="shared" si="48"/>
        <v>1266.2</v>
      </c>
      <c r="T256" s="69">
        <f>T257</f>
        <v>149.6</v>
      </c>
      <c r="U256" s="70">
        <f t="shared" si="49"/>
        <v>1415.8</v>
      </c>
    </row>
    <row r="257" spans="1:21" ht="99" customHeight="1" x14ac:dyDescent="0.25">
      <c r="A257" s="32" t="s">
        <v>85</v>
      </c>
      <c r="B257" s="57">
        <v>543</v>
      </c>
      <c r="C257" s="53" t="s">
        <v>206</v>
      </c>
      <c r="D257" s="53" t="s">
        <v>102</v>
      </c>
      <c r="E257" s="53" t="s">
        <v>340</v>
      </c>
      <c r="F257" s="53">
        <v>100</v>
      </c>
      <c r="G257" s="69">
        <f>G258</f>
        <v>1124.2</v>
      </c>
      <c r="H257" s="69">
        <f>H258</f>
        <v>0</v>
      </c>
      <c r="I257" s="70">
        <f t="shared" si="50"/>
        <v>1124.2</v>
      </c>
      <c r="J257" s="69">
        <f>J258</f>
        <v>0</v>
      </c>
      <c r="K257" s="70">
        <f t="shared" si="44"/>
        <v>1124.2</v>
      </c>
      <c r="L257" s="69">
        <f>L258</f>
        <v>0</v>
      </c>
      <c r="M257" s="70">
        <f t="shared" si="45"/>
        <v>1124.2</v>
      </c>
      <c r="N257" s="69">
        <f>N258</f>
        <v>0</v>
      </c>
      <c r="O257" s="70">
        <f t="shared" si="46"/>
        <v>1124.2</v>
      </c>
      <c r="P257" s="69">
        <f>P258</f>
        <v>57</v>
      </c>
      <c r="Q257" s="70">
        <f t="shared" si="47"/>
        <v>1181.2</v>
      </c>
      <c r="R257" s="69">
        <f>R258</f>
        <v>85</v>
      </c>
      <c r="S257" s="70">
        <f t="shared" si="48"/>
        <v>1266.2</v>
      </c>
      <c r="T257" s="69">
        <f>T258</f>
        <v>149.6</v>
      </c>
      <c r="U257" s="70">
        <f t="shared" si="49"/>
        <v>1415.8</v>
      </c>
    </row>
    <row r="258" spans="1:21" ht="47.25" x14ac:dyDescent="0.25">
      <c r="A258" s="32" t="s">
        <v>86</v>
      </c>
      <c r="B258" s="57">
        <v>543</v>
      </c>
      <c r="C258" s="53" t="s">
        <v>206</v>
      </c>
      <c r="D258" s="53" t="s">
        <v>102</v>
      </c>
      <c r="E258" s="53" t="s">
        <v>340</v>
      </c>
      <c r="F258" s="53">
        <v>120</v>
      </c>
      <c r="G258" s="69">
        <v>1124.2</v>
      </c>
      <c r="H258" s="69"/>
      <c r="I258" s="70">
        <f t="shared" si="50"/>
        <v>1124.2</v>
      </c>
      <c r="J258" s="69"/>
      <c r="K258" s="70">
        <f t="shared" si="44"/>
        <v>1124.2</v>
      </c>
      <c r="L258" s="69"/>
      <c r="M258" s="70">
        <f t="shared" si="45"/>
        <v>1124.2</v>
      </c>
      <c r="N258" s="69"/>
      <c r="O258" s="70">
        <f t="shared" si="46"/>
        <v>1124.2</v>
      </c>
      <c r="P258" s="69">
        <v>57</v>
      </c>
      <c r="Q258" s="70">
        <f t="shared" si="47"/>
        <v>1181.2</v>
      </c>
      <c r="R258" s="69">
        <v>85</v>
      </c>
      <c r="S258" s="70">
        <f t="shared" si="48"/>
        <v>1266.2</v>
      </c>
      <c r="T258" s="124">
        <v>149.6</v>
      </c>
      <c r="U258" s="70">
        <f t="shared" si="49"/>
        <v>1415.8</v>
      </c>
    </row>
    <row r="259" spans="1:21" ht="31.5" x14ac:dyDescent="0.25">
      <c r="A259" s="32" t="s">
        <v>87</v>
      </c>
      <c r="B259" s="57">
        <v>543</v>
      </c>
      <c r="C259" s="53" t="s">
        <v>206</v>
      </c>
      <c r="D259" s="53" t="s">
        <v>102</v>
      </c>
      <c r="E259" s="53" t="s">
        <v>879</v>
      </c>
      <c r="F259" s="53">
        <v>100</v>
      </c>
      <c r="G259" s="69"/>
      <c r="H259" s="69"/>
      <c r="I259" s="70"/>
      <c r="J259" s="69"/>
      <c r="K259" s="70"/>
      <c r="L259" s="69"/>
      <c r="M259" s="70"/>
      <c r="N259" s="69"/>
      <c r="O259" s="70"/>
      <c r="P259" s="69">
        <f>P260</f>
        <v>90.2</v>
      </c>
      <c r="Q259" s="70">
        <f t="shared" si="47"/>
        <v>90.2</v>
      </c>
      <c r="R259" s="69">
        <f>R260</f>
        <v>26</v>
      </c>
      <c r="S259" s="70">
        <f t="shared" si="48"/>
        <v>116.2</v>
      </c>
      <c r="T259" s="69">
        <f>T260</f>
        <v>0</v>
      </c>
      <c r="U259" s="70">
        <f t="shared" si="49"/>
        <v>116.2</v>
      </c>
    </row>
    <row r="260" spans="1:21" ht="36.75" customHeight="1" x14ac:dyDescent="0.25">
      <c r="A260" s="32" t="s">
        <v>86</v>
      </c>
      <c r="B260" s="57">
        <v>543</v>
      </c>
      <c r="C260" s="53" t="s">
        <v>206</v>
      </c>
      <c r="D260" s="53" t="s">
        <v>102</v>
      </c>
      <c r="E260" s="53" t="s">
        <v>879</v>
      </c>
      <c r="F260" s="53">
        <v>120</v>
      </c>
      <c r="G260" s="69"/>
      <c r="H260" s="69"/>
      <c r="I260" s="70"/>
      <c r="J260" s="69"/>
      <c r="K260" s="70"/>
      <c r="L260" s="69"/>
      <c r="M260" s="70"/>
      <c r="N260" s="69"/>
      <c r="O260" s="70"/>
      <c r="P260" s="69">
        <v>90.2</v>
      </c>
      <c r="Q260" s="70">
        <f t="shared" si="47"/>
        <v>90.2</v>
      </c>
      <c r="R260" s="69">
        <v>26</v>
      </c>
      <c r="S260" s="70">
        <f t="shared" si="48"/>
        <v>116.2</v>
      </c>
      <c r="T260" s="69"/>
      <c r="U260" s="70">
        <f t="shared" si="49"/>
        <v>116.2</v>
      </c>
    </row>
    <row r="261" spans="1:21" ht="32.25" customHeight="1" x14ac:dyDescent="0.25">
      <c r="A261" s="32" t="s">
        <v>461</v>
      </c>
      <c r="B261" s="57">
        <v>543</v>
      </c>
      <c r="C261" s="53" t="s">
        <v>206</v>
      </c>
      <c r="D261" s="53" t="s">
        <v>102</v>
      </c>
      <c r="E261" s="53" t="s">
        <v>342</v>
      </c>
      <c r="F261" s="53" t="s">
        <v>76</v>
      </c>
      <c r="G261" s="69">
        <f>G262+G264+G266</f>
        <v>2364.9</v>
      </c>
      <c r="H261" s="69">
        <f>H262+H264+H266</f>
        <v>0</v>
      </c>
      <c r="I261" s="70">
        <f t="shared" si="50"/>
        <v>2364.9</v>
      </c>
      <c r="J261" s="69">
        <f>J262+J264+J266</f>
        <v>0</v>
      </c>
      <c r="K261" s="70">
        <f t="shared" si="44"/>
        <v>2364.9</v>
      </c>
      <c r="L261" s="69">
        <f>L262+L264+L266</f>
        <v>0</v>
      </c>
      <c r="M261" s="70">
        <f t="shared" si="45"/>
        <v>2364.9</v>
      </c>
      <c r="N261" s="69">
        <f>N262+N264+N266</f>
        <v>0</v>
      </c>
      <c r="O261" s="70">
        <f t="shared" si="46"/>
        <v>2364.9</v>
      </c>
      <c r="P261" s="69">
        <f>P262+P264+P266</f>
        <v>-31.700000000000003</v>
      </c>
      <c r="Q261" s="70">
        <f t="shared" si="47"/>
        <v>2333.2000000000003</v>
      </c>
      <c r="R261" s="69">
        <f>R262+R264+R266</f>
        <v>136</v>
      </c>
      <c r="S261" s="70">
        <f t="shared" si="48"/>
        <v>2469.2000000000003</v>
      </c>
      <c r="T261" s="69">
        <f>T262+T264+T266</f>
        <v>226.5</v>
      </c>
      <c r="U261" s="70">
        <f t="shared" si="49"/>
        <v>2695.7000000000003</v>
      </c>
    </row>
    <row r="262" spans="1:21" ht="98.25" customHeight="1" x14ac:dyDescent="0.25">
      <c r="A262" s="32" t="s">
        <v>85</v>
      </c>
      <c r="B262" s="57">
        <v>543</v>
      </c>
      <c r="C262" s="53" t="s">
        <v>206</v>
      </c>
      <c r="D262" s="53" t="s">
        <v>102</v>
      </c>
      <c r="E262" s="53" t="s">
        <v>342</v>
      </c>
      <c r="F262" s="53">
        <v>100</v>
      </c>
      <c r="G262" s="69">
        <f>G263</f>
        <v>1454.9</v>
      </c>
      <c r="H262" s="69">
        <f>H263</f>
        <v>0</v>
      </c>
      <c r="I262" s="70">
        <f t="shared" si="50"/>
        <v>1454.9</v>
      </c>
      <c r="J262" s="69">
        <f>J263</f>
        <v>0</v>
      </c>
      <c r="K262" s="70">
        <f t="shared" si="44"/>
        <v>1454.9</v>
      </c>
      <c r="L262" s="69">
        <f>L263</f>
        <v>0</v>
      </c>
      <c r="M262" s="70">
        <f t="shared" si="45"/>
        <v>1454.9</v>
      </c>
      <c r="N262" s="69">
        <f>N263</f>
        <v>0</v>
      </c>
      <c r="O262" s="70">
        <f t="shared" si="46"/>
        <v>1454.9</v>
      </c>
      <c r="P262" s="69">
        <f>P263</f>
        <v>54</v>
      </c>
      <c r="Q262" s="70">
        <f t="shared" si="47"/>
        <v>1508.9</v>
      </c>
      <c r="R262" s="69">
        <f>R263</f>
        <v>112</v>
      </c>
      <c r="S262" s="70">
        <f t="shared" si="48"/>
        <v>1620.9</v>
      </c>
      <c r="T262" s="69">
        <f>T263</f>
        <v>226.5</v>
      </c>
      <c r="U262" s="70">
        <f t="shared" si="49"/>
        <v>1847.4</v>
      </c>
    </row>
    <row r="263" spans="1:21" ht="35.25" customHeight="1" x14ac:dyDescent="0.25">
      <c r="A263" s="32" t="s">
        <v>150</v>
      </c>
      <c r="B263" s="57">
        <v>543</v>
      </c>
      <c r="C263" s="53" t="s">
        <v>206</v>
      </c>
      <c r="D263" s="53" t="s">
        <v>102</v>
      </c>
      <c r="E263" s="53" t="s">
        <v>342</v>
      </c>
      <c r="F263" s="53">
        <v>110</v>
      </c>
      <c r="G263" s="69">
        <v>1454.9</v>
      </c>
      <c r="H263" s="69"/>
      <c r="I263" s="70">
        <f t="shared" si="50"/>
        <v>1454.9</v>
      </c>
      <c r="J263" s="69"/>
      <c r="K263" s="70">
        <f t="shared" si="44"/>
        <v>1454.9</v>
      </c>
      <c r="L263" s="69"/>
      <c r="M263" s="70">
        <f t="shared" si="45"/>
        <v>1454.9</v>
      </c>
      <c r="N263" s="69"/>
      <c r="O263" s="70">
        <f t="shared" si="46"/>
        <v>1454.9</v>
      </c>
      <c r="P263" s="69">
        <v>54</v>
      </c>
      <c r="Q263" s="70">
        <f t="shared" si="47"/>
        <v>1508.9</v>
      </c>
      <c r="R263" s="69">
        <v>112</v>
      </c>
      <c r="S263" s="70">
        <f t="shared" si="48"/>
        <v>1620.9</v>
      </c>
      <c r="T263" s="124">
        <v>226.5</v>
      </c>
      <c r="U263" s="70">
        <f t="shared" si="49"/>
        <v>1847.4</v>
      </c>
    </row>
    <row r="264" spans="1:21" ht="31.5" x14ac:dyDescent="0.25">
      <c r="A264" s="32" t="s">
        <v>97</v>
      </c>
      <c r="B264" s="57">
        <v>543</v>
      </c>
      <c r="C264" s="53" t="s">
        <v>206</v>
      </c>
      <c r="D264" s="53" t="s">
        <v>102</v>
      </c>
      <c r="E264" s="53" t="s">
        <v>342</v>
      </c>
      <c r="F264" s="53">
        <v>200</v>
      </c>
      <c r="G264" s="69">
        <f>G265</f>
        <v>908.4</v>
      </c>
      <c r="H264" s="69">
        <f>H265</f>
        <v>0</v>
      </c>
      <c r="I264" s="70">
        <f t="shared" si="50"/>
        <v>908.4</v>
      </c>
      <c r="J264" s="69">
        <f>J265</f>
        <v>-0.5</v>
      </c>
      <c r="K264" s="70">
        <f t="shared" si="44"/>
        <v>907.9</v>
      </c>
      <c r="L264" s="69">
        <f>L265</f>
        <v>0</v>
      </c>
      <c r="M264" s="70">
        <f t="shared" si="45"/>
        <v>907.9</v>
      </c>
      <c r="N264" s="69">
        <f>N265</f>
        <v>0</v>
      </c>
      <c r="O264" s="70">
        <f t="shared" si="46"/>
        <v>907.9</v>
      </c>
      <c r="P264" s="69">
        <f>P265</f>
        <v>-85.7</v>
      </c>
      <c r="Q264" s="70">
        <f t="shared" si="47"/>
        <v>822.19999999999993</v>
      </c>
      <c r="R264" s="69">
        <f>R265</f>
        <v>24</v>
      </c>
      <c r="S264" s="70">
        <f t="shared" si="48"/>
        <v>846.19999999999993</v>
      </c>
      <c r="T264" s="69">
        <f>T265</f>
        <v>0</v>
      </c>
      <c r="U264" s="70">
        <f t="shared" si="49"/>
        <v>846.19999999999993</v>
      </c>
    </row>
    <row r="265" spans="1:21" ht="47.25" x14ac:dyDescent="0.25">
      <c r="A265" s="32" t="s">
        <v>98</v>
      </c>
      <c r="B265" s="57">
        <v>543</v>
      </c>
      <c r="C265" s="53" t="s">
        <v>206</v>
      </c>
      <c r="D265" s="53" t="s">
        <v>102</v>
      </c>
      <c r="E265" s="53" t="s">
        <v>342</v>
      </c>
      <c r="F265" s="53">
        <v>240</v>
      </c>
      <c r="G265" s="69">
        <v>908.4</v>
      </c>
      <c r="H265" s="69"/>
      <c r="I265" s="70">
        <f t="shared" si="50"/>
        <v>908.4</v>
      </c>
      <c r="J265" s="69">
        <v>-0.5</v>
      </c>
      <c r="K265" s="70">
        <f t="shared" si="44"/>
        <v>907.9</v>
      </c>
      <c r="L265" s="69"/>
      <c r="M265" s="70">
        <f t="shared" si="45"/>
        <v>907.9</v>
      </c>
      <c r="N265" s="69"/>
      <c r="O265" s="70">
        <f t="shared" si="46"/>
        <v>907.9</v>
      </c>
      <c r="P265" s="69">
        <v>-85.7</v>
      </c>
      <c r="Q265" s="70">
        <f t="shared" si="47"/>
        <v>822.19999999999993</v>
      </c>
      <c r="R265" s="69">
        <v>24</v>
      </c>
      <c r="S265" s="70">
        <f t="shared" si="48"/>
        <v>846.19999999999993</v>
      </c>
      <c r="T265" s="69"/>
      <c r="U265" s="70">
        <f t="shared" si="49"/>
        <v>846.19999999999993</v>
      </c>
    </row>
    <row r="266" spans="1:21" ht="15.75" x14ac:dyDescent="0.25">
      <c r="A266" s="32" t="s">
        <v>99</v>
      </c>
      <c r="B266" s="57">
        <v>543</v>
      </c>
      <c r="C266" s="53" t="s">
        <v>206</v>
      </c>
      <c r="D266" s="53" t="s">
        <v>102</v>
      </c>
      <c r="E266" s="53" t="s">
        <v>342</v>
      </c>
      <c r="F266" s="53">
        <v>800</v>
      </c>
      <c r="G266" s="69">
        <f>G267</f>
        <v>1.6</v>
      </c>
      <c r="H266" s="69">
        <f>H267</f>
        <v>0</v>
      </c>
      <c r="I266" s="70">
        <f t="shared" si="50"/>
        <v>1.6</v>
      </c>
      <c r="J266" s="69">
        <f>J267</f>
        <v>0.5</v>
      </c>
      <c r="K266" s="70">
        <f t="shared" si="44"/>
        <v>2.1</v>
      </c>
      <c r="L266" s="69">
        <f>L267</f>
        <v>0</v>
      </c>
      <c r="M266" s="70">
        <f t="shared" si="45"/>
        <v>2.1</v>
      </c>
      <c r="N266" s="69">
        <f>N267</f>
        <v>0</v>
      </c>
      <c r="O266" s="70">
        <f t="shared" si="46"/>
        <v>2.1</v>
      </c>
      <c r="P266" s="69">
        <f>P267</f>
        <v>0</v>
      </c>
      <c r="Q266" s="70">
        <f t="shared" si="47"/>
        <v>2.1</v>
      </c>
      <c r="R266" s="69">
        <f>R267</f>
        <v>0</v>
      </c>
      <c r="S266" s="70">
        <f t="shared" si="48"/>
        <v>2.1</v>
      </c>
      <c r="T266" s="69">
        <f>T267</f>
        <v>0</v>
      </c>
      <c r="U266" s="70">
        <f t="shared" si="49"/>
        <v>2.1</v>
      </c>
    </row>
    <row r="267" spans="1:21" ht="15.75" x14ac:dyDescent="0.25">
      <c r="A267" s="32" t="s">
        <v>100</v>
      </c>
      <c r="B267" s="57">
        <v>543</v>
      </c>
      <c r="C267" s="53" t="s">
        <v>206</v>
      </c>
      <c r="D267" s="53" t="s">
        <v>102</v>
      </c>
      <c r="E267" s="53" t="s">
        <v>342</v>
      </c>
      <c r="F267" s="53">
        <v>850</v>
      </c>
      <c r="G267" s="69">
        <v>1.6</v>
      </c>
      <c r="H267" s="69"/>
      <c r="I267" s="70">
        <f t="shared" si="50"/>
        <v>1.6</v>
      </c>
      <c r="J267" s="69">
        <v>0.5</v>
      </c>
      <c r="K267" s="70">
        <f t="shared" si="44"/>
        <v>2.1</v>
      </c>
      <c r="L267" s="69"/>
      <c r="M267" s="70">
        <f t="shared" si="45"/>
        <v>2.1</v>
      </c>
      <c r="N267" s="69"/>
      <c r="O267" s="70">
        <f t="shared" si="46"/>
        <v>2.1</v>
      </c>
      <c r="P267" s="69"/>
      <c r="Q267" s="70">
        <f t="shared" si="47"/>
        <v>2.1</v>
      </c>
      <c r="R267" s="69"/>
      <c r="S267" s="70">
        <f t="shared" si="48"/>
        <v>2.1</v>
      </c>
      <c r="T267" s="69"/>
      <c r="U267" s="70">
        <f t="shared" si="49"/>
        <v>2.1</v>
      </c>
    </row>
    <row r="268" spans="1:21" ht="15.75" x14ac:dyDescent="0.25">
      <c r="A268" s="68" t="s">
        <v>343</v>
      </c>
      <c r="B268" s="72">
        <v>543</v>
      </c>
      <c r="C268" s="50">
        <v>10</v>
      </c>
      <c r="D268" s="50" t="s">
        <v>74</v>
      </c>
      <c r="E268" s="50" t="s">
        <v>75</v>
      </c>
      <c r="F268" s="50" t="s">
        <v>76</v>
      </c>
      <c r="G268" s="74">
        <f t="shared" ref="G268:T274" si="55">G269</f>
        <v>530.29999999999995</v>
      </c>
      <c r="H268" s="74">
        <f t="shared" si="55"/>
        <v>0</v>
      </c>
      <c r="I268" s="73">
        <f t="shared" si="50"/>
        <v>530.29999999999995</v>
      </c>
      <c r="J268" s="74">
        <f t="shared" si="55"/>
        <v>0</v>
      </c>
      <c r="K268" s="73">
        <f t="shared" si="44"/>
        <v>530.29999999999995</v>
      </c>
      <c r="L268" s="74">
        <f t="shared" si="55"/>
        <v>0</v>
      </c>
      <c r="M268" s="73">
        <f t="shared" si="45"/>
        <v>530.29999999999995</v>
      </c>
      <c r="N268" s="74">
        <f t="shared" si="55"/>
        <v>0</v>
      </c>
      <c r="O268" s="73">
        <f t="shared" si="46"/>
        <v>530.29999999999995</v>
      </c>
      <c r="P268" s="74">
        <f t="shared" si="55"/>
        <v>0</v>
      </c>
      <c r="Q268" s="73">
        <f t="shared" si="47"/>
        <v>530.29999999999995</v>
      </c>
      <c r="R268" s="74">
        <f t="shared" si="55"/>
        <v>0</v>
      </c>
      <c r="S268" s="73">
        <f t="shared" si="48"/>
        <v>530.29999999999995</v>
      </c>
      <c r="T268" s="74">
        <f t="shared" si="55"/>
        <v>0</v>
      </c>
      <c r="U268" s="73">
        <f t="shared" si="49"/>
        <v>530.29999999999995</v>
      </c>
    </row>
    <row r="269" spans="1:21" ht="15.75" x14ac:dyDescent="0.25">
      <c r="A269" s="32" t="s">
        <v>346</v>
      </c>
      <c r="B269" s="57">
        <v>543</v>
      </c>
      <c r="C269" s="53">
        <v>10</v>
      </c>
      <c r="D269" s="53" t="s">
        <v>73</v>
      </c>
      <c r="E269" s="53" t="s">
        <v>75</v>
      </c>
      <c r="F269" s="53" t="s">
        <v>76</v>
      </c>
      <c r="G269" s="69">
        <f t="shared" si="55"/>
        <v>530.29999999999995</v>
      </c>
      <c r="H269" s="69">
        <f t="shared" si="55"/>
        <v>0</v>
      </c>
      <c r="I269" s="70">
        <f t="shared" si="50"/>
        <v>530.29999999999995</v>
      </c>
      <c r="J269" s="69">
        <f t="shared" si="55"/>
        <v>0</v>
      </c>
      <c r="K269" s="70">
        <f t="shared" si="44"/>
        <v>530.29999999999995</v>
      </c>
      <c r="L269" s="69">
        <f t="shared" si="55"/>
        <v>0</v>
      </c>
      <c r="M269" s="70">
        <f t="shared" si="45"/>
        <v>530.29999999999995</v>
      </c>
      <c r="N269" s="69">
        <f t="shared" si="55"/>
        <v>0</v>
      </c>
      <c r="O269" s="70">
        <f t="shared" si="46"/>
        <v>530.29999999999995</v>
      </c>
      <c r="P269" s="69">
        <f t="shared" si="55"/>
        <v>0</v>
      </c>
      <c r="Q269" s="70">
        <f t="shared" si="47"/>
        <v>530.29999999999995</v>
      </c>
      <c r="R269" s="69">
        <f t="shared" si="55"/>
        <v>0</v>
      </c>
      <c r="S269" s="70">
        <f t="shared" si="48"/>
        <v>530.29999999999995</v>
      </c>
      <c r="T269" s="69">
        <f t="shared" si="55"/>
        <v>0</v>
      </c>
      <c r="U269" s="70">
        <f t="shared" si="49"/>
        <v>530.29999999999995</v>
      </c>
    </row>
    <row r="270" spans="1:21" ht="47.25" x14ac:dyDescent="0.25">
      <c r="A270" s="32" t="s">
        <v>706</v>
      </c>
      <c r="B270" s="57">
        <v>543</v>
      </c>
      <c r="C270" s="53">
        <v>10</v>
      </c>
      <c r="D270" s="53" t="s">
        <v>73</v>
      </c>
      <c r="E270" s="53" t="s">
        <v>347</v>
      </c>
      <c r="F270" s="53" t="s">
        <v>76</v>
      </c>
      <c r="G270" s="69">
        <f t="shared" si="55"/>
        <v>530.29999999999995</v>
      </c>
      <c r="H270" s="69">
        <f t="shared" si="55"/>
        <v>0</v>
      </c>
      <c r="I270" s="70">
        <f t="shared" si="50"/>
        <v>530.29999999999995</v>
      </c>
      <c r="J270" s="69">
        <f t="shared" si="55"/>
        <v>0</v>
      </c>
      <c r="K270" s="70">
        <f t="shared" si="44"/>
        <v>530.29999999999995</v>
      </c>
      <c r="L270" s="69">
        <f t="shared" si="55"/>
        <v>0</v>
      </c>
      <c r="M270" s="70">
        <f t="shared" si="45"/>
        <v>530.29999999999995</v>
      </c>
      <c r="N270" s="69">
        <f t="shared" si="55"/>
        <v>0</v>
      </c>
      <c r="O270" s="70">
        <f t="shared" si="46"/>
        <v>530.29999999999995</v>
      </c>
      <c r="P270" s="69">
        <f t="shared" si="55"/>
        <v>0</v>
      </c>
      <c r="Q270" s="70">
        <f t="shared" si="47"/>
        <v>530.29999999999995</v>
      </c>
      <c r="R270" s="69">
        <f t="shared" si="55"/>
        <v>0</v>
      </c>
      <c r="S270" s="70">
        <f t="shared" si="48"/>
        <v>530.29999999999995</v>
      </c>
      <c r="T270" s="69">
        <f t="shared" si="55"/>
        <v>0</v>
      </c>
      <c r="U270" s="70">
        <f t="shared" si="49"/>
        <v>530.29999999999995</v>
      </c>
    </row>
    <row r="271" spans="1:21" ht="99" customHeight="1" x14ac:dyDescent="0.25">
      <c r="A271" s="64" t="s">
        <v>707</v>
      </c>
      <c r="B271" s="57">
        <v>543</v>
      </c>
      <c r="C271" s="53">
        <v>10</v>
      </c>
      <c r="D271" s="53" t="s">
        <v>73</v>
      </c>
      <c r="E271" s="53" t="s">
        <v>348</v>
      </c>
      <c r="F271" s="53" t="s">
        <v>76</v>
      </c>
      <c r="G271" s="69">
        <f t="shared" si="55"/>
        <v>530.29999999999995</v>
      </c>
      <c r="H271" s="69">
        <f t="shared" si="55"/>
        <v>0</v>
      </c>
      <c r="I271" s="70">
        <f t="shared" si="50"/>
        <v>530.29999999999995</v>
      </c>
      <c r="J271" s="69">
        <f t="shared" si="55"/>
        <v>0</v>
      </c>
      <c r="K271" s="70">
        <f t="shared" si="44"/>
        <v>530.29999999999995</v>
      </c>
      <c r="L271" s="69">
        <f t="shared" si="55"/>
        <v>0</v>
      </c>
      <c r="M271" s="70">
        <f t="shared" si="45"/>
        <v>530.29999999999995</v>
      </c>
      <c r="N271" s="69">
        <f t="shared" si="55"/>
        <v>0</v>
      </c>
      <c r="O271" s="70">
        <f t="shared" si="46"/>
        <v>530.29999999999995</v>
      </c>
      <c r="P271" s="69">
        <f t="shared" si="55"/>
        <v>0</v>
      </c>
      <c r="Q271" s="70">
        <f t="shared" si="47"/>
        <v>530.29999999999995</v>
      </c>
      <c r="R271" s="69">
        <f t="shared" si="55"/>
        <v>0</v>
      </c>
      <c r="S271" s="70">
        <f t="shared" si="48"/>
        <v>530.29999999999995</v>
      </c>
      <c r="T271" s="69">
        <f t="shared" si="55"/>
        <v>0</v>
      </c>
      <c r="U271" s="70">
        <f t="shared" si="49"/>
        <v>530.29999999999995</v>
      </c>
    </row>
    <row r="272" spans="1:21" ht="82.15" customHeight="1" x14ac:dyDescent="0.25">
      <c r="A272" s="64" t="s">
        <v>995</v>
      </c>
      <c r="B272" s="57">
        <v>543</v>
      </c>
      <c r="C272" s="53">
        <v>10</v>
      </c>
      <c r="D272" s="53" t="s">
        <v>73</v>
      </c>
      <c r="E272" s="53" t="s">
        <v>349</v>
      </c>
      <c r="F272" s="53" t="s">
        <v>76</v>
      </c>
      <c r="G272" s="69">
        <f t="shared" si="55"/>
        <v>530.29999999999995</v>
      </c>
      <c r="H272" s="69">
        <f t="shared" si="55"/>
        <v>0</v>
      </c>
      <c r="I272" s="70">
        <f t="shared" si="50"/>
        <v>530.29999999999995</v>
      </c>
      <c r="J272" s="69">
        <f t="shared" si="55"/>
        <v>0</v>
      </c>
      <c r="K272" s="70">
        <f t="shared" si="44"/>
        <v>530.29999999999995</v>
      </c>
      <c r="L272" s="69">
        <f t="shared" si="55"/>
        <v>0</v>
      </c>
      <c r="M272" s="70">
        <f t="shared" si="45"/>
        <v>530.29999999999995</v>
      </c>
      <c r="N272" s="69">
        <f t="shared" si="55"/>
        <v>0</v>
      </c>
      <c r="O272" s="70">
        <f t="shared" si="46"/>
        <v>530.29999999999995</v>
      </c>
      <c r="P272" s="69">
        <f t="shared" si="55"/>
        <v>0</v>
      </c>
      <c r="Q272" s="70">
        <f t="shared" si="47"/>
        <v>530.29999999999995</v>
      </c>
      <c r="R272" s="69">
        <f t="shared" si="55"/>
        <v>0</v>
      </c>
      <c r="S272" s="70">
        <f t="shared" si="48"/>
        <v>530.29999999999995</v>
      </c>
      <c r="T272" s="69">
        <f t="shared" si="55"/>
        <v>0</v>
      </c>
      <c r="U272" s="70">
        <f t="shared" si="49"/>
        <v>530.29999999999995</v>
      </c>
    </row>
    <row r="273" spans="1:21" ht="63" x14ac:dyDescent="0.25">
      <c r="A273" s="64" t="s">
        <v>724</v>
      </c>
      <c r="B273" s="57">
        <v>543</v>
      </c>
      <c r="C273" s="53">
        <v>10</v>
      </c>
      <c r="D273" s="53" t="s">
        <v>73</v>
      </c>
      <c r="E273" s="53" t="s">
        <v>350</v>
      </c>
      <c r="F273" s="53" t="s">
        <v>76</v>
      </c>
      <c r="G273" s="69">
        <f t="shared" si="55"/>
        <v>530.29999999999995</v>
      </c>
      <c r="H273" s="69">
        <f t="shared" si="55"/>
        <v>0</v>
      </c>
      <c r="I273" s="70">
        <f t="shared" si="50"/>
        <v>530.29999999999995</v>
      </c>
      <c r="J273" s="69">
        <f t="shared" si="55"/>
        <v>0</v>
      </c>
      <c r="K273" s="70">
        <f t="shared" si="44"/>
        <v>530.29999999999995</v>
      </c>
      <c r="L273" s="69">
        <f t="shared" si="55"/>
        <v>0</v>
      </c>
      <c r="M273" s="70">
        <f t="shared" si="45"/>
        <v>530.29999999999995</v>
      </c>
      <c r="N273" s="69">
        <f t="shared" si="55"/>
        <v>0</v>
      </c>
      <c r="O273" s="70">
        <f t="shared" si="46"/>
        <v>530.29999999999995</v>
      </c>
      <c r="P273" s="69">
        <f t="shared" si="55"/>
        <v>0</v>
      </c>
      <c r="Q273" s="70">
        <f t="shared" si="47"/>
        <v>530.29999999999995</v>
      </c>
      <c r="R273" s="69">
        <f t="shared" si="55"/>
        <v>0</v>
      </c>
      <c r="S273" s="70">
        <f t="shared" si="48"/>
        <v>530.29999999999995</v>
      </c>
      <c r="T273" s="69">
        <f t="shared" si="55"/>
        <v>0</v>
      </c>
      <c r="U273" s="70">
        <f t="shared" si="49"/>
        <v>530.29999999999995</v>
      </c>
    </row>
    <row r="274" spans="1:21" ht="31.5" x14ac:dyDescent="0.25">
      <c r="A274" s="32" t="s">
        <v>351</v>
      </c>
      <c r="B274" s="57">
        <v>543</v>
      </c>
      <c r="C274" s="53">
        <v>10</v>
      </c>
      <c r="D274" s="53" t="s">
        <v>73</v>
      </c>
      <c r="E274" s="53" t="s">
        <v>350</v>
      </c>
      <c r="F274" s="53">
        <v>300</v>
      </c>
      <c r="G274" s="69">
        <f t="shared" si="55"/>
        <v>530.29999999999995</v>
      </c>
      <c r="H274" s="69">
        <f t="shared" si="55"/>
        <v>0</v>
      </c>
      <c r="I274" s="70">
        <f t="shared" si="50"/>
        <v>530.29999999999995</v>
      </c>
      <c r="J274" s="69">
        <f t="shared" si="55"/>
        <v>0</v>
      </c>
      <c r="K274" s="70">
        <f t="shared" si="44"/>
        <v>530.29999999999995</v>
      </c>
      <c r="L274" s="69">
        <f t="shared" si="55"/>
        <v>0</v>
      </c>
      <c r="M274" s="70">
        <f t="shared" si="45"/>
        <v>530.29999999999995</v>
      </c>
      <c r="N274" s="69">
        <f t="shared" si="55"/>
        <v>0</v>
      </c>
      <c r="O274" s="70">
        <f t="shared" si="46"/>
        <v>530.29999999999995</v>
      </c>
      <c r="P274" s="69">
        <f t="shared" si="55"/>
        <v>0</v>
      </c>
      <c r="Q274" s="70">
        <f t="shared" si="47"/>
        <v>530.29999999999995</v>
      </c>
      <c r="R274" s="69">
        <f t="shared" si="55"/>
        <v>0</v>
      </c>
      <c r="S274" s="70">
        <f t="shared" si="48"/>
        <v>530.29999999999995</v>
      </c>
      <c r="T274" s="69">
        <f t="shared" si="55"/>
        <v>0</v>
      </c>
      <c r="U274" s="70">
        <f t="shared" si="49"/>
        <v>530.29999999999995</v>
      </c>
    </row>
    <row r="275" spans="1:21" ht="36" customHeight="1" x14ac:dyDescent="0.25">
      <c r="A275" s="32" t="s">
        <v>352</v>
      </c>
      <c r="B275" s="57">
        <v>543</v>
      </c>
      <c r="C275" s="53">
        <v>10</v>
      </c>
      <c r="D275" s="53" t="s">
        <v>73</v>
      </c>
      <c r="E275" s="53" t="s">
        <v>350</v>
      </c>
      <c r="F275" s="53">
        <v>310</v>
      </c>
      <c r="G275" s="69">
        <v>530.29999999999995</v>
      </c>
      <c r="H275" s="69"/>
      <c r="I275" s="70">
        <f t="shared" si="50"/>
        <v>530.29999999999995</v>
      </c>
      <c r="J275" s="69"/>
      <c r="K275" s="70">
        <f t="shared" si="44"/>
        <v>530.29999999999995</v>
      </c>
      <c r="L275" s="69"/>
      <c r="M275" s="70">
        <f t="shared" si="45"/>
        <v>530.29999999999995</v>
      </c>
      <c r="N275" s="69"/>
      <c r="O275" s="70">
        <f t="shared" si="46"/>
        <v>530.29999999999995</v>
      </c>
      <c r="P275" s="69"/>
      <c r="Q275" s="70">
        <f t="shared" si="47"/>
        <v>530.29999999999995</v>
      </c>
      <c r="R275" s="69"/>
      <c r="S275" s="70">
        <f t="shared" si="48"/>
        <v>530.29999999999995</v>
      </c>
      <c r="T275" s="69"/>
      <c r="U275" s="70">
        <f t="shared" si="49"/>
        <v>530.29999999999995</v>
      </c>
    </row>
    <row r="276" spans="1:21" ht="16.149999999999999" customHeight="1" x14ac:dyDescent="0.25">
      <c r="A276" s="68" t="s">
        <v>382</v>
      </c>
      <c r="B276" s="72">
        <v>543</v>
      </c>
      <c r="C276" s="50">
        <v>11</v>
      </c>
      <c r="D276" s="50" t="s">
        <v>74</v>
      </c>
      <c r="E276" s="50" t="s">
        <v>75</v>
      </c>
      <c r="F276" s="50" t="s">
        <v>76</v>
      </c>
      <c r="G276" s="74">
        <f t="shared" ref="G276:T282" si="56">G277</f>
        <v>9763.7999999999993</v>
      </c>
      <c r="H276" s="74">
        <f t="shared" si="56"/>
        <v>-9131.7999999999993</v>
      </c>
      <c r="I276" s="73">
        <f t="shared" si="50"/>
        <v>632</v>
      </c>
      <c r="J276" s="74">
        <f t="shared" si="56"/>
        <v>0</v>
      </c>
      <c r="K276" s="73">
        <f t="shared" si="44"/>
        <v>632</v>
      </c>
      <c r="L276" s="74">
        <f t="shared" si="56"/>
        <v>533.5</v>
      </c>
      <c r="M276" s="73">
        <f t="shared" si="45"/>
        <v>1165.5</v>
      </c>
      <c r="N276" s="74">
        <f t="shared" si="56"/>
        <v>0</v>
      </c>
      <c r="O276" s="73">
        <f t="shared" si="46"/>
        <v>1165.5</v>
      </c>
      <c r="P276" s="74">
        <f t="shared" si="56"/>
        <v>0</v>
      </c>
      <c r="Q276" s="73">
        <f t="shared" si="47"/>
        <v>1165.5</v>
      </c>
      <c r="R276" s="74">
        <f t="shared" si="56"/>
        <v>0</v>
      </c>
      <c r="S276" s="73">
        <f t="shared" si="48"/>
        <v>1165.5</v>
      </c>
      <c r="T276" s="74">
        <f t="shared" si="56"/>
        <v>0</v>
      </c>
      <c r="U276" s="73">
        <f t="shared" si="49"/>
        <v>1165.5</v>
      </c>
    </row>
    <row r="277" spans="1:21" ht="15.75" x14ac:dyDescent="0.25">
      <c r="A277" s="32" t="s">
        <v>462</v>
      </c>
      <c r="B277" s="57">
        <v>543</v>
      </c>
      <c r="C277" s="53">
        <v>11</v>
      </c>
      <c r="D277" s="53" t="s">
        <v>78</v>
      </c>
      <c r="E277" s="53" t="s">
        <v>75</v>
      </c>
      <c r="F277" s="53" t="s">
        <v>76</v>
      </c>
      <c r="G277" s="69">
        <f t="shared" si="56"/>
        <v>9763.7999999999993</v>
      </c>
      <c r="H277" s="69">
        <f t="shared" si="56"/>
        <v>-9131.7999999999993</v>
      </c>
      <c r="I277" s="70">
        <f t="shared" si="50"/>
        <v>632</v>
      </c>
      <c r="J277" s="69">
        <f t="shared" si="56"/>
        <v>0</v>
      </c>
      <c r="K277" s="70">
        <f t="shared" si="44"/>
        <v>632</v>
      </c>
      <c r="L277" s="69">
        <f t="shared" si="56"/>
        <v>533.5</v>
      </c>
      <c r="M277" s="70">
        <f t="shared" si="45"/>
        <v>1165.5</v>
      </c>
      <c r="N277" s="69">
        <f t="shared" si="56"/>
        <v>0</v>
      </c>
      <c r="O277" s="70">
        <f t="shared" si="46"/>
        <v>1165.5</v>
      </c>
      <c r="P277" s="69">
        <f t="shared" si="56"/>
        <v>0</v>
      </c>
      <c r="Q277" s="70">
        <f t="shared" si="47"/>
        <v>1165.5</v>
      </c>
      <c r="R277" s="69">
        <f t="shared" si="56"/>
        <v>0</v>
      </c>
      <c r="S277" s="70">
        <f t="shared" si="48"/>
        <v>1165.5</v>
      </c>
      <c r="T277" s="69">
        <f t="shared" si="56"/>
        <v>0</v>
      </c>
      <c r="U277" s="70">
        <f t="shared" si="49"/>
        <v>1165.5</v>
      </c>
    </row>
    <row r="278" spans="1:21" ht="68.25" customHeight="1" x14ac:dyDescent="0.25">
      <c r="A278" s="32" t="s">
        <v>735</v>
      </c>
      <c r="B278" s="57">
        <v>543</v>
      </c>
      <c r="C278" s="53">
        <v>11</v>
      </c>
      <c r="D278" s="53" t="s">
        <v>78</v>
      </c>
      <c r="E278" s="53" t="s">
        <v>385</v>
      </c>
      <c r="F278" s="53" t="s">
        <v>76</v>
      </c>
      <c r="G278" s="69">
        <f t="shared" si="56"/>
        <v>9763.7999999999993</v>
      </c>
      <c r="H278" s="69">
        <f t="shared" si="56"/>
        <v>-9131.7999999999993</v>
      </c>
      <c r="I278" s="70">
        <f t="shared" si="50"/>
        <v>632</v>
      </c>
      <c r="J278" s="69">
        <f t="shared" si="56"/>
        <v>0</v>
      </c>
      <c r="K278" s="70">
        <f t="shared" si="44"/>
        <v>632</v>
      </c>
      <c r="L278" s="69">
        <f t="shared" si="56"/>
        <v>533.5</v>
      </c>
      <c r="M278" s="70">
        <f t="shared" si="45"/>
        <v>1165.5</v>
      </c>
      <c r="N278" s="69">
        <f t="shared" si="56"/>
        <v>0</v>
      </c>
      <c r="O278" s="70">
        <f t="shared" si="46"/>
        <v>1165.5</v>
      </c>
      <c r="P278" s="69">
        <f t="shared" si="56"/>
        <v>0</v>
      </c>
      <c r="Q278" s="70">
        <f t="shared" si="47"/>
        <v>1165.5</v>
      </c>
      <c r="R278" s="69">
        <f t="shared" si="56"/>
        <v>0</v>
      </c>
      <c r="S278" s="70">
        <f t="shared" si="48"/>
        <v>1165.5</v>
      </c>
      <c r="T278" s="69">
        <f t="shared" si="56"/>
        <v>0</v>
      </c>
      <c r="U278" s="70">
        <f t="shared" si="49"/>
        <v>1165.5</v>
      </c>
    </row>
    <row r="279" spans="1:21" ht="47.25" x14ac:dyDescent="0.25">
      <c r="A279" s="32" t="s">
        <v>386</v>
      </c>
      <c r="B279" s="57">
        <v>543</v>
      </c>
      <c r="C279" s="53">
        <v>11</v>
      </c>
      <c r="D279" s="53" t="s">
        <v>78</v>
      </c>
      <c r="E279" s="53" t="s">
        <v>403</v>
      </c>
      <c r="F279" s="53" t="s">
        <v>76</v>
      </c>
      <c r="G279" s="69">
        <f t="shared" si="56"/>
        <v>9763.7999999999993</v>
      </c>
      <c r="H279" s="69">
        <f t="shared" si="56"/>
        <v>-9131.7999999999993</v>
      </c>
      <c r="I279" s="70">
        <f t="shared" si="50"/>
        <v>632</v>
      </c>
      <c r="J279" s="69">
        <f t="shared" si="56"/>
        <v>0</v>
      </c>
      <c r="K279" s="70">
        <f t="shared" si="44"/>
        <v>632</v>
      </c>
      <c r="L279" s="69">
        <f t="shared" si="56"/>
        <v>533.5</v>
      </c>
      <c r="M279" s="70">
        <f t="shared" si="45"/>
        <v>1165.5</v>
      </c>
      <c r="N279" s="69">
        <f t="shared" si="56"/>
        <v>0</v>
      </c>
      <c r="O279" s="70">
        <f t="shared" si="46"/>
        <v>1165.5</v>
      </c>
      <c r="P279" s="69">
        <f t="shared" si="56"/>
        <v>0</v>
      </c>
      <c r="Q279" s="70">
        <f t="shared" si="47"/>
        <v>1165.5</v>
      </c>
      <c r="R279" s="69">
        <f t="shared" si="56"/>
        <v>0</v>
      </c>
      <c r="S279" s="70">
        <f t="shared" si="48"/>
        <v>1165.5</v>
      </c>
      <c r="T279" s="69">
        <f t="shared" si="56"/>
        <v>0</v>
      </c>
      <c r="U279" s="70">
        <f t="shared" si="49"/>
        <v>1165.5</v>
      </c>
    </row>
    <row r="280" spans="1:21" ht="47.25" x14ac:dyDescent="0.25">
      <c r="A280" s="32" t="s">
        <v>631</v>
      </c>
      <c r="B280" s="57">
        <v>543</v>
      </c>
      <c r="C280" s="53">
        <v>11</v>
      </c>
      <c r="D280" s="53" t="s">
        <v>78</v>
      </c>
      <c r="E280" s="53" t="s">
        <v>405</v>
      </c>
      <c r="F280" s="53" t="s">
        <v>76</v>
      </c>
      <c r="G280" s="69">
        <f t="shared" si="56"/>
        <v>9763.7999999999993</v>
      </c>
      <c r="H280" s="69">
        <f t="shared" si="56"/>
        <v>-9131.7999999999993</v>
      </c>
      <c r="I280" s="70">
        <f t="shared" si="50"/>
        <v>632</v>
      </c>
      <c r="J280" s="69">
        <f t="shared" si="56"/>
        <v>0</v>
      </c>
      <c r="K280" s="70">
        <f t="shared" si="44"/>
        <v>632</v>
      </c>
      <c r="L280" s="69">
        <f t="shared" si="56"/>
        <v>533.5</v>
      </c>
      <c r="M280" s="70">
        <f t="shared" si="45"/>
        <v>1165.5</v>
      </c>
      <c r="N280" s="69">
        <f t="shared" si="56"/>
        <v>0</v>
      </c>
      <c r="O280" s="70">
        <f t="shared" si="46"/>
        <v>1165.5</v>
      </c>
      <c r="P280" s="69">
        <f t="shared" si="56"/>
        <v>0</v>
      </c>
      <c r="Q280" s="70">
        <f t="shared" si="47"/>
        <v>1165.5</v>
      </c>
      <c r="R280" s="69">
        <f t="shared" si="56"/>
        <v>0</v>
      </c>
      <c r="S280" s="70">
        <f t="shared" si="48"/>
        <v>1165.5</v>
      </c>
      <c r="T280" s="69">
        <f t="shared" si="56"/>
        <v>0</v>
      </c>
      <c r="U280" s="70">
        <f t="shared" si="49"/>
        <v>1165.5</v>
      </c>
    </row>
    <row r="281" spans="1:21" ht="15.75" x14ac:dyDescent="0.25">
      <c r="A281" s="32" t="s">
        <v>406</v>
      </c>
      <c r="B281" s="57">
        <v>543</v>
      </c>
      <c r="C281" s="53">
        <v>11</v>
      </c>
      <c r="D281" s="53" t="s">
        <v>78</v>
      </c>
      <c r="E281" s="53" t="s">
        <v>407</v>
      </c>
      <c r="F281" s="53" t="s">
        <v>76</v>
      </c>
      <c r="G281" s="69">
        <f t="shared" si="56"/>
        <v>9763.7999999999993</v>
      </c>
      <c r="H281" s="69">
        <f t="shared" si="56"/>
        <v>-9131.7999999999993</v>
      </c>
      <c r="I281" s="70">
        <f t="shared" si="50"/>
        <v>632</v>
      </c>
      <c r="J281" s="69">
        <f t="shared" si="56"/>
        <v>0</v>
      </c>
      <c r="K281" s="70">
        <f t="shared" si="44"/>
        <v>632</v>
      </c>
      <c r="L281" s="69">
        <f t="shared" si="56"/>
        <v>533.5</v>
      </c>
      <c r="M281" s="70">
        <f t="shared" si="45"/>
        <v>1165.5</v>
      </c>
      <c r="N281" s="69">
        <f t="shared" si="56"/>
        <v>0</v>
      </c>
      <c r="O281" s="70">
        <f t="shared" si="46"/>
        <v>1165.5</v>
      </c>
      <c r="P281" s="69">
        <f t="shared" si="56"/>
        <v>0</v>
      </c>
      <c r="Q281" s="70">
        <f t="shared" si="47"/>
        <v>1165.5</v>
      </c>
      <c r="R281" s="69">
        <f t="shared" si="56"/>
        <v>0</v>
      </c>
      <c r="S281" s="70">
        <f t="shared" si="48"/>
        <v>1165.5</v>
      </c>
      <c r="T281" s="69">
        <f t="shared" si="56"/>
        <v>0</v>
      </c>
      <c r="U281" s="70">
        <f t="shared" si="49"/>
        <v>1165.5</v>
      </c>
    </row>
    <row r="282" spans="1:21" ht="47.25" x14ac:dyDescent="0.25">
      <c r="A282" s="32" t="s">
        <v>188</v>
      </c>
      <c r="B282" s="57">
        <v>543</v>
      </c>
      <c r="C282" s="53">
        <v>11</v>
      </c>
      <c r="D282" s="53" t="s">
        <v>78</v>
      </c>
      <c r="E282" s="53" t="s">
        <v>407</v>
      </c>
      <c r="F282" s="53">
        <v>600</v>
      </c>
      <c r="G282" s="69">
        <f t="shared" si="56"/>
        <v>9763.7999999999993</v>
      </c>
      <c r="H282" s="69">
        <f t="shared" si="56"/>
        <v>-9131.7999999999993</v>
      </c>
      <c r="I282" s="70">
        <f t="shared" si="50"/>
        <v>632</v>
      </c>
      <c r="J282" s="69">
        <f t="shared" si="56"/>
        <v>0</v>
      </c>
      <c r="K282" s="70">
        <f t="shared" si="44"/>
        <v>632</v>
      </c>
      <c r="L282" s="69">
        <f t="shared" si="56"/>
        <v>533.5</v>
      </c>
      <c r="M282" s="70">
        <f t="shared" si="45"/>
        <v>1165.5</v>
      </c>
      <c r="N282" s="69">
        <f t="shared" si="56"/>
        <v>0</v>
      </c>
      <c r="O282" s="70">
        <f t="shared" si="46"/>
        <v>1165.5</v>
      </c>
      <c r="P282" s="69">
        <f t="shared" si="56"/>
        <v>0</v>
      </c>
      <c r="Q282" s="70">
        <f t="shared" si="47"/>
        <v>1165.5</v>
      </c>
      <c r="R282" s="69">
        <f t="shared" si="56"/>
        <v>0</v>
      </c>
      <c r="S282" s="70">
        <f t="shared" si="48"/>
        <v>1165.5</v>
      </c>
      <c r="T282" s="69">
        <f t="shared" si="56"/>
        <v>0</v>
      </c>
      <c r="U282" s="70">
        <f t="shared" si="49"/>
        <v>1165.5</v>
      </c>
    </row>
    <row r="283" spans="1:21" ht="15" customHeight="1" x14ac:dyDescent="0.25">
      <c r="A283" s="32" t="s">
        <v>463</v>
      </c>
      <c r="B283" s="57">
        <v>543</v>
      </c>
      <c r="C283" s="53">
        <v>11</v>
      </c>
      <c r="D283" s="53" t="s">
        <v>78</v>
      </c>
      <c r="E283" s="53" t="s">
        <v>407</v>
      </c>
      <c r="F283" s="53">
        <v>620</v>
      </c>
      <c r="G283" s="69">
        <v>9763.7999999999993</v>
      </c>
      <c r="H283" s="69">
        <v>-9131.7999999999993</v>
      </c>
      <c r="I283" s="70">
        <f t="shared" si="50"/>
        <v>632</v>
      </c>
      <c r="J283" s="69"/>
      <c r="K283" s="70">
        <f t="shared" si="44"/>
        <v>632</v>
      </c>
      <c r="L283" s="69">
        <v>533.5</v>
      </c>
      <c r="M283" s="70">
        <f t="shared" si="45"/>
        <v>1165.5</v>
      </c>
      <c r="N283" s="69"/>
      <c r="O283" s="70">
        <f t="shared" si="46"/>
        <v>1165.5</v>
      </c>
      <c r="P283" s="69"/>
      <c r="Q283" s="70">
        <f t="shared" si="47"/>
        <v>1165.5</v>
      </c>
      <c r="R283" s="69"/>
      <c r="S283" s="70">
        <f t="shared" si="48"/>
        <v>1165.5</v>
      </c>
      <c r="T283" s="69"/>
      <c r="U283" s="70">
        <f t="shared" si="49"/>
        <v>1165.5</v>
      </c>
    </row>
    <row r="284" spans="1:21" ht="50.25" customHeight="1" x14ac:dyDescent="0.25">
      <c r="A284" s="68" t="s">
        <v>15</v>
      </c>
      <c r="B284" s="72">
        <v>544</v>
      </c>
      <c r="C284" s="72" t="s">
        <v>74</v>
      </c>
      <c r="D284" s="72" t="s">
        <v>74</v>
      </c>
      <c r="E284" s="72" t="s">
        <v>75</v>
      </c>
      <c r="F284" s="72" t="s">
        <v>76</v>
      </c>
      <c r="G284" s="74">
        <f>G285+G293+G312+G320+G425</f>
        <v>872904.50000000012</v>
      </c>
      <c r="H284" s="74">
        <f>H285+H293+H312+H320+H425</f>
        <v>0</v>
      </c>
      <c r="I284" s="73">
        <f t="shared" si="50"/>
        <v>872904.50000000012</v>
      </c>
      <c r="J284" s="74">
        <f>J285+J293+J312+J320+J425</f>
        <v>20</v>
      </c>
      <c r="K284" s="73">
        <f t="shared" si="44"/>
        <v>872924.50000000012</v>
      </c>
      <c r="L284" s="74">
        <f>L285+L293+L312+L320+L425</f>
        <v>447.1</v>
      </c>
      <c r="M284" s="73">
        <f t="shared" si="45"/>
        <v>873371.60000000009</v>
      </c>
      <c r="N284" s="74">
        <f>N285+N293+N312+N320+N425</f>
        <v>-442.99999999999989</v>
      </c>
      <c r="O284" s="73">
        <f t="shared" si="46"/>
        <v>872928.60000000009</v>
      </c>
      <c r="P284" s="74">
        <f>P285+P293+P312+P320+P425</f>
        <v>11699.5</v>
      </c>
      <c r="Q284" s="73">
        <f t="shared" si="47"/>
        <v>884628.10000000009</v>
      </c>
      <c r="R284" s="74">
        <f>R285+R293+R312+R320+R425</f>
        <v>12017</v>
      </c>
      <c r="S284" s="73">
        <f t="shared" si="48"/>
        <v>896645.10000000009</v>
      </c>
      <c r="T284" s="74">
        <f>T285+T293+T312+T320+T425</f>
        <v>24698.299999999996</v>
      </c>
      <c r="U284" s="73">
        <f t="shared" si="49"/>
        <v>921343.40000000014</v>
      </c>
    </row>
    <row r="285" spans="1:21" ht="50.25" customHeight="1" x14ac:dyDescent="0.25">
      <c r="A285" s="68" t="s">
        <v>464</v>
      </c>
      <c r="B285" s="72">
        <v>544</v>
      </c>
      <c r="C285" s="50" t="s">
        <v>90</v>
      </c>
      <c r="D285" s="50" t="s">
        <v>74</v>
      </c>
      <c r="E285" s="50" t="s">
        <v>75</v>
      </c>
      <c r="F285" s="50" t="s">
        <v>76</v>
      </c>
      <c r="G285" s="74">
        <f t="shared" ref="G285:T291" si="57">G286</f>
        <v>331.9</v>
      </c>
      <c r="H285" s="74">
        <f t="shared" si="57"/>
        <v>403.7</v>
      </c>
      <c r="I285" s="73">
        <f t="shared" ref="I285:I348" si="58">G285+H285</f>
        <v>735.59999999999991</v>
      </c>
      <c r="J285" s="74">
        <f t="shared" si="57"/>
        <v>0</v>
      </c>
      <c r="K285" s="73">
        <f t="shared" si="44"/>
        <v>735.59999999999991</v>
      </c>
      <c r="L285" s="74">
        <f t="shared" si="57"/>
        <v>50</v>
      </c>
      <c r="M285" s="73">
        <f t="shared" si="45"/>
        <v>785.59999999999991</v>
      </c>
      <c r="N285" s="74">
        <f t="shared" si="57"/>
        <v>0</v>
      </c>
      <c r="O285" s="73">
        <f t="shared" si="46"/>
        <v>785.59999999999991</v>
      </c>
      <c r="P285" s="74">
        <f t="shared" si="57"/>
        <v>0</v>
      </c>
      <c r="Q285" s="73">
        <f t="shared" si="47"/>
        <v>785.59999999999991</v>
      </c>
      <c r="R285" s="74">
        <f t="shared" si="57"/>
        <v>0</v>
      </c>
      <c r="S285" s="73">
        <f t="shared" si="48"/>
        <v>785.59999999999991</v>
      </c>
      <c r="T285" s="74">
        <f t="shared" si="57"/>
        <v>0</v>
      </c>
      <c r="U285" s="73">
        <f t="shared" si="49"/>
        <v>785.59999999999991</v>
      </c>
    </row>
    <row r="286" spans="1:21" ht="47.25" customHeight="1" x14ac:dyDescent="0.25">
      <c r="A286" s="32" t="s">
        <v>179</v>
      </c>
      <c r="B286" s="57">
        <v>544</v>
      </c>
      <c r="C286" s="53" t="s">
        <v>90</v>
      </c>
      <c r="D286" s="53">
        <v>14</v>
      </c>
      <c r="E286" s="53" t="s">
        <v>75</v>
      </c>
      <c r="F286" s="53" t="s">
        <v>76</v>
      </c>
      <c r="G286" s="69">
        <f t="shared" si="57"/>
        <v>331.9</v>
      </c>
      <c r="H286" s="69">
        <f t="shared" si="57"/>
        <v>403.7</v>
      </c>
      <c r="I286" s="70">
        <f t="shared" si="58"/>
        <v>735.59999999999991</v>
      </c>
      <c r="J286" s="69">
        <f t="shared" si="57"/>
        <v>0</v>
      </c>
      <c r="K286" s="70">
        <f t="shared" si="44"/>
        <v>735.59999999999991</v>
      </c>
      <c r="L286" s="69">
        <f t="shared" si="57"/>
        <v>50</v>
      </c>
      <c r="M286" s="70">
        <f t="shared" si="45"/>
        <v>785.59999999999991</v>
      </c>
      <c r="N286" s="69">
        <f t="shared" si="57"/>
        <v>0</v>
      </c>
      <c r="O286" s="70">
        <f t="shared" si="46"/>
        <v>785.59999999999991</v>
      </c>
      <c r="P286" s="69">
        <f t="shared" si="57"/>
        <v>0</v>
      </c>
      <c r="Q286" s="70">
        <f t="shared" si="47"/>
        <v>785.59999999999991</v>
      </c>
      <c r="R286" s="69">
        <f t="shared" si="57"/>
        <v>0</v>
      </c>
      <c r="S286" s="70">
        <f t="shared" si="48"/>
        <v>785.59999999999991</v>
      </c>
      <c r="T286" s="69">
        <f t="shared" si="57"/>
        <v>0</v>
      </c>
      <c r="U286" s="70">
        <f t="shared" si="49"/>
        <v>785.59999999999991</v>
      </c>
    </row>
    <row r="287" spans="1:21" ht="70.5" customHeight="1" x14ac:dyDescent="0.25">
      <c r="A287" s="32" t="s">
        <v>729</v>
      </c>
      <c r="B287" s="57">
        <v>544</v>
      </c>
      <c r="C287" s="53" t="s">
        <v>90</v>
      </c>
      <c r="D287" s="53">
        <v>14</v>
      </c>
      <c r="E287" s="53" t="s">
        <v>181</v>
      </c>
      <c r="F287" s="53" t="s">
        <v>76</v>
      </c>
      <c r="G287" s="69">
        <f t="shared" si="57"/>
        <v>331.9</v>
      </c>
      <c r="H287" s="69">
        <f t="shared" si="57"/>
        <v>403.7</v>
      </c>
      <c r="I287" s="70">
        <f t="shared" si="58"/>
        <v>735.59999999999991</v>
      </c>
      <c r="J287" s="69">
        <f t="shared" si="57"/>
        <v>0</v>
      </c>
      <c r="K287" s="70">
        <f t="shared" si="44"/>
        <v>735.59999999999991</v>
      </c>
      <c r="L287" s="69">
        <f t="shared" si="57"/>
        <v>50</v>
      </c>
      <c r="M287" s="70">
        <f t="shared" si="45"/>
        <v>785.59999999999991</v>
      </c>
      <c r="N287" s="69">
        <f t="shared" si="57"/>
        <v>0</v>
      </c>
      <c r="O287" s="70">
        <f t="shared" si="46"/>
        <v>785.59999999999991</v>
      </c>
      <c r="P287" s="69">
        <f t="shared" si="57"/>
        <v>0</v>
      </c>
      <c r="Q287" s="70">
        <f t="shared" si="47"/>
        <v>785.59999999999991</v>
      </c>
      <c r="R287" s="69">
        <f t="shared" si="57"/>
        <v>0</v>
      </c>
      <c r="S287" s="70">
        <f t="shared" si="48"/>
        <v>785.59999999999991</v>
      </c>
      <c r="T287" s="69">
        <f t="shared" si="57"/>
        <v>0</v>
      </c>
      <c r="U287" s="70">
        <f t="shared" si="49"/>
        <v>785.59999999999991</v>
      </c>
    </row>
    <row r="288" spans="1:21" ht="65.25" customHeight="1" x14ac:dyDescent="0.25">
      <c r="A288" s="32" t="s">
        <v>465</v>
      </c>
      <c r="B288" s="57">
        <v>544</v>
      </c>
      <c r="C288" s="53" t="s">
        <v>90</v>
      </c>
      <c r="D288" s="53">
        <v>14</v>
      </c>
      <c r="E288" s="53" t="s">
        <v>183</v>
      </c>
      <c r="F288" s="53" t="s">
        <v>76</v>
      </c>
      <c r="G288" s="69">
        <f t="shared" si="57"/>
        <v>331.9</v>
      </c>
      <c r="H288" s="69">
        <f t="shared" si="57"/>
        <v>403.7</v>
      </c>
      <c r="I288" s="70">
        <f t="shared" si="58"/>
        <v>735.59999999999991</v>
      </c>
      <c r="J288" s="69">
        <f t="shared" si="57"/>
        <v>0</v>
      </c>
      <c r="K288" s="70">
        <f t="shared" si="44"/>
        <v>735.59999999999991</v>
      </c>
      <c r="L288" s="69">
        <f t="shared" si="57"/>
        <v>50</v>
      </c>
      <c r="M288" s="70">
        <f t="shared" si="45"/>
        <v>785.59999999999991</v>
      </c>
      <c r="N288" s="69">
        <f t="shared" si="57"/>
        <v>0</v>
      </c>
      <c r="O288" s="70">
        <f t="shared" si="46"/>
        <v>785.59999999999991</v>
      </c>
      <c r="P288" s="69">
        <f t="shared" si="57"/>
        <v>0</v>
      </c>
      <c r="Q288" s="70">
        <f t="shared" si="47"/>
        <v>785.59999999999991</v>
      </c>
      <c r="R288" s="69">
        <f t="shared" si="57"/>
        <v>0</v>
      </c>
      <c r="S288" s="70">
        <f t="shared" si="48"/>
        <v>785.59999999999991</v>
      </c>
      <c r="T288" s="69">
        <f t="shared" si="57"/>
        <v>0</v>
      </c>
      <c r="U288" s="70">
        <f t="shared" si="49"/>
        <v>785.59999999999991</v>
      </c>
    </row>
    <row r="289" spans="1:21" ht="63" customHeight="1" x14ac:dyDescent="0.25">
      <c r="A289" s="32" t="s">
        <v>184</v>
      </c>
      <c r="B289" s="57">
        <v>544</v>
      </c>
      <c r="C289" s="53" t="s">
        <v>90</v>
      </c>
      <c r="D289" s="53">
        <v>14</v>
      </c>
      <c r="E289" s="53" t="s">
        <v>185</v>
      </c>
      <c r="F289" s="53" t="s">
        <v>76</v>
      </c>
      <c r="G289" s="69">
        <f t="shared" si="57"/>
        <v>331.9</v>
      </c>
      <c r="H289" s="69">
        <f t="shared" si="57"/>
        <v>403.7</v>
      </c>
      <c r="I289" s="70">
        <f t="shared" si="58"/>
        <v>735.59999999999991</v>
      </c>
      <c r="J289" s="69">
        <f t="shared" si="57"/>
        <v>0</v>
      </c>
      <c r="K289" s="70">
        <f t="shared" si="44"/>
        <v>735.59999999999991</v>
      </c>
      <c r="L289" s="69">
        <f t="shared" si="57"/>
        <v>50</v>
      </c>
      <c r="M289" s="70">
        <f t="shared" si="45"/>
        <v>785.59999999999991</v>
      </c>
      <c r="N289" s="69">
        <f t="shared" si="57"/>
        <v>0</v>
      </c>
      <c r="O289" s="70">
        <f t="shared" si="46"/>
        <v>785.59999999999991</v>
      </c>
      <c r="P289" s="69">
        <f t="shared" si="57"/>
        <v>0</v>
      </c>
      <c r="Q289" s="70">
        <f t="shared" si="47"/>
        <v>785.59999999999991</v>
      </c>
      <c r="R289" s="69">
        <f t="shared" si="57"/>
        <v>0</v>
      </c>
      <c r="S289" s="70">
        <f t="shared" si="48"/>
        <v>785.59999999999991</v>
      </c>
      <c r="T289" s="69">
        <f t="shared" si="57"/>
        <v>0</v>
      </c>
      <c r="U289" s="70">
        <f t="shared" si="49"/>
        <v>785.59999999999991</v>
      </c>
    </row>
    <row r="290" spans="1:21" ht="65.25" customHeight="1" x14ac:dyDescent="0.25">
      <c r="A290" s="32" t="s">
        <v>186</v>
      </c>
      <c r="B290" s="57">
        <v>544</v>
      </c>
      <c r="C290" s="53" t="s">
        <v>90</v>
      </c>
      <c r="D290" s="53">
        <v>14</v>
      </c>
      <c r="E290" s="53" t="s">
        <v>187</v>
      </c>
      <c r="F290" s="53" t="s">
        <v>76</v>
      </c>
      <c r="G290" s="69">
        <f t="shared" si="57"/>
        <v>331.9</v>
      </c>
      <c r="H290" s="69">
        <f t="shared" si="57"/>
        <v>403.7</v>
      </c>
      <c r="I290" s="70">
        <f t="shared" si="58"/>
        <v>735.59999999999991</v>
      </c>
      <c r="J290" s="69">
        <f t="shared" si="57"/>
        <v>0</v>
      </c>
      <c r="K290" s="70">
        <f t="shared" si="44"/>
        <v>735.59999999999991</v>
      </c>
      <c r="L290" s="69">
        <f t="shared" si="57"/>
        <v>50</v>
      </c>
      <c r="M290" s="70">
        <f t="shared" si="45"/>
        <v>785.59999999999991</v>
      </c>
      <c r="N290" s="69">
        <f t="shared" si="57"/>
        <v>0</v>
      </c>
      <c r="O290" s="70">
        <f t="shared" si="46"/>
        <v>785.59999999999991</v>
      </c>
      <c r="P290" s="69">
        <f t="shared" si="57"/>
        <v>0</v>
      </c>
      <c r="Q290" s="70">
        <f t="shared" si="47"/>
        <v>785.59999999999991</v>
      </c>
      <c r="R290" s="69">
        <f t="shared" si="57"/>
        <v>0</v>
      </c>
      <c r="S290" s="70">
        <f t="shared" si="48"/>
        <v>785.59999999999991</v>
      </c>
      <c r="T290" s="69">
        <f t="shared" si="57"/>
        <v>0</v>
      </c>
      <c r="U290" s="70">
        <f t="shared" si="49"/>
        <v>785.59999999999991</v>
      </c>
    </row>
    <row r="291" spans="1:21" ht="51.75" customHeight="1" x14ac:dyDescent="0.25">
      <c r="A291" s="32" t="s">
        <v>188</v>
      </c>
      <c r="B291" s="57">
        <v>544</v>
      </c>
      <c r="C291" s="53" t="s">
        <v>90</v>
      </c>
      <c r="D291" s="53">
        <v>14</v>
      </c>
      <c r="E291" s="53" t="s">
        <v>187</v>
      </c>
      <c r="F291" s="53">
        <v>600</v>
      </c>
      <c r="G291" s="69">
        <f t="shared" si="57"/>
        <v>331.9</v>
      </c>
      <c r="H291" s="69">
        <f t="shared" si="57"/>
        <v>403.7</v>
      </c>
      <c r="I291" s="70">
        <f t="shared" si="58"/>
        <v>735.59999999999991</v>
      </c>
      <c r="J291" s="69">
        <f t="shared" si="57"/>
        <v>0</v>
      </c>
      <c r="K291" s="70">
        <f t="shared" ref="K291:K354" si="59">I291+J291</f>
        <v>735.59999999999991</v>
      </c>
      <c r="L291" s="69">
        <f t="shared" si="57"/>
        <v>50</v>
      </c>
      <c r="M291" s="70">
        <f t="shared" ref="M291:M354" si="60">K291+L291</f>
        <v>785.59999999999991</v>
      </c>
      <c r="N291" s="69">
        <f t="shared" si="57"/>
        <v>0</v>
      </c>
      <c r="O291" s="70">
        <f t="shared" ref="O291:O354" si="61">M291+N291</f>
        <v>785.59999999999991</v>
      </c>
      <c r="P291" s="69">
        <f t="shared" si="57"/>
        <v>0</v>
      </c>
      <c r="Q291" s="70">
        <f t="shared" ref="Q291:Q354" si="62">O291+P291</f>
        <v>785.59999999999991</v>
      </c>
      <c r="R291" s="69">
        <f t="shared" si="57"/>
        <v>0</v>
      </c>
      <c r="S291" s="70">
        <f t="shared" ref="S291:S354" si="63">Q291+R291</f>
        <v>785.59999999999991</v>
      </c>
      <c r="T291" s="69">
        <f t="shared" si="57"/>
        <v>0</v>
      </c>
      <c r="U291" s="70">
        <f t="shared" ref="U291:U354" si="64">S291+T291</f>
        <v>785.59999999999991</v>
      </c>
    </row>
    <row r="292" spans="1:21" ht="20.25" customHeight="1" x14ac:dyDescent="0.25">
      <c r="A292" s="32" t="s">
        <v>197</v>
      </c>
      <c r="B292" s="57">
        <v>544</v>
      </c>
      <c r="C292" s="53" t="s">
        <v>90</v>
      </c>
      <c r="D292" s="53">
        <v>14</v>
      </c>
      <c r="E292" s="53" t="s">
        <v>187</v>
      </c>
      <c r="F292" s="53">
        <v>610</v>
      </c>
      <c r="G292" s="69">
        <v>331.9</v>
      </c>
      <c r="H292" s="69">
        <v>403.7</v>
      </c>
      <c r="I292" s="70">
        <f t="shared" si="58"/>
        <v>735.59999999999991</v>
      </c>
      <c r="J292" s="69"/>
      <c r="K292" s="70">
        <f t="shared" si="59"/>
        <v>735.59999999999991</v>
      </c>
      <c r="L292" s="69">
        <v>50</v>
      </c>
      <c r="M292" s="70">
        <f t="shared" si="60"/>
        <v>785.59999999999991</v>
      </c>
      <c r="N292" s="69"/>
      <c r="O292" s="70">
        <f t="shared" si="61"/>
        <v>785.59999999999991</v>
      </c>
      <c r="P292" s="69"/>
      <c r="Q292" s="70">
        <f t="shared" si="62"/>
        <v>785.59999999999991</v>
      </c>
      <c r="R292" s="69"/>
      <c r="S292" s="70">
        <f t="shared" si="63"/>
        <v>785.59999999999991</v>
      </c>
      <c r="T292" s="69"/>
      <c r="U292" s="70">
        <f t="shared" si="64"/>
        <v>785.59999999999991</v>
      </c>
    </row>
    <row r="293" spans="1:21" ht="15" customHeight="1" x14ac:dyDescent="0.25">
      <c r="A293" s="68" t="s">
        <v>190</v>
      </c>
      <c r="B293" s="72">
        <v>544</v>
      </c>
      <c r="C293" s="50" t="s">
        <v>102</v>
      </c>
      <c r="D293" s="50" t="s">
        <v>74</v>
      </c>
      <c r="E293" s="50" t="s">
        <v>75</v>
      </c>
      <c r="F293" s="50" t="s">
        <v>76</v>
      </c>
      <c r="G293" s="74">
        <f>G294+G306</f>
        <v>518.5</v>
      </c>
      <c r="H293" s="74">
        <f>H294+H306</f>
        <v>0</v>
      </c>
      <c r="I293" s="73">
        <f t="shared" si="58"/>
        <v>518.5</v>
      </c>
      <c r="J293" s="74">
        <f>J294+J306</f>
        <v>1</v>
      </c>
      <c r="K293" s="73">
        <f t="shared" si="59"/>
        <v>519.5</v>
      </c>
      <c r="L293" s="74">
        <f>L294+L306</f>
        <v>23.6</v>
      </c>
      <c r="M293" s="73">
        <f t="shared" si="60"/>
        <v>543.1</v>
      </c>
      <c r="N293" s="74">
        <f>N294+N306</f>
        <v>1.4</v>
      </c>
      <c r="O293" s="73">
        <f t="shared" si="61"/>
        <v>544.5</v>
      </c>
      <c r="P293" s="74">
        <f>P294+P306</f>
        <v>2.4</v>
      </c>
      <c r="Q293" s="73">
        <f t="shared" si="62"/>
        <v>546.9</v>
      </c>
      <c r="R293" s="74">
        <f>R294+R306</f>
        <v>-100</v>
      </c>
      <c r="S293" s="73">
        <f t="shared" si="63"/>
        <v>446.9</v>
      </c>
      <c r="T293" s="74">
        <f>T294+T306</f>
        <v>0</v>
      </c>
      <c r="U293" s="73">
        <f t="shared" si="64"/>
        <v>446.9</v>
      </c>
    </row>
    <row r="294" spans="1:21" ht="15.75" x14ac:dyDescent="0.25">
      <c r="A294" s="32" t="s">
        <v>191</v>
      </c>
      <c r="B294" s="57">
        <v>544</v>
      </c>
      <c r="C294" s="53" t="s">
        <v>102</v>
      </c>
      <c r="D294" s="53" t="s">
        <v>73</v>
      </c>
      <c r="E294" s="53" t="s">
        <v>75</v>
      </c>
      <c r="F294" s="53" t="s">
        <v>76</v>
      </c>
      <c r="G294" s="69">
        <f>G295+G300</f>
        <v>358.5</v>
      </c>
      <c r="H294" s="69">
        <f>H295+H300</f>
        <v>0</v>
      </c>
      <c r="I294" s="70">
        <f t="shared" si="58"/>
        <v>358.5</v>
      </c>
      <c r="J294" s="69">
        <f>J295+J300</f>
        <v>1</v>
      </c>
      <c r="K294" s="70">
        <f t="shared" si="59"/>
        <v>359.5</v>
      </c>
      <c r="L294" s="69">
        <f>L295+L300</f>
        <v>23.6</v>
      </c>
      <c r="M294" s="70">
        <f t="shared" si="60"/>
        <v>383.1</v>
      </c>
      <c r="N294" s="69">
        <f>N295+N300</f>
        <v>1.4</v>
      </c>
      <c r="O294" s="70">
        <f t="shared" si="61"/>
        <v>384.5</v>
      </c>
      <c r="P294" s="69">
        <f>P295+P300</f>
        <v>2.4</v>
      </c>
      <c r="Q294" s="70">
        <f t="shared" si="62"/>
        <v>386.9</v>
      </c>
      <c r="R294" s="69">
        <f>R295+R300</f>
        <v>0</v>
      </c>
      <c r="S294" s="70">
        <f t="shared" si="63"/>
        <v>386.9</v>
      </c>
      <c r="T294" s="69">
        <f>T295+T300</f>
        <v>0</v>
      </c>
      <c r="U294" s="70">
        <f t="shared" si="64"/>
        <v>386.9</v>
      </c>
    </row>
    <row r="295" spans="1:21" ht="63" customHeight="1" x14ac:dyDescent="0.25">
      <c r="A295" s="32" t="s">
        <v>740</v>
      </c>
      <c r="B295" s="57">
        <v>544</v>
      </c>
      <c r="C295" s="53" t="s">
        <v>102</v>
      </c>
      <c r="D295" s="53" t="s">
        <v>73</v>
      </c>
      <c r="E295" s="53" t="s">
        <v>192</v>
      </c>
      <c r="F295" s="53" t="s">
        <v>76</v>
      </c>
      <c r="G295" s="69">
        <f t="shared" ref="G295:T298" si="65">G296</f>
        <v>228.5</v>
      </c>
      <c r="H295" s="69">
        <f t="shared" si="65"/>
        <v>0</v>
      </c>
      <c r="I295" s="70">
        <f t="shared" si="58"/>
        <v>228.5</v>
      </c>
      <c r="J295" s="69">
        <f t="shared" si="65"/>
        <v>1</v>
      </c>
      <c r="K295" s="70">
        <f t="shared" si="59"/>
        <v>229.5</v>
      </c>
      <c r="L295" s="69">
        <f t="shared" si="65"/>
        <v>23.6</v>
      </c>
      <c r="M295" s="70">
        <f t="shared" si="60"/>
        <v>253.1</v>
      </c>
      <c r="N295" s="69">
        <f t="shared" si="65"/>
        <v>1.4</v>
      </c>
      <c r="O295" s="70">
        <f t="shared" si="61"/>
        <v>254.5</v>
      </c>
      <c r="P295" s="69">
        <f t="shared" si="65"/>
        <v>2.4</v>
      </c>
      <c r="Q295" s="70">
        <f t="shared" si="62"/>
        <v>256.89999999999998</v>
      </c>
      <c r="R295" s="69">
        <f t="shared" si="65"/>
        <v>0</v>
      </c>
      <c r="S295" s="70">
        <f t="shared" si="63"/>
        <v>256.89999999999998</v>
      </c>
      <c r="T295" s="69">
        <f t="shared" si="65"/>
        <v>0</v>
      </c>
      <c r="U295" s="70">
        <f t="shared" si="64"/>
        <v>256.89999999999998</v>
      </c>
    </row>
    <row r="296" spans="1:21" ht="50.25" customHeight="1" x14ac:dyDescent="0.25">
      <c r="A296" s="32" t="s">
        <v>194</v>
      </c>
      <c r="B296" s="57">
        <v>544</v>
      </c>
      <c r="C296" s="53" t="s">
        <v>102</v>
      </c>
      <c r="D296" s="53" t="s">
        <v>73</v>
      </c>
      <c r="E296" s="53" t="s">
        <v>634</v>
      </c>
      <c r="F296" s="53" t="s">
        <v>76</v>
      </c>
      <c r="G296" s="69">
        <f t="shared" si="65"/>
        <v>228.5</v>
      </c>
      <c r="H296" s="69">
        <f t="shared" si="65"/>
        <v>0</v>
      </c>
      <c r="I296" s="70">
        <f t="shared" si="58"/>
        <v>228.5</v>
      </c>
      <c r="J296" s="69">
        <f t="shared" si="65"/>
        <v>1</v>
      </c>
      <c r="K296" s="70">
        <f t="shared" si="59"/>
        <v>229.5</v>
      </c>
      <c r="L296" s="69">
        <f t="shared" si="65"/>
        <v>23.6</v>
      </c>
      <c r="M296" s="70">
        <f t="shared" si="60"/>
        <v>253.1</v>
      </c>
      <c r="N296" s="69">
        <f t="shared" si="65"/>
        <v>1.4</v>
      </c>
      <c r="O296" s="70">
        <f t="shared" si="61"/>
        <v>254.5</v>
      </c>
      <c r="P296" s="69">
        <f t="shared" si="65"/>
        <v>2.4</v>
      </c>
      <c r="Q296" s="70">
        <f t="shared" si="62"/>
        <v>256.89999999999998</v>
      </c>
      <c r="R296" s="69">
        <f t="shared" si="65"/>
        <v>0</v>
      </c>
      <c r="S296" s="70">
        <f t="shared" si="63"/>
        <v>256.89999999999998</v>
      </c>
      <c r="T296" s="69">
        <f t="shared" si="65"/>
        <v>0</v>
      </c>
      <c r="U296" s="70">
        <f t="shared" si="64"/>
        <v>256.89999999999998</v>
      </c>
    </row>
    <row r="297" spans="1:21" ht="47.25" customHeight="1" x14ac:dyDescent="0.25">
      <c r="A297" s="32" t="s">
        <v>195</v>
      </c>
      <c r="B297" s="57">
        <v>544</v>
      </c>
      <c r="C297" s="53" t="s">
        <v>102</v>
      </c>
      <c r="D297" s="53" t="s">
        <v>73</v>
      </c>
      <c r="E297" s="53" t="s">
        <v>635</v>
      </c>
      <c r="F297" s="53" t="s">
        <v>76</v>
      </c>
      <c r="G297" s="69">
        <f t="shared" si="65"/>
        <v>228.5</v>
      </c>
      <c r="H297" s="69">
        <f t="shared" si="65"/>
        <v>0</v>
      </c>
      <c r="I297" s="70">
        <f t="shared" si="58"/>
        <v>228.5</v>
      </c>
      <c r="J297" s="69">
        <f t="shared" si="65"/>
        <v>1</v>
      </c>
      <c r="K297" s="70">
        <f t="shared" si="59"/>
        <v>229.5</v>
      </c>
      <c r="L297" s="69">
        <f t="shared" si="65"/>
        <v>23.6</v>
      </c>
      <c r="M297" s="70">
        <f t="shared" si="60"/>
        <v>253.1</v>
      </c>
      <c r="N297" s="69">
        <f t="shared" si="65"/>
        <v>1.4</v>
      </c>
      <c r="O297" s="70">
        <f t="shared" si="61"/>
        <v>254.5</v>
      </c>
      <c r="P297" s="69">
        <f t="shared" si="65"/>
        <v>2.4</v>
      </c>
      <c r="Q297" s="70">
        <f t="shared" si="62"/>
        <v>256.89999999999998</v>
      </c>
      <c r="R297" s="69">
        <f t="shared" si="65"/>
        <v>0</v>
      </c>
      <c r="S297" s="70">
        <f t="shared" si="63"/>
        <v>256.89999999999998</v>
      </c>
      <c r="T297" s="69">
        <f t="shared" si="65"/>
        <v>0</v>
      </c>
      <c r="U297" s="70">
        <f t="shared" si="64"/>
        <v>256.89999999999998</v>
      </c>
    </row>
    <row r="298" spans="1:21" ht="51.75" customHeight="1" x14ac:dyDescent="0.25">
      <c r="A298" s="32" t="s">
        <v>188</v>
      </c>
      <c r="B298" s="57">
        <v>544</v>
      </c>
      <c r="C298" s="53" t="s">
        <v>102</v>
      </c>
      <c r="D298" s="53" t="s">
        <v>73</v>
      </c>
      <c r="E298" s="53" t="s">
        <v>635</v>
      </c>
      <c r="F298" s="53">
        <v>600</v>
      </c>
      <c r="G298" s="69">
        <f t="shared" si="65"/>
        <v>228.5</v>
      </c>
      <c r="H298" s="69">
        <f t="shared" si="65"/>
        <v>0</v>
      </c>
      <c r="I298" s="70">
        <f t="shared" si="58"/>
        <v>228.5</v>
      </c>
      <c r="J298" s="69">
        <f t="shared" si="65"/>
        <v>1</v>
      </c>
      <c r="K298" s="70">
        <f t="shared" si="59"/>
        <v>229.5</v>
      </c>
      <c r="L298" s="69">
        <f t="shared" si="65"/>
        <v>23.6</v>
      </c>
      <c r="M298" s="70">
        <f t="shared" si="60"/>
        <v>253.1</v>
      </c>
      <c r="N298" s="69">
        <f t="shared" si="65"/>
        <v>1.4</v>
      </c>
      <c r="O298" s="70">
        <f t="shared" si="61"/>
        <v>254.5</v>
      </c>
      <c r="P298" s="69">
        <f t="shared" si="65"/>
        <v>2.4</v>
      </c>
      <c r="Q298" s="70">
        <f t="shared" si="62"/>
        <v>256.89999999999998</v>
      </c>
      <c r="R298" s="69">
        <f t="shared" si="65"/>
        <v>0</v>
      </c>
      <c r="S298" s="70">
        <f t="shared" si="63"/>
        <v>256.89999999999998</v>
      </c>
      <c r="T298" s="69">
        <f t="shared" si="65"/>
        <v>0</v>
      </c>
      <c r="U298" s="70">
        <f t="shared" si="64"/>
        <v>256.89999999999998</v>
      </c>
    </row>
    <row r="299" spans="1:21" ht="15.75" x14ac:dyDescent="0.25">
      <c r="A299" s="32" t="s">
        <v>197</v>
      </c>
      <c r="B299" s="57">
        <v>544</v>
      </c>
      <c r="C299" s="53" t="s">
        <v>102</v>
      </c>
      <c r="D299" s="53" t="s">
        <v>73</v>
      </c>
      <c r="E299" s="53" t="s">
        <v>635</v>
      </c>
      <c r="F299" s="53">
        <v>610</v>
      </c>
      <c r="G299" s="69">
        <v>228.5</v>
      </c>
      <c r="H299" s="69"/>
      <c r="I299" s="70">
        <f t="shared" si="58"/>
        <v>228.5</v>
      </c>
      <c r="J299" s="69">
        <v>1</v>
      </c>
      <c r="K299" s="70">
        <f t="shared" si="59"/>
        <v>229.5</v>
      </c>
      <c r="L299" s="69">
        <v>23.6</v>
      </c>
      <c r="M299" s="70">
        <f t="shared" si="60"/>
        <v>253.1</v>
      </c>
      <c r="N299" s="69">
        <v>1.4</v>
      </c>
      <c r="O299" s="70">
        <f t="shared" si="61"/>
        <v>254.5</v>
      </c>
      <c r="P299" s="69">
        <v>2.4</v>
      </c>
      <c r="Q299" s="70">
        <f t="shared" si="62"/>
        <v>256.89999999999998</v>
      </c>
      <c r="R299" s="69"/>
      <c r="S299" s="70">
        <f t="shared" si="63"/>
        <v>256.89999999999998</v>
      </c>
      <c r="T299" s="69"/>
      <c r="U299" s="70">
        <f t="shared" si="64"/>
        <v>256.89999999999998</v>
      </c>
    </row>
    <row r="300" spans="1:21" ht="63" x14ac:dyDescent="0.25">
      <c r="A300" s="32" t="s">
        <v>715</v>
      </c>
      <c r="B300" s="57">
        <v>544</v>
      </c>
      <c r="C300" s="53" t="s">
        <v>102</v>
      </c>
      <c r="D300" s="53" t="s">
        <v>73</v>
      </c>
      <c r="E300" s="53" t="s">
        <v>198</v>
      </c>
      <c r="F300" s="53" t="s">
        <v>76</v>
      </c>
      <c r="G300" s="69">
        <f t="shared" ref="G300:T304" si="66">G301</f>
        <v>130</v>
      </c>
      <c r="H300" s="69">
        <f t="shared" si="66"/>
        <v>0</v>
      </c>
      <c r="I300" s="70">
        <f t="shared" si="58"/>
        <v>130</v>
      </c>
      <c r="J300" s="69">
        <f t="shared" si="66"/>
        <v>0</v>
      </c>
      <c r="K300" s="70">
        <f t="shared" si="59"/>
        <v>130</v>
      </c>
      <c r="L300" s="69">
        <f t="shared" si="66"/>
        <v>0</v>
      </c>
      <c r="M300" s="70">
        <f t="shared" si="60"/>
        <v>130</v>
      </c>
      <c r="N300" s="69">
        <f t="shared" si="66"/>
        <v>0</v>
      </c>
      <c r="O300" s="70">
        <f t="shared" si="61"/>
        <v>130</v>
      </c>
      <c r="P300" s="69">
        <f t="shared" si="66"/>
        <v>0</v>
      </c>
      <c r="Q300" s="70">
        <f t="shared" si="62"/>
        <v>130</v>
      </c>
      <c r="R300" s="69">
        <f t="shared" si="66"/>
        <v>0</v>
      </c>
      <c r="S300" s="70">
        <f t="shared" si="63"/>
        <v>130</v>
      </c>
      <c r="T300" s="69">
        <f t="shared" si="66"/>
        <v>0</v>
      </c>
      <c r="U300" s="70">
        <f t="shared" si="64"/>
        <v>130</v>
      </c>
    </row>
    <row r="301" spans="1:21" ht="67.5" customHeight="1" x14ac:dyDescent="0.25">
      <c r="A301" s="32" t="s">
        <v>199</v>
      </c>
      <c r="B301" s="57">
        <v>544</v>
      </c>
      <c r="C301" s="53" t="s">
        <v>102</v>
      </c>
      <c r="D301" s="53" t="s">
        <v>73</v>
      </c>
      <c r="E301" s="53" t="s">
        <v>200</v>
      </c>
      <c r="F301" s="53" t="s">
        <v>76</v>
      </c>
      <c r="G301" s="69">
        <f t="shared" si="66"/>
        <v>130</v>
      </c>
      <c r="H301" s="69">
        <f t="shared" si="66"/>
        <v>0</v>
      </c>
      <c r="I301" s="70">
        <f t="shared" si="58"/>
        <v>130</v>
      </c>
      <c r="J301" s="69">
        <f t="shared" si="66"/>
        <v>0</v>
      </c>
      <c r="K301" s="70">
        <f t="shared" si="59"/>
        <v>130</v>
      </c>
      <c r="L301" s="69">
        <f t="shared" si="66"/>
        <v>0</v>
      </c>
      <c r="M301" s="70">
        <f t="shared" si="60"/>
        <v>130</v>
      </c>
      <c r="N301" s="69">
        <f t="shared" si="66"/>
        <v>0</v>
      </c>
      <c r="O301" s="70">
        <f t="shared" si="61"/>
        <v>130</v>
      </c>
      <c r="P301" s="69">
        <f t="shared" si="66"/>
        <v>0</v>
      </c>
      <c r="Q301" s="70">
        <f t="shared" si="62"/>
        <v>130</v>
      </c>
      <c r="R301" s="69">
        <f t="shared" si="66"/>
        <v>0</v>
      </c>
      <c r="S301" s="70">
        <f t="shared" si="63"/>
        <v>130</v>
      </c>
      <c r="T301" s="69">
        <f t="shared" si="66"/>
        <v>0</v>
      </c>
      <c r="U301" s="70">
        <f t="shared" si="64"/>
        <v>130</v>
      </c>
    </row>
    <row r="302" spans="1:21" ht="34.5" customHeight="1" x14ac:dyDescent="0.25">
      <c r="A302" s="32" t="s">
        <v>201</v>
      </c>
      <c r="B302" s="57">
        <v>544</v>
      </c>
      <c r="C302" s="53" t="s">
        <v>102</v>
      </c>
      <c r="D302" s="53" t="s">
        <v>73</v>
      </c>
      <c r="E302" s="53" t="s">
        <v>202</v>
      </c>
      <c r="F302" s="53" t="s">
        <v>76</v>
      </c>
      <c r="G302" s="69">
        <f t="shared" si="66"/>
        <v>130</v>
      </c>
      <c r="H302" s="69">
        <f t="shared" si="66"/>
        <v>0</v>
      </c>
      <c r="I302" s="70">
        <f t="shared" si="58"/>
        <v>130</v>
      </c>
      <c r="J302" s="69">
        <f t="shared" si="66"/>
        <v>0</v>
      </c>
      <c r="K302" s="70">
        <f t="shared" si="59"/>
        <v>130</v>
      </c>
      <c r="L302" s="69">
        <f t="shared" si="66"/>
        <v>0</v>
      </c>
      <c r="M302" s="70">
        <f t="shared" si="60"/>
        <v>130</v>
      </c>
      <c r="N302" s="69">
        <f t="shared" si="66"/>
        <v>0</v>
      </c>
      <c r="O302" s="70">
        <f t="shared" si="61"/>
        <v>130</v>
      </c>
      <c r="P302" s="69">
        <f t="shared" si="66"/>
        <v>0</v>
      </c>
      <c r="Q302" s="70">
        <f t="shared" si="62"/>
        <v>130</v>
      </c>
      <c r="R302" s="69">
        <f t="shared" si="66"/>
        <v>0</v>
      </c>
      <c r="S302" s="70">
        <f t="shared" si="63"/>
        <v>130</v>
      </c>
      <c r="T302" s="69">
        <f t="shared" si="66"/>
        <v>0</v>
      </c>
      <c r="U302" s="70">
        <f t="shared" si="64"/>
        <v>130</v>
      </c>
    </row>
    <row r="303" spans="1:21" ht="66.75" customHeight="1" x14ac:dyDescent="0.25">
      <c r="A303" s="32" t="s">
        <v>203</v>
      </c>
      <c r="B303" s="57">
        <v>544</v>
      </c>
      <c r="C303" s="53" t="s">
        <v>102</v>
      </c>
      <c r="D303" s="53" t="s">
        <v>73</v>
      </c>
      <c r="E303" s="53" t="s">
        <v>204</v>
      </c>
      <c r="F303" s="53" t="s">
        <v>76</v>
      </c>
      <c r="G303" s="69">
        <f t="shared" si="66"/>
        <v>130</v>
      </c>
      <c r="H303" s="69">
        <f t="shared" si="66"/>
        <v>0</v>
      </c>
      <c r="I303" s="70">
        <f t="shared" si="58"/>
        <v>130</v>
      </c>
      <c r="J303" s="69">
        <f t="shared" si="66"/>
        <v>0</v>
      </c>
      <c r="K303" s="70">
        <f t="shared" si="59"/>
        <v>130</v>
      </c>
      <c r="L303" s="69">
        <f t="shared" si="66"/>
        <v>0</v>
      </c>
      <c r="M303" s="70">
        <f t="shared" si="60"/>
        <v>130</v>
      </c>
      <c r="N303" s="69">
        <f t="shared" si="66"/>
        <v>0</v>
      </c>
      <c r="O303" s="70">
        <f t="shared" si="61"/>
        <v>130</v>
      </c>
      <c r="P303" s="69">
        <f t="shared" si="66"/>
        <v>0</v>
      </c>
      <c r="Q303" s="70">
        <f t="shared" si="62"/>
        <v>130</v>
      </c>
      <c r="R303" s="69">
        <f t="shared" si="66"/>
        <v>0</v>
      </c>
      <c r="S303" s="70">
        <f t="shared" si="63"/>
        <v>130</v>
      </c>
      <c r="T303" s="69">
        <f t="shared" si="66"/>
        <v>0</v>
      </c>
      <c r="U303" s="70">
        <f t="shared" si="64"/>
        <v>130</v>
      </c>
    </row>
    <row r="304" spans="1:21" ht="51" customHeight="1" x14ac:dyDescent="0.25">
      <c r="A304" s="32" t="s">
        <v>188</v>
      </c>
      <c r="B304" s="57">
        <v>544</v>
      </c>
      <c r="C304" s="53" t="s">
        <v>102</v>
      </c>
      <c r="D304" s="53" t="s">
        <v>73</v>
      </c>
      <c r="E304" s="53" t="s">
        <v>204</v>
      </c>
      <c r="F304" s="53">
        <v>600</v>
      </c>
      <c r="G304" s="69">
        <f t="shared" si="66"/>
        <v>130</v>
      </c>
      <c r="H304" s="69">
        <f t="shared" si="66"/>
        <v>0</v>
      </c>
      <c r="I304" s="70">
        <f t="shared" si="58"/>
        <v>130</v>
      </c>
      <c r="J304" s="69">
        <f t="shared" si="66"/>
        <v>0</v>
      </c>
      <c r="K304" s="70">
        <f t="shared" si="59"/>
        <v>130</v>
      </c>
      <c r="L304" s="69">
        <f t="shared" si="66"/>
        <v>0</v>
      </c>
      <c r="M304" s="70">
        <f t="shared" si="60"/>
        <v>130</v>
      </c>
      <c r="N304" s="69">
        <f t="shared" si="66"/>
        <v>0</v>
      </c>
      <c r="O304" s="70">
        <f t="shared" si="61"/>
        <v>130</v>
      </c>
      <c r="P304" s="69">
        <f t="shared" si="66"/>
        <v>0</v>
      </c>
      <c r="Q304" s="70">
        <f t="shared" si="62"/>
        <v>130</v>
      </c>
      <c r="R304" s="69">
        <f t="shared" si="66"/>
        <v>0</v>
      </c>
      <c r="S304" s="70">
        <f t="shared" si="63"/>
        <v>130</v>
      </c>
      <c r="T304" s="69">
        <f t="shared" si="66"/>
        <v>0</v>
      </c>
      <c r="U304" s="70">
        <f t="shared" si="64"/>
        <v>130</v>
      </c>
    </row>
    <row r="305" spans="1:21" ht="20.25" customHeight="1" x14ac:dyDescent="0.25">
      <c r="A305" s="32" t="s">
        <v>205</v>
      </c>
      <c r="B305" s="57">
        <v>544</v>
      </c>
      <c r="C305" s="53" t="s">
        <v>102</v>
      </c>
      <c r="D305" s="53" t="s">
        <v>73</v>
      </c>
      <c r="E305" s="53" t="s">
        <v>204</v>
      </c>
      <c r="F305" s="53">
        <v>610</v>
      </c>
      <c r="G305" s="69">
        <v>130</v>
      </c>
      <c r="H305" s="69"/>
      <c r="I305" s="70">
        <f t="shared" si="58"/>
        <v>130</v>
      </c>
      <c r="J305" s="69"/>
      <c r="K305" s="70">
        <f t="shared" si="59"/>
        <v>130</v>
      </c>
      <c r="L305" s="69"/>
      <c r="M305" s="70">
        <f t="shared" si="60"/>
        <v>130</v>
      </c>
      <c r="N305" s="69"/>
      <c r="O305" s="70">
        <f t="shared" si="61"/>
        <v>130</v>
      </c>
      <c r="P305" s="69"/>
      <c r="Q305" s="70">
        <f t="shared" si="62"/>
        <v>130</v>
      </c>
      <c r="R305" s="69"/>
      <c r="S305" s="70">
        <f t="shared" si="63"/>
        <v>130</v>
      </c>
      <c r="T305" s="69"/>
      <c r="U305" s="70">
        <f t="shared" si="64"/>
        <v>130</v>
      </c>
    </row>
    <row r="306" spans="1:21" ht="31.5" x14ac:dyDescent="0.25">
      <c r="A306" s="32" t="s">
        <v>217</v>
      </c>
      <c r="B306" s="57">
        <v>544</v>
      </c>
      <c r="C306" s="53" t="s">
        <v>102</v>
      </c>
      <c r="D306" s="53" t="s">
        <v>218</v>
      </c>
      <c r="E306" s="53" t="s">
        <v>623</v>
      </c>
      <c r="F306" s="53" t="s">
        <v>76</v>
      </c>
      <c r="G306" s="69">
        <f t="shared" ref="G306:T310" si="67">G307</f>
        <v>160</v>
      </c>
      <c r="H306" s="69">
        <f t="shared" si="67"/>
        <v>0</v>
      </c>
      <c r="I306" s="70">
        <f t="shared" si="58"/>
        <v>160</v>
      </c>
      <c r="J306" s="69">
        <f t="shared" si="67"/>
        <v>0</v>
      </c>
      <c r="K306" s="70">
        <f t="shared" si="59"/>
        <v>160</v>
      </c>
      <c r="L306" s="69">
        <f t="shared" si="67"/>
        <v>0</v>
      </c>
      <c r="M306" s="70">
        <f t="shared" si="60"/>
        <v>160</v>
      </c>
      <c r="N306" s="69">
        <f t="shared" si="67"/>
        <v>0</v>
      </c>
      <c r="O306" s="70">
        <f t="shared" si="61"/>
        <v>160</v>
      </c>
      <c r="P306" s="69">
        <f t="shared" si="67"/>
        <v>0</v>
      </c>
      <c r="Q306" s="70">
        <f t="shared" si="62"/>
        <v>160</v>
      </c>
      <c r="R306" s="69">
        <f t="shared" si="67"/>
        <v>-100</v>
      </c>
      <c r="S306" s="70">
        <f t="shared" si="63"/>
        <v>60</v>
      </c>
      <c r="T306" s="69">
        <f t="shared" si="67"/>
        <v>0</v>
      </c>
      <c r="U306" s="70">
        <f t="shared" si="64"/>
        <v>60</v>
      </c>
    </row>
    <row r="307" spans="1:21" ht="81" customHeight="1" x14ac:dyDescent="0.25">
      <c r="A307" s="52" t="s">
        <v>619</v>
      </c>
      <c r="B307" s="57">
        <v>544</v>
      </c>
      <c r="C307" s="53" t="s">
        <v>102</v>
      </c>
      <c r="D307" s="53" t="s">
        <v>218</v>
      </c>
      <c r="E307" s="54" t="s">
        <v>623</v>
      </c>
      <c r="F307" s="53" t="s">
        <v>76</v>
      </c>
      <c r="G307" s="55">
        <f t="shared" si="67"/>
        <v>160</v>
      </c>
      <c r="H307" s="55">
        <f t="shared" si="67"/>
        <v>0</v>
      </c>
      <c r="I307" s="70">
        <f t="shared" si="58"/>
        <v>160</v>
      </c>
      <c r="J307" s="55">
        <f t="shared" si="67"/>
        <v>0</v>
      </c>
      <c r="K307" s="70">
        <f t="shared" si="59"/>
        <v>160</v>
      </c>
      <c r="L307" s="55">
        <f t="shared" si="67"/>
        <v>0</v>
      </c>
      <c r="M307" s="70">
        <f t="shared" si="60"/>
        <v>160</v>
      </c>
      <c r="N307" s="55">
        <f t="shared" si="67"/>
        <v>0</v>
      </c>
      <c r="O307" s="70">
        <f t="shared" si="61"/>
        <v>160</v>
      </c>
      <c r="P307" s="55">
        <f t="shared" si="67"/>
        <v>0</v>
      </c>
      <c r="Q307" s="70">
        <f t="shared" si="62"/>
        <v>160</v>
      </c>
      <c r="R307" s="55">
        <f t="shared" si="67"/>
        <v>-100</v>
      </c>
      <c r="S307" s="70">
        <f t="shared" si="63"/>
        <v>60</v>
      </c>
      <c r="T307" s="55">
        <f t="shared" si="67"/>
        <v>0</v>
      </c>
      <c r="U307" s="70">
        <f t="shared" si="64"/>
        <v>60</v>
      </c>
    </row>
    <row r="308" spans="1:21" ht="99" customHeight="1" x14ac:dyDescent="0.25">
      <c r="A308" s="32" t="s">
        <v>622</v>
      </c>
      <c r="B308" s="57">
        <v>544</v>
      </c>
      <c r="C308" s="53" t="s">
        <v>102</v>
      </c>
      <c r="D308" s="53" t="s">
        <v>218</v>
      </c>
      <c r="E308" s="54" t="s">
        <v>624</v>
      </c>
      <c r="F308" s="53" t="s">
        <v>76</v>
      </c>
      <c r="G308" s="55">
        <f t="shared" si="67"/>
        <v>160</v>
      </c>
      <c r="H308" s="55">
        <f t="shared" si="67"/>
        <v>0</v>
      </c>
      <c r="I308" s="70">
        <f t="shared" si="58"/>
        <v>160</v>
      </c>
      <c r="J308" s="55">
        <f t="shared" si="67"/>
        <v>0</v>
      </c>
      <c r="K308" s="70">
        <f t="shared" si="59"/>
        <v>160</v>
      </c>
      <c r="L308" s="55">
        <f t="shared" si="67"/>
        <v>0</v>
      </c>
      <c r="M308" s="70">
        <f t="shared" si="60"/>
        <v>160</v>
      </c>
      <c r="N308" s="55">
        <f t="shared" si="67"/>
        <v>0</v>
      </c>
      <c r="O308" s="70">
        <f t="shared" si="61"/>
        <v>160</v>
      </c>
      <c r="P308" s="55">
        <f t="shared" si="67"/>
        <v>0</v>
      </c>
      <c r="Q308" s="70">
        <f t="shared" si="62"/>
        <v>160</v>
      </c>
      <c r="R308" s="55">
        <f t="shared" si="67"/>
        <v>-100</v>
      </c>
      <c r="S308" s="70">
        <f t="shared" si="63"/>
        <v>60</v>
      </c>
      <c r="T308" s="55">
        <f t="shared" si="67"/>
        <v>0</v>
      </c>
      <c r="U308" s="70">
        <f t="shared" si="64"/>
        <v>60</v>
      </c>
    </row>
    <row r="309" spans="1:21" ht="80.25" customHeight="1" x14ac:dyDescent="0.25">
      <c r="A309" s="32" t="s">
        <v>625</v>
      </c>
      <c r="B309" s="57">
        <v>544</v>
      </c>
      <c r="C309" s="53" t="s">
        <v>102</v>
      </c>
      <c r="D309" s="53" t="s">
        <v>218</v>
      </c>
      <c r="E309" s="54" t="s">
        <v>626</v>
      </c>
      <c r="F309" s="53" t="s">
        <v>76</v>
      </c>
      <c r="G309" s="55">
        <f t="shared" si="67"/>
        <v>160</v>
      </c>
      <c r="H309" s="55">
        <f t="shared" si="67"/>
        <v>0</v>
      </c>
      <c r="I309" s="70">
        <f t="shared" si="58"/>
        <v>160</v>
      </c>
      <c r="J309" s="55">
        <f t="shared" si="67"/>
        <v>0</v>
      </c>
      <c r="K309" s="70">
        <f t="shared" si="59"/>
        <v>160</v>
      </c>
      <c r="L309" s="55">
        <f t="shared" si="67"/>
        <v>0</v>
      </c>
      <c r="M309" s="70">
        <f t="shared" si="60"/>
        <v>160</v>
      </c>
      <c r="N309" s="55">
        <f t="shared" si="67"/>
        <v>0</v>
      </c>
      <c r="O309" s="70">
        <f t="shared" si="61"/>
        <v>160</v>
      </c>
      <c r="P309" s="55">
        <f t="shared" si="67"/>
        <v>0</v>
      </c>
      <c r="Q309" s="70">
        <f t="shared" si="62"/>
        <v>160</v>
      </c>
      <c r="R309" s="55">
        <f t="shared" si="67"/>
        <v>-100</v>
      </c>
      <c r="S309" s="70">
        <f t="shared" si="63"/>
        <v>60</v>
      </c>
      <c r="T309" s="55">
        <f t="shared" si="67"/>
        <v>0</v>
      </c>
      <c r="U309" s="70">
        <f t="shared" si="64"/>
        <v>60</v>
      </c>
    </row>
    <row r="310" spans="1:21" ht="47.25" x14ac:dyDescent="0.25">
      <c r="A310" s="52" t="s">
        <v>188</v>
      </c>
      <c r="B310" s="57">
        <v>544</v>
      </c>
      <c r="C310" s="53" t="s">
        <v>102</v>
      </c>
      <c r="D310" s="53" t="s">
        <v>218</v>
      </c>
      <c r="E310" s="54" t="s">
        <v>626</v>
      </c>
      <c r="F310" s="53" t="s">
        <v>559</v>
      </c>
      <c r="G310" s="55">
        <f t="shared" si="67"/>
        <v>160</v>
      </c>
      <c r="H310" s="55">
        <f t="shared" si="67"/>
        <v>0</v>
      </c>
      <c r="I310" s="70">
        <f t="shared" si="58"/>
        <v>160</v>
      </c>
      <c r="J310" s="55">
        <f t="shared" si="67"/>
        <v>0</v>
      </c>
      <c r="K310" s="70">
        <f t="shared" si="59"/>
        <v>160</v>
      </c>
      <c r="L310" s="55">
        <f t="shared" si="67"/>
        <v>0</v>
      </c>
      <c r="M310" s="70">
        <f t="shared" si="60"/>
        <v>160</v>
      </c>
      <c r="N310" s="55">
        <f t="shared" si="67"/>
        <v>0</v>
      </c>
      <c r="O310" s="70">
        <f t="shared" si="61"/>
        <v>160</v>
      </c>
      <c r="P310" s="55">
        <f t="shared" si="67"/>
        <v>0</v>
      </c>
      <c r="Q310" s="70">
        <f t="shared" si="62"/>
        <v>160</v>
      </c>
      <c r="R310" s="55">
        <f t="shared" si="67"/>
        <v>-100</v>
      </c>
      <c r="S310" s="70">
        <f t="shared" si="63"/>
        <v>60</v>
      </c>
      <c r="T310" s="55">
        <f t="shared" si="67"/>
        <v>0</v>
      </c>
      <c r="U310" s="70">
        <f t="shared" si="64"/>
        <v>60</v>
      </c>
    </row>
    <row r="311" spans="1:21" ht="21" customHeight="1" x14ac:dyDescent="0.25">
      <c r="A311" s="52" t="s">
        <v>197</v>
      </c>
      <c r="B311" s="57">
        <v>544</v>
      </c>
      <c r="C311" s="53" t="s">
        <v>102</v>
      </c>
      <c r="D311" s="53" t="s">
        <v>218</v>
      </c>
      <c r="E311" s="54" t="s">
        <v>626</v>
      </c>
      <c r="F311" s="53" t="s">
        <v>560</v>
      </c>
      <c r="G311" s="55">
        <v>160</v>
      </c>
      <c r="H311" s="55"/>
      <c r="I311" s="70">
        <f t="shared" si="58"/>
        <v>160</v>
      </c>
      <c r="J311" s="55"/>
      <c r="K311" s="70">
        <f t="shared" si="59"/>
        <v>160</v>
      </c>
      <c r="L311" s="55"/>
      <c r="M311" s="70">
        <f t="shared" si="60"/>
        <v>160</v>
      </c>
      <c r="N311" s="55"/>
      <c r="O311" s="70">
        <f t="shared" si="61"/>
        <v>160</v>
      </c>
      <c r="P311" s="55"/>
      <c r="Q311" s="70">
        <f t="shared" si="62"/>
        <v>160</v>
      </c>
      <c r="R311" s="55">
        <v>-100</v>
      </c>
      <c r="S311" s="70">
        <f t="shared" si="63"/>
        <v>60</v>
      </c>
      <c r="T311" s="55"/>
      <c r="U311" s="70">
        <f t="shared" si="64"/>
        <v>60</v>
      </c>
    </row>
    <row r="312" spans="1:21" ht="33.75" customHeight="1" x14ac:dyDescent="0.25">
      <c r="A312" s="68" t="s">
        <v>231</v>
      </c>
      <c r="B312" s="72">
        <v>544</v>
      </c>
      <c r="C312" s="50" t="s">
        <v>232</v>
      </c>
      <c r="D312" s="50" t="s">
        <v>74</v>
      </c>
      <c r="E312" s="50" t="s">
        <v>75</v>
      </c>
      <c r="F312" s="50" t="s">
        <v>76</v>
      </c>
      <c r="G312" s="74">
        <f t="shared" ref="G312:T318" si="68">G313</f>
        <v>665.1</v>
      </c>
      <c r="H312" s="74">
        <f t="shared" si="68"/>
        <v>0</v>
      </c>
      <c r="I312" s="73">
        <f t="shared" si="58"/>
        <v>665.1</v>
      </c>
      <c r="J312" s="74">
        <f t="shared" si="68"/>
        <v>0</v>
      </c>
      <c r="K312" s="73">
        <f t="shared" si="59"/>
        <v>665.1</v>
      </c>
      <c r="L312" s="74">
        <f t="shared" si="68"/>
        <v>118</v>
      </c>
      <c r="M312" s="73">
        <f t="shared" si="60"/>
        <v>783.1</v>
      </c>
      <c r="N312" s="74">
        <f t="shared" si="68"/>
        <v>0</v>
      </c>
      <c r="O312" s="73">
        <f t="shared" si="61"/>
        <v>783.1</v>
      </c>
      <c r="P312" s="74">
        <f t="shared" si="68"/>
        <v>2385.1</v>
      </c>
      <c r="Q312" s="73">
        <f t="shared" si="62"/>
        <v>3168.2</v>
      </c>
      <c r="R312" s="74">
        <f t="shared" si="68"/>
        <v>0</v>
      </c>
      <c r="S312" s="73">
        <f t="shared" si="63"/>
        <v>3168.2</v>
      </c>
      <c r="T312" s="74">
        <f t="shared" si="68"/>
        <v>0</v>
      </c>
      <c r="U312" s="73">
        <f t="shared" si="64"/>
        <v>3168.2</v>
      </c>
    </row>
    <row r="313" spans="1:21" ht="15.75" x14ac:dyDescent="0.25">
      <c r="A313" s="32" t="s">
        <v>235</v>
      </c>
      <c r="B313" s="57">
        <v>544</v>
      </c>
      <c r="C313" s="53" t="s">
        <v>232</v>
      </c>
      <c r="D313" s="53" t="s">
        <v>78</v>
      </c>
      <c r="E313" s="53" t="s">
        <v>75</v>
      </c>
      <c r="F313" s="53" t="s">
        <v>76</v>
      </c>
      <c r="G313" s="69">
        <f t="shared" si="68"/>
        <v>665.1</v>
      </c>
      <c r="H313" s="69">
        <f t="shared" si="68"/>
        <v>0</v>
      </c>
      <c r="I313" s="70">
        <f t="shared" si="58"/>
        <v>665.1</v>
      </c>
      <c r="J313" s="69">
        <f t="shared" si="68"/>
        <v>0</v>
      </c>
      <c r="K313" s="70">
        <f t="shared" si="59"/>
        <v>665.1</v>
      </c>
      <c r="L313" s="69">
        <f t="shared" si="68"/>
        <v>118</v>
      </c>
      <c r="M313" s="70">
        <f t="shared" si="60"/>
        <v>783.1</v>
      </c>
      <c r="N313" s="69">
        <f t="shared" si="68"/>
        <v>0</v>
      </c>
      <c r="O313" s="70">
        <f t="shared" si="61"/>
        <v>783.1</v>
      </c>
      <c r="P313" s="69">
        <f t="shared" si="68"/>
        <v>2385.1</v>
      </c>
      <c r="Q313" s="70">
        <f t="shared" si="62"/>
        <v>3168.2</v>
      </c>
      <c r="R313" s="69">
        <f t="shared" si="68"/>
        <v>0</v>
      </c>
      <c r="S313" s="70">
        <f t="shared" si="63"/>
        <v>3168.2</v>
      </c>
      <c r="T313" s="69">
        <f t="shared" si="68"/>
        <v>0</v>
      </c>
      <c r="U313" s="70">
        <f t="shared" si="64"/>
        <v>3168.2</v>
      </c>
    </row>
    <row r="314" spans="1:21" ht="51" customHeight="1" x14ac:dyDescent="0.25">
      <c r="A314" s="32" t="s">
        <v>693</v>
      </c>
      <c r="B314" s="57">
        <v>544</v>
      </c>
      <c r="C314" s="53" t="s">
        <v>232</v>
      </c>
      <c r="D314" s="53" t="s">
        <v>78</v>
      </c>
      <c r="E314" s="53" t="s">
        <v>236</v>
      </c>
      <c r="F314" s="53" t="s">
        <v>76</v>
      </c>
      <c r="G314" s="69">
        <f t="shared" si="68"/>
        <v>665.1</v>
      </c>
      <c r="H314" s="69">
        <f t="shared" si="68"/>
        <v>0</v>
      </c>
      <c r="I314" s="70">
        <f t="shared" si="58"/>
        <v>665.1</v>
      </c>
      <c r="J314" s="69">
        <f t="shared" si="68"/>
        <v>0</v>
      </c>
      <c r="K314" s="70">
        <f t="shared" si="59"/>
        <v>665.1</v>
      </c>
      <c r="L314" s="69">
        <f t="shared" si="68"/>
        <v>118</v>
      </c>
      <c r="M314" s="70">
        <f t="shared" si="60"/>
        <v>783.1</v>
      </c>
      <c r="N314" s="69">
        <f t="shared" si="68"/>
        <v>0</v>
      </c>
      <c r="O314" s="70">
        <f t="shared" si="61"/>
        <v>783.1</v>
      </c>
      <c r="P314" s="69">
        <f t="shared" si="68"/>
        <v>2385.1</v>
      </c>
      <c r="Q314" s="70">
        <f t="shared" si="62"/>
        <v>3168.2</v>
      </c>
      <c r="R314" s="69">
        <f t="shared" si="68"/>
        <v>0</v>
      </c>
      <c r="S314" s="70">
        <f t="shared" si="63"/>
        <v>3168.2</v>
      </c>
      <c r="T314" s="69">
        <f t="shared" si="68"/>
        <v>0</v>
      </c>
      <c r="U314" s="70">
        <f t="shared" si="64"/>
        <v>3168.2</v>
      </c>
    </row>
    <row r="315" spans="1:21" ht="70.150000000000006" customHeight="1" x14ac:dyDescent="0.25">
      <c r="A315" s="32" t="s">
        <v>467</v>
      </c>
      <c r="B315" s="57">
        <v>544</v>
      </c>
      <c r="C315" s="53" t="s">
        <v>232</v>
      </c>
      <c r="D315" s="53" t="s">
        <v>78</v>
      </c>
      <c r="E315" s="53" t="s">
        <v>238</v>
      </c>
      <c r="F315" s="53" t="s">
        <v>76</v>
      </c>
      <c r="G315" s="69">
        <f t="shared" si="68"/>
        <v>665.1</v>
      </c>
      <c r="H315" s="69">
        <f t="shared" si="68"/>
        <v>0</v>
      </c>
      <c r="I315" s="70">
        <f t="shared" si="58"/>
        <v>665.1</v>
      </c>
      <c r="J315" s="69">
        <f t="shared" si="68"/>
        <v>0</v>
      </c>
      <c r="K315" s="70">
        <f t="shared" si="59"/>
        <v>665.1</v>
      </c>
      <c r="L315" s="69">
        <f t="shared" si="68"/>
        <v>118</v>
      </c>
      <c r="M315" s="70">
        <f t="shared" si="60"/>
        <v>783.1</v>
      </c>
      <c r="N315" s="69">
        <f t="shared" si="68"/>
        <v>0</v>
      </c>
      <c r="O315" s="70">
        <f t="shared" si="61"/>
        <v>783.1</v>
      </c>
      <c r="P315" s="69">
        <f t="shared" si="68"/>
        <v>2385.1</v>
      </c>
      <c r="Q315" s="70">
        <f t="shared" si="62"/>
        <v>3168.2</v>
      </c>
      <c r="R315" s="69">
        <f t="shared" si="68"/>
        <v>0</v>
      </c>
      <c r="S315" s="70">
        <f t="shared" si="63"/>
        <v>3168.2</v>
      </c>
      <c r="T315" s="69">
        <f t="shared" si="68"/>
        <v>0</v>
      </c>
      <c r="U315" s="70">
        <f t="shared" si="64"/>
        <v>3168.2</v>
      </c>
    </row>
    <row r="316" spans="1:21" ht="66.75" customHeight="1" x14ac:dyDescent="0.25">
      <c r="A316" s="32" t="s">
        <v>468</v>
      </c>
      <c r="B316" s="57">
        <v>544</v>
      </c>
      <c r="C316" s="53" t="s">
        <v>232</v>
      </c>
      <c r="D316" s="53" t="s">
        <v>78</v>
      </c>
      <c r="E316" s="53" t="s">
        <v>240</v>
      </c>
      <c r="F316" s="53" t="s">
        <v>76</v>
      </c>
      <c r="G316" s="69">
        <f t="shared" si="68"/>
        <v>665.1</v>
      </c>
      <c r="H316" s="69">
        <f t="shared" si="68"/>
        <v>0</v>
      </c>
      <c r="I316" s="70">
        <f t="shared" si="58"/>
        <v>665.1</v>
      </c>
      <c r="J316" s="69">
        <f t="shared" si="68"/>
        <v>0</v>
      </c>
      <c r="K316" s="70">
        <f t="shared" si="59"/>
        <v>665.1</v>
      </c>
      <c r="L316" s="69">
        <f t="shared" si="68"/>
        <v>118</v>
      </c>
      <c r="M316" s="70">
        <f t="shared" si="60"/>
        <v>783.1</v>
      </c>
      <c r="N316" s="69">
        <f t="shared" si="68"/>
        <v>0</v>
      </c>
      <c r="O316" s="70">
        <f t="shared" si="61"/>
        <v>783.1</v>
      </c>
      <c r="P316" s="69">
        <f t="shared" si="68"/>
        <v>2385.1</v>
      </c>
      <c r="Q316" s="70">
        <f t="shared" si="62"/>
        <v>3168.2</v>
      </c>
      <c r="R316" s="69">
        <f t="shared" si="68"/>
        <v>0</v>
      </c>
      <c r="S316" s="70">
        <f t="shared" si="63"/>
        <v>3168.2</v>
      </c>
      <c r="T316" s="69">
        <f t="shared" si="68"/>
        <v>0</v>
      </c>
      <c r="U316" s="70">
        <f t="shared" si="64"/>
        <v>3168.2</v>
      </c>
    </row>
    <row r="317" spans="1:21" ht="52.5" customHeight="1" x14ac:dyDescent="0.25">
      <c r="A317" s="32" t="s">
        <v>241</v>
      </c>
      <c r="B317" s="57">
        <v>544</v>
      </c>
      <c r="C317" s="53" t="s">
        <v>232</v>
      </c>
      <c r="D317" s="53" t="s">
        <v>78</v>
      </c>
      <c r="E317" s="53" t="s">
        <v>469</v>
      </c>
      <c r="F317" s="53" t="s">
        <v>76</v>
      </c>
      <c r="G317" s="69">
        <f t="shared" si="68"/>
        <v>665.1</v>
      </c>
      <c r="H317" s="69">
        <f t="shared" si="68"/>
        <v>0</v>
      </c>
      <c r="I317" s="70">
        <f t="shared" si="58"/>
        <v>665.1</v>
      </c>
      <c r="J317" s="69">
        <f t="shared" si="68"/>
        <v>0</v>
      </c>
      <c r="K317" s="70">
        <f t="shared" si="59"/>
        <v>665.1</v>
      </c>
      <c r="L317" s="69">
        <f t="shared" si="68"/>
        <v>118</v>
      </c>
      <c r="M317" s="70">
        <f t="shared" si="60"/>
        <v>783.1</v>
      </c>
      <c r="N317" s="69">
        <f t="shared" si="68"/>
        <v>0</v>
      </c>
      <c r="O317" s="70">
        <f t="shared" si="61"/>
        <v>783.1</v>
      </c>
      <c r="P317" s="69">
        <f t="shared" si="68"/>
        <v>2385.1</v>
      </c>
      <c r="Q317" s="70">
        <f t="shared" si="62"/>
        <v>3168.2</v>
      </c>
      <c r="R317" s="69">
        <f t="shared" si="68"/>
        <v>0</v>
      </c>
      <c r="S317" s="70">
        <f t="shared" si="63"/>
        <v>3168.2</v>
      </c>
      <c r="T317" s="69">
        <f t="shared" si="68"/>
        <v>0</v>
      </c>
      <c r="U317" s="70">
        <f t="shared" si="64"/>
        <v>3168.2</v>
      </c>
    </row>
    <row r="318" spans="1:21" ht="48" customHeight="1" x14ac:dyDescent="0.25">
      <c r="A318" s="32" t="s">
        <v>188</v>
      </c>
      <c r="B318" s="57">
        <v>544</v>
      </c>
      <c r="C318" s="53" t="s">
        <v>232</v>
      </c>
      <c r="D318" s="53" t="s">
        <v>78</v>
      </c>
      <c r="E318" s="53" t="s">
        <v>242</v>
      </c>
      <c r="F318" s="53">
        <v>600</v>
      </c>
      <c r="G318" s="69">
        <f t="shared" si="68"/>
        <v>665.1</v>
      </c>
      <c r="H318" s="69">
        <f t="shared" si="68"/>
        <v>0</v>
      </c>
      <c r="I318" s="70">
        <f t="shared" si="58"/>
        <v>665.1</v>
      </c>
      <c r="J318" s="69">
        <f t="shared" si="68"/>
        <v>0</v>
      </c>
      <c r="K318" s="70">
        <f t="shared" si="59"/>
        <v>665.1</v>
      </c>
      <c r="L318" s="69">
        <f t="shared" si="68"/>
        <v>118</v>
      </c>
      <c r="M318" s="70">
        <f t="shared" si="60"/>
        <v>783.1</v>
      </c>
      <c r="N318" s="69">
        <f t="shared" si="68"/>
        <v>0</v>
      </c>
      <c r="O318" s="70">
        <f t="shared" si="61"/>
        <v>783.1</v>
      </c>
      <c r="P318" s="69">
        <f t="shared" si="68"/>
        <v>2385.1</v>
      </c>
      <c r="Q318" s="70">
        <f t="shared" si="62"/>
        <v>3168.2</v>
      </c>
      <c r="R318" s="69">
        <f t="shared" si="68"/>
        <v>0</v>
      </c>
      <c r="S318" s="70">
        <f t="shared" si="63"/>
        <v>3168.2</v>
      </c>
      <c r="T318" s="69">
        <f t="shared" si="68"/>
        <v>0</v>
      </c>
      <c r="U318" s="70">
        <f t="shared" si="64"/>
        <v>3168.2</v>
      </c>
    </row>
    <row r="319" spans="1:21" ht="19.5" customHeight="1" x14ac:dyDescent="0.25">
      <c r="A319" s="32" t="s">
        <v>197</v>
      </c>
      <c r="B319" s="57">
        <v>544</v>
      </c>
      <c r="C319" s="53" t="s">
        <v>232</v>
      </c>
      <c r="D319" s="53" t="s">
        <v>78</v>
      </c>
      <c r="E319" s="53" t="s">
        <v>242</v>
      </c>
      <c r="F319" s="53">
        <v>610</v>
      </c>
      <c r="G319" s="69">
        <v>665.1</v>
      </c>
      <c r="H319" s="69"/>
      <c r="I319" s="70">
        <f t="shared" si="58"/>
        <v>665.1</v>
      </c>
      <c r="J319" s="69"/>
      <c r="K319" s="70">
        <f t="shared" si="59"/>
        <v>665.1</v>
      </c>
      <c r="L319" s="69">
        <v>118</v>
      </c>
      <c r="M319" s="70">
        <f t="shared" si="60"/>
        <v>783.1</v>
      </c>
      <c r="N319" s="69"/>
      <c r="O319" s="70">
        <f t="shared" si="61"/>
        <v>783.1</v>
      </c>
      <c r="P319" s="69">
        <v>2385.1</v>
      </c>
      <c r="Q319" s="70">
        <f t="shared" si="62"/>
        <v>3168.2</v>
      </c>
      <c r="R319" s="69"/>
      <c r="S319" s="70">
        <f t="shared" si="63"/>
        <v>3168.2</v>
      </c>
      <c r="T319" s="69"/>
      <c r="U319" s="70">
        <f t="shared" si="64"/>
        <v>3168.2</v>
      </c>
    </row>
    <row r="320" spans="1:21" ht="15.75" x14ac:dyDescent="0.25">
      <c r="A320" s="68" t="s">
        <v>246</v>
      </c>
      <c r="B320" s="72">
        <v>544</v>
      </c>
      <c r="C320" s="50" t="s">
        <v>120</v>
      </c>
      <c r="D320" s="50" t="s">
        <v>74</v>
      </c>
      <c r="E320" s="50" t="s">
        <v>75</v>
      </c>
      <c r="F320" s="50" t="s">
        <v>76</v>
      </c>
      <c r="G320" s="74">
        <f>G321+G351+G384+G406</f>
        <v>864350.00000000012</v>
      </c>
      <c r="H320" s="74">
        <f>H321+H351+H384+H406</f>
        <v>-403.7</v>
      </c>
      <c r="I320" s="73">
        <f t="shared" si="58"/>
        <v>863946.30000000016</v>
      </c>
      <c r="J320" s="74">
        <f>J321+J351+J384+J406</f>
        <v>19</v>
      </c>
      <c r="K320" s="73">
        <f t="shared" si="59"/>
        <v>863965.30000000016</v>
      </c>
      <c r="L320" s="74">
        <f>L321+L351+L384+L406</f>
        <v>255.5</v>
      </c>
      <c r="M320" s="73">
        <f t="shared" si="60"/>
        <v>864220.80000000016</v>
      </c>
      <c r="N320" s="74">
        <f>N321+N351+N384+N406</f>
        <v>-1.3999999999998636</v>
      </c>
      <c r="O320" s="73">
        <f t="shared" si="61"/>
        <v>864219.40000000014</v>
      </c>
      <c r="P320" s="74">
        <f>P321+P351+P384+P406</f>
        <v>9312</v>
      </c>
      <c r="Q320" s="73">
        <f t="shared" si="62"/>
        <v>873531.40000000014</v>
      </c>
      <c r="R320" s="74">
        <f>R321+R351+R384+R406</f>
        <v>12117</v>
      </c>
      <c r="S320" s="73">
        <f t="shared" si="63"/>
        <v>885648.40000000014</v>
      </c>
      <c r="T320" s="74">
        <f>T321+T351+T384+T406</f>
        <v>24698.299999999996</v>
      </c>
      <c r="U320" s="73">
        <f t="shared" si="64"/>
        <v>910346.70000000019</v>
      </c>
    </row>
    <row r="321" spans="1:21" ht="15.75" x14ac:dyDescent="0.25">
      <c r="A321" s="32" t="s">
        <v>247</v>
      </c>
      <c r="B321" s="57">
        <v>544</v>
      </c>
      <c r="C321" s="53" t="s">
        <v>120</v>
      </c>
      <c r="D321" s="53" t="s">
        <v>73</v>
      </c>
      <c r="E321" s="53" t="s">
        <v>75</v>
      </c>
      <c r="F321" s="53" t="s">
        <v>76</v>
      </c>
      <c r="G321" s="69">
        <f>G322+G346</f>
        <v>307612.10000000003</v>
      </c>
      <c r="H321" s="69">
        <f>H322+H346</f>
        <v>0</v>
      </c>
      <c r="I321" s="70">
        <f t="shared" si="58"/>
        <v>307612.10000000003</v>
      </c>
      <c r="J321" s="69">
        <f>J322+J346</f>
        <v>-1</v>
      </c>
      <c r="K321" s="70">
        <f t="shared" si="59"/>
        <v>307611.10000000003</v>
      </c>
      <c r="L321" s="69">
        <f>L322+L346</f>
        <v>48.4</v>
      </c>
      <c r="M321" s="70">
        <f t="shared" si="60"/>
        <v>307659.50000000006</v>
      </c>
      <c r="N321" s="69">
        <f>N322+N346</f>
        <v>939.60000000000014</v>
      </c>
      <c r="O321" s="70">
        <f t="shared" si="61"/>
        <v>308599.10000000003</v>
      </c>
      <c r="P321" s="69">
        <f>P322+P346</f>
        <v>7080.6</v>
      </c>
      <c r="Q321" s="70">
        <f t="shared" si="62"/>
        <v>315679.7</v>
      </c>
      <c r="R321" s="69">
        <f>R322+R346</f>
        <v>5900.9</v>
      </c>
      <c r="S321" s="70">
        <f t="shared" si="63"/>
        <v>321580.60000000003</v>
      </c>
      <c r="T321" s="69">
        <f>T322+T346</f>
        <v>10297.4</v>
      </c>
      <c r="U321" s="70">
        <f t="shared" si="64"/>
        <v>331878.00000000006</v>
      </c>
    </row>
    <row r="322" spans="1:21" ht="52.15" customHeight="1" x14ac:dyDescent="0.25">
      <c r="A322" s="32" t="s">
        <v>741</v>
      </c>
      <c r="B322" s="57">
        <v>544</v>
      </c>
      <c r="C322" s="53" t="s">
        <v>120</v>
      </c>
      <c r="D322" s="53" t="s">
        <v>73</v>
      </c>
      <c r="E322" s="53" t="s">
        <v>236</v>
      </c>
      <c r="F322" s="53" t="s">
        <v>76</v>
      </c>
      <c r="G322" s="69">
        <f>G323+G331+G336+G341</f>
        <v>307212.10000000003</v>
      </c>
      <c r="H322" s="69">
        <f>H323+H331+H336+H341</f>
        <v>0</v>
      </c>
      <c r="I322" s="70">
        <f t="shared" si="58"/>
        <v>307212.10000000003</v>
      </c>
      <c r="J322" s="69">
        <f>J323+J331+J336+J341</f>
        <v>-1</v>
      </c>
      <c r="K322" s="70">
        <f t="shared" si="59"/>
        <v>307211.10000000003</v>
      </c>
      <c r="L322" s="69">
        <f>L323+L331+L336+L341</f>
        <v>48.4</v>
      </c>
      <c r="M322" s="70">
        <f t="shared" si="60"/>
        <v>307259.50000000006</v>
      </c>
      <c r="N322" s="69">
        <f>N323+N331+N336+N341</f>
        <v>939.60000000000014</v>
      </c>
      <c r="O322" s="70">
        <f t="shared" si="61"/>
        <v>308199.10000000003</v>
      </c>
      <c r="P322" s="69">
        <f>P323+P331+P336+P341</f>
        <v>7080.6</v>
      </c>
      <c r="Q322" s="70">
        <f t="shared" si="62"/>
        <v>315279.7</v>
      </c>
      <c r="R322" s="69">
        <f>R323+R331+R336+R341</f>
        <v>6300.9</v>
      </c>
      <c r="S322" s="70">
        <f t="shared" si="63"/>
        <v>321580.60000000003</v>
      </c>
      <c r="T322" s="69">
        <f>T323+T331+T336+T341</f>
        <v>10297.4</v>
      </c>
      <c r="U322" s="70">
        <f t="shared" si="64"/>
        <v>331878.00000000006</v>
      </c>
    </row>
    <row r="323" spans="1:21" ht="32.25" customHeight="1" x14ac:dyDescent="0.25">
      <c r="A323" s="32" t="s">
        <v>470</v>
      </c>
      <c r="B323" s="57">
        <v>544</v>
      </c>
      <c r="C323" s="53" t="s">
        <v>120</v>
      </c>
      <c r="D323" s="53" t="s">
        <v>73</v>
      </c>
      <c r="E323" s="53" t="s">
        <v>249</v>
      </c>
      <c r="F323" s="53" t="s">
        <v>76</v>
      </c>
      <c r="G323" s="69">
        <f>G324</f>
        <v>258718</v>
      </c>
      <c r="H323" s="69">
        <f>H324</f>
        <v>0</v>
      </c>
      <c r="I323" s="70">
        <f t="shared" si="58"/>
        <v>258718</v>
      </c>
      <c r="J323" s="69">
        <f>J324</f>
        <v>1.4</v>
      </c>
      <c r="K323" s="70">
        <f t="shared" si="59"/>
        <v>258719.4</v>
      </c>
      <c r="L323" s="69">
        <f>L324</f>
        <v>48.4</v>
      </c>
      <c r="M323" s="70">
        <f t="shared" si="60"/>
        <v>258767.8</v>
      </c>
      <c r="N323" s="69">
        <f>N324</f>
        <v>1311.9</v>
      </c>
      <c r="O323" s="70">
        <f t="shared" si="61"/>
        <v>260079.69999999998</v>
      </c>
      <c r="P323" s="69">
        <f>P324</f>
        <v>1015.8</v>
      </c>
      <c r="Q323" s="70">
        <f t="shared" si="62"/>
        <v>261095.49999999997</v>
      </c>
      <c r="R323" s="69">
        <f>R324</f>
        <v>4598.8999999999996</v>
      </c>
      <c r="S323" s="70">
        <f t="shared" si="63"/>
        <v>265694.39999999997</v>
      </c>
      <c r="T323" s="69">
        <f>T324</f>
        <v>10297.4</v>
      </c>
      <c r="U323" s="70">
        <f t="shared" si="64"/>
        <v>275991.8</v>
      </c>
    </row>
    <row r="324" spans="1:21" ht="93" customHeight="1" x14ac:dyDescent="0.25">
      <c r="A324" s="32" t="s">
        <v>250</v>
      </c>
      <c r="B324" s="57">
        <v>544</v>
      </c>
      <c r="C324" s="53" t="s">
        <v>120</v>
      </c>
      <c r="D324" s="53" t="s">
        <v>73</v>
      </c>
      <c r="E324" s="53" t="s">
        <v>251</v>
      </c>
      <c r="F324" s="53" t="s">
        <v>76</v>
      </c>
      <c r="G324" s="69">
        <f>G325+G328</f>
        <v>258718</v>
      </c>
      <c r="H324" s="69">
        <f>H325+H328</f>
        <v>0</v>
      </c>
      <c r="I324" s="70">
        <f t="shared" si="58"/>
        <v>258718</v>
      </c>
      <c r="J324" s="69">
        <f>J325+J328</f>
        <v>1.4</v>
      </c>
      <c r="K324" s="70">
        <f t="shared" si="59"/>
        <v>258719.4</v>
      </c>
      <c r="L324" s="69">
        <f>L325+L328</f>
        <v>48.4</v>
      </c>
      <c r="M324" s="70">
        <f t="shared" si="60"/>
        <v>258767.8</v>
      </c>
      <c r="N324" s="69">
        <f>N325+N328</f>
        <v>1311.9</v>
      </c>
      <c r="O324" s="70">
        <f t="shared" si="61"/>
        <v>260079.69999999998</v>
      </c>
      <c r="P324" s="69">
        <f>P325+P328</f>
        <v>1015.8</v>
      </c>
      <c r="Q324" s="70">
        <f t="shared" si="62"/>
        <v>261095.49999999997</v>
      </c>
      <c r="R324" s="69">
        <f>R325+R328</f>
        <v>4598.8999999999996</v>
      </c>
      <c r="S324" s="70">
        <f t="shared" si="63"/>
        <v>265694.39999999997</v>
      </c>
      <c r="T324" s="69">
        <f>T325+T328</f>
        <v>10297.4</v>
      </c>
      <c r="U324" s="70">
        <f t="shared" si="64"/>
        <v>275991.8</v>
      </c>
    </row>
    <row r="325" spans="1:21" ht="47.25" x14ac:dyDescent="0.25">
      <c r="A325" s="32" t="s">
        <v>471</v>
      </c>
      <c r="B325" s="57">
        <v>544</v>
      </c>
      <c r="C325" s="53" t="s">
        <v>120</v>
      </c>
      <c r="D325" s="53" t="s">
        <v>73</v>
      </c>
      <c r="E325" s="53" t="s">
        <v>253</v>
      </c>
      <c r="F325" s="53" t="s">
        <v>76</v>
      </c>
      <c r="G325" s="69">
        <f>G326</f>
        <v>173978</v>
      </c>
      <c r="H325" s="69">
        <f>H326</f>
        <v>0</v>
      </c>
      <c r="I325" s="70">
        <f t="shared" si="58"/>
        <v>173978</v>
      </c>
      <c r="J325" s="69">
        <f>J326</f>
        <v>0</v>
      </c>
      <c r="K325" s="70">
        <f t="shared" si="59"/>
        <v>173978</v>
      </c>
      <c r="L325" s="69">
        <f>L326</f>
        <v>0</v>
      </c>
      <c r="M325" s="70">
        <f t="shared" si="60"/>
        <v>173978</v>
      </c>
      <c r="N325" s="69">
        <f>N326</f>
        <v>0</v>
      </c>
      <c r="O325" s="70">
        <f t="shared" si="61"/>
        <v>173978</v>
      </c>
      <c r="P325" s="69">
        <f>P326</f>
        <v>0</v>
      </c>
      <c r="Q325" s="70">
        <f t="shared" si="62"/>
        <v>173978</v>
      </c>
      <c r="R325" s="69">
        <f>R326</f>
        <v>2000</v>
      </c>
      <c r="S325" s="70">
        <f t="shared" si="63"/>
        <v>175978</v>
      </c>
      <c r="T325" s="69">
        <f>T326</f>
        <v>0</v>
      </c>
      <c r="U325" s="70">
        <f t="shared" si="64"/>
        <v>175978</v>
      </c>
    </row>
    <row r="326" spans="1:21" ht="49.5" customHeight="1" x14ac:dyDescent="0.25">
      <c r="A326" s="32" t="s">
        <v>188</v>
      </c>
      <c r="B326" s="57">
        <v>544</v>
      </c>
      <c r="C326" s="53" t="s">
        <v>120</v>
      </c>
      <c r="D326" s="53" t="s">
        <v>73</v>
      </c>
      <c r="E326" s="53" t="s">
        <v>253</v>
      </c>
      <c r="F326" s="53">
        <v>600</v>
      </c>
      <c r="G326" s="69">
        <f>G327</f>
        <v>173978</v>
      </c>
      <c r="H326" s="69">
        <f>H327</f>
        <v>0</v>
      </c>
      <c r="I326" s="70">
        <f t="shared" si="58"/>
        <v>173978</v>
      </c>
      <c r="J326" s="69">
        <f>J327</f>
        <v>0</v>
      </c>
      <c r="K326" s="70">
        <f t="shared" si="59"/>
        <v>173978</v>
      </c>
      <c r="L326" s="69">
        <f>L327</f>
        <v>0</v>
      </c>
      <c r="M326" s="70">
        <f t="shared" si="60"/>
        <v>173978</v>
      </c>
      <c r="N326" s="69">
        <f>N327</f>
        <v>0</v>
      </c>
      <c r="O326" s="70">
        <f t="shared" si="61"/>
        <v>173978</v>
      </c>
      <c r="P326" s="69">
        <f>P327</f>
        <v>0</v>
      </c>
      <c r="Q326" s="70">
        <f t="shared" si="62"/>
        <v>173978</v>
      </c>
      <c r="R326" s="69">
        <f>R327</f>
        <v>2000</v>
      </c>
      <c r="S326" s="70">
        <f t="shared" si="63"/>
        <v>175978</v>
      </c>
      <c r="T326" s="69">
        <f>T327</f>
        <v>0</v>
      </c>
      <c r="U326" s="70">
        <f t="shared" si="64"/>
        <v>175978</v>
      </c>
    </row>
    <row r="327" spans="1:21" ht="19.5" customHeight="1" x14ac:dyDescent="0.25">
      <c r="A327" s="32" t="s">
        <v>197</v>
      </c>
      <c r="B327" s="57">
        <v>544</v>
      </c>
      <c r="C327" s="53" t="s">
        <v>120</v>
      </c>
      <c r="D327" s="53" t="s">
        <v>73</v>
      </c>
      <c r="E327" s="53" t="s">
        <v>253</v>
      </c>
      <c r="F327" s="53">
        <v>610</v>
      </c>
      <c r="G327" s="69">
        <v>173978</v>
      </c>
      <c r="H327" s="69"/>
      <c r="I327" s="70">
        <f t="shared" si="58"/>
        <v>173978</v>
      </c>
      <c r="J327" s="69"/>
      <c r="K327" s="70">
        <f t="shared" si="59"/>
        <v>173978</v>
      </c>
      <c r="L327" s="69"/>
      <c r="M327" s="70">
        <f t="shared" si="60"/>
        <v>173978</v>
      </c>
      <c r="N327" s="69"/>
      <c r="O327" s="70">
        <f t="shared" si="61"/>
        <v>173978</v>
      </c>
      <c r="P327" s="69"/>
      <c r="Q327" s="70">
        <f t="shared" si="62"/>
        <v>173978</v>
      </c>
      <c r="R327" s="69">
        <v>2000</v>
      </c>
      <c r="S327" s="70">
        <f t="shared" si="63"/>
        <v>175978</v>
      </c>
      <c r="T327" s="69"/>
      <c r="U327" s="70">
        <f t="shared" si="64"/>
        <v>175978</v>
      </c>
    </row>
    <row r="328" spans="1:21" ht="47.25" x14ac:dyDescent="0.25">
      <c r="A328" s="32" t="s">
        <v>254</v>
      </c>
      <c r="B328" s="57">
        <v>544</v>
      </c>
      <c r="C328" s="53" t="s">
        <v>120</v>
      </c>
      <c r="D328" s="53" t="s">
        <v>73</v>
      </c>
      <c r="E328" s="53" t="s">
        <v>255</v>
      </c>
      <c r="F328" s="53" t="s">
        <v>76</v>
      </c>
      <c r="G328" s="69">
        <f>G329</f>
        <v>84740</v>
      </c>
      <c r="H328" s="69">
        <f>H329</f>
        <v>0</v>
      </c>
      <c r="I328" s="70">
        <f t="shared" si="58"/>
        <v>84740</v>
      </c>
      <c r="J328" s="69">
        <f>J329</f>
        <v>1.4</v>
      </c>
      <c r="K328" s="70">
        <f t="shared" si="59"/>
        <v>84741.4</v>
      </c>
      <c r="L328" s="69">
        <f>L329</f>
        <v>48.4</v>
      </c>
      <c r="M328" s="70">
        <f t="shared" si="60"/>
        <v>84789.799999999988</v>
      </c>
      <c r="N328" s="69">
        <f>N329</f>
        <v>1311.9</v>
      </c>
      <c r="O328" s="70">
        <f t="shared" si="61"/>
        <v>86101.699999999983</v>
      </c>
      <c r="P328" s="69">
        <f>P329</f>
        <v>1015.8</v>
      </c>
      <c r="Q328" s="70">
        <f t="shared" si="62"/>
        <v>87117.499999999985</v>
      </c>
      <c r="R328" s="69">
        <f>R329</f>
        <v>2598.9</v>
      </c>
      <c r="S328" s="70">
        <f t="shared" si="63"/>
        <v>89716.39999999998</v>
      </c>
      <c r="T328" s="69">
        <f>T329</f>
        <v>10297.4</v>
      </c>
      <c r="U328" s="70">
        <f t="shared" si="64"/>
        <v>100013.79999999997</v>
      </c>
    </row>
    <row r="329" spans="1:21" ht="49.5" customHeight="1" x14ac:dyDescent="0.25">
      <c r="A329" s="32" t="s">
        <v>188</v>
      </c>
      <c r="B329" s="57">
        <v>544</v>
      </c>
      <c r="C329" s="53" t="s">
        <v>120</v>
      </c>
      <c r="D329" s="53" t="s">
        <v>73</v>
      </c>
      <c r="E329" s="53" t="s">
        <v>255</v>
      </c>
      <c r="F329" s="53">
        <v>600</v>
      </c>
      <c r="G329" s="69">
        <f>G330</f>
        <v>84740</v>
      </c>
      <c r="H329" s="69">
        <f>H330</f>
        <v>0</v>
      </c>
      <c r="I329" s="70">
        <f t="shared" si="58"/>
        <v>84740</v>
      </c>
      <c r="J329" s="69">
        <f>J330</f>
        <v>1.4</v>
      </c>
      <c r="K329" s="70">
        <f t="shared" si="59"/>
        <v>84741.4</v>
      </c>
      <c r="L329" s="69">
        <f>L330</f>
        <v>48.4</v>
      </c>
      <c r="M329" s="70">
        <f t="shared" si="60"/>
        <v>84789.799999999988</v>
      </c>
      <c r="N329" s="69">
        <f>N330</f>
        <v>1311.9</v>
      </c>
      <c r="O329" s="70">
        <f t="shared" si="61"/>
        <v>86101.699999999983</v>
      </c>
      <c r="P329" s="69">
        <f>P330</f>
        <v>1015.8</v>
      </c>
      <c r="Q329" s="70">
        <f t="shared" si="62"/>
        <v>87117.499999999985</v>
      </c>
      <c r="R329" s="69">
        <f>R330</f>
        <v>2598.9</v>
      </c>
      <c r="S329" s="70">
        <f t="shared" si="63"/>
        <v>89716.39999999998</v>
      </c>
      <c r="T329" s="69">
        <f>T330</f>
        <v>10297.4</v>
      </c>
      <c r="U329" s="70">
        <f t="shared" si="64"/>
        <v>100013.79999999997</v>
      </c>
    </row>
    <row r="330" spans="1:21" ht="19.5" customHeight="1" x14ac:dyDescent="0.25">
      <c r="A330" s="32" t="s">
        <v>197</v>
      </c>
      <c r="B330" s="57">
        <v>544</v>
      </c>
      <c r="C330" s="53" t="s">
        <v>120</v>
      </c>
      <c r="D330" s="53" t="s">
        <v>73</v>
      </c>
      <c r="E330" s="53" t="s">
        <v>255</v>
      </c>
      <c r="F330" s="53">
        <v>610</v>
      </c>
      <c r="G330" s="69">
        <v>84740</v>
      </c>
      <c r="H330" s="69"/>
      <c r="I330" s="70">
        <f t="shared" si="58"/>
        <v>84740</v>
      </c>
      <c r="J330" s="69">
        <v>1.4</v>
      </c>
      <c r="K330" s="70">
        <f t="shared" si="59"/>
        <v>84741.4</v>
      </c>
      <c r="L330" s="69">
        <v>48.4</v>
      </c>
      <c r="M330" s="70">
        <f t="shared" si="60"/>
        <v>84789.799999999988</v>
      </c>
      <c r="N330" s="69">
        <v>1311.9</v>
      </c>
      <c r="O330" s="70">
        <f t="shared" si="61"/>
        <v>86101.699999999983</v>
      </c>
      <c r="P330" s="69">
        <v>1015.8</v>
      </c>
      <c r="Q330" s="70">
        <f t="shared" si="62"/>
        <v>87117.499999999985</v>
      </c>
      <c r="R330" s="69">
        <v>2598.9</v>
      </c>
      <c r="S330" s="70">
        <f t="shared" si="63"/>
        <v>89716.39999999998</v>
      </c>
      <c r="T330" s="124">
        <v>10297.4</v>
      </c>
      <c r="U330" s="70">
        <f t="shared" si="64"/>
        <v>100013.79999999997</v>
      </c>
    </row>
    <row r="331" spans="1:21" ht="15.75" x14ac:dyDescent="0.25">
      <c r="A331" s="32" t="s">
        <v>472</v>
      </c>
      <c r="B331" s="57">
        <v>544</v>
      </c>
      <c r="C331" s="53" t="s">
        <v>120</v>
      </c>
      <c r="D331" s="53" t="s">
        <v>73</v>
      </c>
      <c r="E331" s="53" t="s">
        <v>257</v>
      </c>
      <c r="F331" s="53" t="s">
        <v>76</v>
      </c>
      <c r="G331" s="69">
        <f t="shared" ref="G331:T334" si="69">G332</f>
        <v>37.200000000000003</v>
      </c>
      <c r="H331" s="69">
        <f t="shared" si="69"/>
        <v>0</v>
      </c>
      <c r="I331" s="70">
        <f t="shared" si="58"/>
        <v>37.200000000000003</v>
      </c>
      <c r="J331" s="69">
        <f t="shared" si="69"/>
        <v>0</v>
      </c>
      <c r="K331" s="70">
        <f t="shared" si="59"/>
        <v>37.200000000000003</v>
      </c>
      <c r="L331" s="69">
        <f t="shared" si="69"/>
        <v>0</v>
      </c>
      <c r="M331" s="70">
        <f t="shared" si="60"/>
        <v>37.200000000000003</v>
      </c>
      <c r="N331" s="69">
        <f t="shared" si="69"/>
        <v>0</v>
      </c>
      <c r="O331" s="70">
        <f t="shared" si="61"/>
        <v>37.200000000000003</v>
      </c>
      <c r="P331" s="69">
        <f t="shared" si="69"/>
        <v>0</v>
      </c>
      <c r="Q331" s="70">
        <f t="shared" si="62"/>
        <v>37.200000000000003</v>
      </c>
      <c r="R331" s="69">
        <f t="shared" si="69"/>
        <v>0</v>
      </c>
      <c r="S331" s="70">
        <f t="shared" si="63"/>
        <v>37.200000000000003</v>
      </c>
      <c r="T331" s="69">
        <f t="shared" si="69"/>
        <v>0</v>
      </c>
      <c r="U331" s="70">
        <f t="shared" si="64"/>
        <v>37.200000000000003</v>
      </c>
    </row>
    <row r="332" spans="1:21" ht="31.5" customHeight="1" x14ac:dyDescent="0.25">
      <c r="A332" s="32" t="s">
        <v>258</v>
      </c>
      <c r="B332" s="57">
        <v>544</v>
      </c>
      <c r="C332" s="53" t="s">
        <v>120</v>
      </c>
      <c r="D332" s="53" t="s">
        <v>73</v>
      </c>
      <c r="E332" s="53" t="s">
        <v>259</v>
      </c>
      <c r="F332" s="53" t="s">
        <v>76</v>
      </c>
      <c r="G332" s="69">
        <f t="shared" si="69"/>
        <v>37.200000000000003</v>
      </c>
      <c r="H332" s="69">
        <f t="shared" si="69"/>
        <v>0</v>
      </c>
      <c r="I332" s="70">
        <f t="shared" si="58"/>
        <v>37.200000000000003</v>
      </c>
      <c r="J332" s="69">
        <f t="shared" si="69"/>
        <v>0</v>
      </c>
      <c r="K332" s="70">
        <f t="shared" si="59"/>
        <v>37.200000000000003</v>
      </c>
      <c r="L332" s="69">
        <f t="shared" si="69"/>
        <v>0</v>
      </c>
      <c r="M332" s="70">
        <f t="shared" si="60"/>
        <v>37.200000000000003</v>
      </c>
      <c r="N332" s="69">
        <f t="shared" si="69"/>
        <v>0</v>
      </c>
      <c r="O332" s="70">
        <f t="shared" si="61"/>
        <v>37.200000000000003</v>
      </c>
      <c r="P332" s="69">
        <f t="shared" si="69"/>
        <v>0</v>
      </c>
      <c r="Q332" s="70">
        <f t="shared" si="62"/>
        <v>37.200000000000003</v>
      </c>
      <c r="R332" s="69">
        <f t="shared" si="69"/>
        <v>0</v>
      </c>
      <c r="S332" s="70">
        <f t="shared" si="63"/>
        <v>37.200000000000003</v>
      </c>
      <c r="T332" s="69">
        <f t="shared" si="69"/>
        <v>0</v>
      </c>
      <c r="U332" s="70">
        <f t="shared" si="64"/>
        <v>37.200000000000003</v>
      </c>
    </row>
    <row r="333" spans="1:21" ht="37.5" customHeight="1" x14ac:dyDescent="0.25">
      <c r="A333" s="32" t="s">
        <v>260</v>
      </c>
      <c r="B333" s="57">
        <v>544</v>
      </c>
      <c r="C333" s="53" t="s">
        <v>120</v>
      </c>
      <c r="D333" s="53" t="s">
        <v>73</v>
      </c>
      <c r="E333" s="53" t="s">
        <v>261</v>
      </c>
      <c r="F333" s="53" t="s">
        <v>76</v>
      </c>
      <c r="G333" s="69">
        <f t="shared" si="69"/>
        <v>37.200000000000003</v>
      </c>
      <c r="H333" s="69">
        <f t="shared" si="69"/>
        <v>0</v>
      </c>
      <c r="I333" s="70">
        <f t="shared" si="58"/>
        <v>37.200000000000003</v>
      </c>
      <c r="J333" s="69">
        <f t="shared" si="69"/>
        <v>0</v>
      </c>
      <c r="K333" s="70">
        <f t="shared" si="59"/>
        <v>37.200000000000003</v>
      </c>
      <c r="L333" s="69">
        <f t="shared" si="69"/>
        <v>0</v>
      </c>
      <c r="M333" s="70">
        <f t="shared" si="60"/>
        <v>37.200000000000003</v>
      </c>
      <c r="N333" s="69">
        <f t="shared" si="69"/>
        <v>0</v>
      </c>
      <c r="O333" s="70">
        <f t="shared" si="61"/>
        <v>37.200000000000003</v>
      </c>
      <c r="P333" s="69">
        <f t="shared" si="69"/>
        <v>0</v>
      </c>
      <c r="Q333" s="70">
        <f t="shared" si="62"/>
        <v>37.200000000000003</v>
      </c>
      <c r="R333" s="69">
        <f t="shared" si="69"/>
        <v>0</v>
      </c>
      <c r="S333" s="70">
        <f t="shared" si="63"/>
        <v>37.200000000000003</v>
      </c>
      <c r="T333" s="69">
        <f t="shared" si="69"/>
        <v>0</v>
      </c>
      <c r="U333" s="70">
        <f t="shared" si="64"/>
        <v>37.200000000000003</v>
      </c>
    </row>
    <row r="334" spans="1:21" ht="50.25" customHeight="1" x14ac:dyDescent="0.25">
      <c r="A334" s="32" t="s">
        <v>188</v>
      </c>
      <c r="B334" s="57">
        <v>544</v>
      </c>
      <c r="C334" s="53" t="s">
        <v>120</v>
      </c>
      <c r="D334" s="53" t="s">
        <v>73</v>
      </c>
      <c r="E334" s="53" t="s">
        <v>261</v>
      </c>
      <c r="F334" s="53">
        <v>600</v>
      </c>
      <c r="G334" s="69">
        <f t="shared" si="69"/>
        <v>37.200000000000003</v>
      </c>
      <c r="H334" s="69">
        <f t="shared" si="69"/>
        <v>0</v>
      </c>
      <c r="I334" s="70">
        <f t="shared" si="58"/>
        <v>37.200000000000003</v>
      </c>
      <c r="J334" s="69">
        <f t="shared" si="69"/>
        <v>0</v>
      </c>
      <c r="K334" s="70">
        <f t="shared" si="59"/>
        <v>37.200000000000003</v>
      </c>
      <c r="L334" s="69">
        <f t="shared" si="69"/>
        <v>0</v>
      </c>
      <c r="M334" s="70">
        <f t="shared" si="60"/>
        <v>37.200000000000003</v>
      </c>
      <c r="N334" s="69">
        <f t="shared" si="69"/>
        <v>0</v>
      </c>
      <c r="O334" s="70">
        <f t="shared" si="61"/>
        <v>37.200000000000003</v>
      </c>
      <c r="P334" s="69">
        <f t="shared" si="69"/>
        <v>0</v>
      </c>
      <c r="Q334" s="70">
        <f t="shared" si="62"/>
        <v>37.200000000000003</v>
      </c>
      <c r="R334" s="69">
        <f t="shared" si="69"/>
        <v>0</v>
      </c>
      <c r="S334" s="70">
        <f t="shared" si="63"/>
        <v>37.200000000000003</v>
      </c>
      <c r="T334" s="69">
        <f t="shared" si="69"/>
        <v>0</v>
      </c>
      <c r="U334" s="70">
        <f t="shared" si="64"/>
        <v>37.200000000000003</v>
      </c>
    </row>
    <row r="335" spans="1:21" ht="20.25" customHeight="1" x14ac:dyDescent="0.25">
      <c r="A335" s="32" t="s">
        <v>197</v>
      </c>
      <c r="B335" s="57">
        <v>544</v>
      </c>
      <c r="C335" s="53" t="s">
        <v>120</v>
      </c>
      <c r="D335" s="53" t="s">
        <v>73</v>
      </c>
      <c r="E335" s="53" t="s">
        <v>261</v>
      </c>
      <c r="F335" s="53">
        <v>610</v>
      </c>
      <c r="G335" s="69">
        <v>37.200000000000003</v>
      </c>
      <c r="H335" s="69"/>
      <c r="I335" s="70">
        <f t="shared" si="58"/>
        <v>37.200000000000003</v>
      </c>
      <c r="J335" s="69"/>
      <c r="K335" s="70">
        <f t="shared" si="59"/>
        <v>37.200000000000003</v>
      </c>
      <c r="L335" s="69"/>
      <c r="M335" s="70">
        <f t="shared" si="60"/>
        <v>37.200000000000003</v>
      </c>
      <c r="N335" s="69"/>
      <c r="O335" s="70">
        <f t="shared" si="61"/>
        <v>37.200000000000003</v>
      </c>
      <c r="P335" s="69"/>
      <c r="Q335" s="70">
        <f t="shared" si="62"/>
        <v>37.200000000000003</v>
      </c>
      <c r="R335" s="69"/>
      <c r="S335" s="70">
        <f t="shared" si="63"/>
        <v>37.200000000000003</v>
      </c>
      <c r="T335" s="69"/>
      <c r="U335" s="70">
        <f t="shared" si="64"/>
        <v>37.200000000000003</v>
      </c>
    </row>
    <row r="336" spans="1:21" ht="16.5" customHeight="1" x14ac:dyDescent="0.25">
      <c r="A336" s="32" t="s">
        <v>262</v>
      </c>
      <c r="B336" s="57">
        <v>544</v>
      </c>
      <c r="C336" s="53" t="s">
        <v>120</v>
      </c>
      <c r="D336" s="53" t="s">
        <v>73</v>
      </c>
      <c r="E336" s="53" t="s">
        <v>263</v>
      </c>
      <c r="F336" s="53" t="s">
        <v>76</v>
      </c>
      <c r="G336" s="69">
        <f t="shared" ref="G336:T339" si="70">G337</f>
        <v>46460.4</v>
      </c>
      <c r="H336" s="69">
        <f t="shared" si="70"/>
        <v>0</v>
      </c>
      <c r="I336" s="70">
        <f t="shared" si="58"/>
        <v>46460.4</v>
      </c>
      <c r="J336" s="69">
        <f t="shared" si="70"/>
        <v>0</v>
      </c>
      <c r="K336" s="70">
        <f t="shared" si="59"/>
        <v>46460.4</v>
      </c>
      <c r="L336" s="69">
        <f t="shared" si="70"/>
        <v>0</v>
      </c>
      <c r="M336" s="70">
        <f t="shared" si="60"/>
        <v>46460.4</v>
      </c>
      <c r="N336" s="69">
        <f t="shared" si="70"/>
        <v>0</v>
      </c>
      <c r="O336" s="70">
        <f t="shared" si="61"/>
        <v>46460.4</v>
      </c>
      <c r="P336" s="69">
        <f t="shared" si="70"/>
        <v>6064.8</v>
      </c>
      <c r="Q336" s="70">
        <f t="shared" si="62"/>
        <v>52525.200000000004</v>
      </c>
      <c r="R336" s="69">
        <f t="shared" si="70"/>
        <v>1802</v>
      </c>
      <c r="S336" s="70">
        <f t="shared" si="63"/>
        <v>54327.200000000004</v>
      </c>
      <c r="T336" s="69">
        <f t="shared" si="70"/>
        <v>0</v>
      </c>
      <c r="U336" s="70">
        <f t="shared" si="64"/>
        <v>54327.200000000004</v>
      </c>
    </row>
    <row r="337" spans="1:21" ht="31.5" x14ac:dyDescent="0.25">
      <c r="A337" s="32" t="s">
        <v>286</v>
      </c>
      <c r="B337" s="57">
        <v>544</v>
      </c>
      <c r="C337" s="53" t="s">
        <v>120</v>
      </c>
      <c r="D337" s="53" t="s">
        <v>73</v>
      </c>
      <c r="E337" s="53" t="s">
        <v>265</v>
      </c>
      <c r="F337" s="53" t="s">
        <v>76</v>
      </c>
      <c r="G337" s="69">
        <f t="shared" si="70"/>
        <v>46460.4</v>
      </c>
      <c r="H337" s="69">
        <f t="shared" si="70"/>
        <v>0</v>
      </c>
      <c r="I337" s="70">
        <f t="shared" si="58"/>
        <v>46460.4</v>
      </c>
      <c r="J337" s="69">
        <f t="shared" si="70"/>
        <v>0</v>
      </c>
      <c r="K337" s="70">
        <f t="shared" si="59"/>
        <v>46460.4</v>
      </c>
      <c r="L337" s="69">
        <f t="shared" si="70"/>
        <v>0</v>
      </c>
      <c r="M337" s="70">
        <f t="shared" si="60"/>
        <v>46460.4</v>
      </c>
      <c r="N337" s="69">
        <f t="shared" si="70"/>
        <v>0</v>
      </c>
      <c r="O337" s="70">
        <f t="shared" si="61"/>
        <v>46460.4</v>
      </c>
      <c r="P337" s="69">
        <f t="shared" si="70"/>
        <v>6064.8</v>
      </c>
      <c r="Q337" s="70">
        <f t="shared" si="62"/>
        <v>52525.200000000004</v>
      </c>
      <c r="R337" s="69">
        <f t="shared" si="70"/>
        <v>1802</v>
      </c>
      <c r="S337" s="70">
        <f t="shared" si="63"/>
        <v>54327.200000000004</v>
      </c>
      <c r="T337" s="69">
        <f t="shared" si="70"/>
        <v>0</v>
      </c>
      <c r="U337" s="70">
        <f t="shared" si="64"/>
        <v>54327.200000000004</v>
      </c>
    </row>
    <row r="338" spans="1:21" ht="15.75" x14ac:dyDescent="0.25">
      <c r="A338" s="32" t="s">
        <v>266</v>
      </c>
      <c r="B338" s="57">
        <v>544</v>
      </c>
      <c r="C338" s="53" t="s">
        <v>120</v>
      </c>
      <c r="D338" s="53" t="s">
        <v>73</v>
      </c>
      <c r="E338" s="53" t="s">
        <v>267</v>
      </c>
      <c r="F338" s="53" t="s">
        <v>76</v>
      </c>
      <c r="G338" s="69">
        <f t="shared" si="70"/>
        <v>46460.4</v>
      </c>
      <c r="H338" s="69">
        <f t="shared" si="70"/>
        <v>0</v>
      </c>
      <c r="I338" s="70">
        <f t="shared" si="58"/>
        <v>46460.4</v>
      </c>
      <c r="J338" s="69">
        <f t="shared" si="70"/>
        <v>0</v>
      </c>
      <c r="K338" s="70">
        <f t="shared" si="59"/>
        <v>46460.4</v>
      </c>
      <c r="L338" s="69">
        <f t="shared" si="70"/>
        <v>0</v>
      </c>
      <c r="M338" s="70">
        <f t="shared" si="60"/>
        <v>46460.4</v>
      </c>
      <c r="N338" s="69">
        <f t="shared" si="70"/>
        <v>0</v>
      </c>
      <c r="O338" s="70">
        <f t="shared" si="61"/>
        <v>46460.4</v>
      </c>
      <c r="P338" s="69">
        <f t="shared" si="70"/>
        <v>6064.8</v>
      </c>
      <c r="Q338" s="70">
        <f t="shared" si="62"/>
        <v>52525.200000000004</v>
      </c>
      <c r="R338" s="69">
        <f t="shared" si="70"/>
        <v>1802</v>
      </c>
      <c r="S338" s="70">
        <f t="shared" si="63"/>
        <v>54327.200000000004</v>
      </c>
      <c r="T338" s="69">
        <f t="shared" si="70"/>
        <v>0</v>
      </c>
      <c r="U338" s="70">
        <f t="shared" si="64"/>
        <v>54327.200000000004</v>
      </c>
    </row>
    <row r="339" spans="1:21" ht="50.25" customHeight="1" x14ac:dyDescent="0.25">
      <c r="A339" s="32" t="s">
        <v>188</v>
      </c>
      <c r="B339" s="57">
        <v>544</v>
      </c>
      <c r="C339" s="53" t="s">
        <v>120</v>
      </c>
      <c r="D339" s="53" t="s">
        <v>73</v>
      </c>
      <c r="E339" s="53" t="s">
        <v>267</v>
      </c>
      <c r="F339" s="53">
        <v>600</v>
      </c>
      <c r="G339" s="69">
        <f t="shared" si="70"/>
        <v>46460.4</v>
      </c>
      <c r="H339" s="69">
        <f t="shared" si="70"/>
        <v>0</v>
      </c>
      <c r="I339" s="70">
        <f t="shared" si="58"/>
        <v>46460.4</v>
      </c>
      <c r="J339" s="69">
        <f t="shared" si="70"/>
        <v>0</v>
      </c>
      <c r="K339" s="70">
        <f t="shared" si="59"/>
        <v>46460.4</v>
      </c>
      <c r="L339" s="69">
        <f t="shared" si="70"/>
        <v>0</v>
      </c>
      <c r="M339" s="70">
        <f t="shared" si="60"/>
        <v>46460.4</v>
      </c>
      <c r="N339" s="69">
        <f t="shared" si="70"/>
        <v>0</v>
      </c>
      <c r="O339" s="70">
        <f t="shared" si="61"/>
        <v>46460.4</v>
      </c>
      <c r="P339" s="69">
        <f t="shared" si="70"/>
        <v>6064.8</v>
      </c>
      <c r="Q339" s="70">
        <f t="shared" si="62"/>
        <v>52525.200000000004</v>
      </c>
      <c r="R339" s="69">
        <f t="shared" si="70"/>
        <v>1802</v>
      </c>
      <c r="S339" s="70">
        <f t="shared" si="63"/>
        <v>54327.200000000004</v>
      </c>
      <c r="T339" s="69">
        <f t="shared" si="70"/>
        <v>0</v>
      </c>
      <c r="U339" s="70">
        <f t="shared" si="64"/>
        <v>54327.200000000004</v>
      </c>
    </row>
    <row r="340" spans="1:21" ht="16.149999999999999" customHeight="1" x14ac:dyDescent="0.25">
      <c r="A340" s="32" t="s">
        <v>197</v>
      </c>
      <c r="B340" s="57">
        <v>544</v>
      </c>
      <c r="C340" s="53" t="s">
        <v>120</v>
      </c>
      <c r="D340" s="53" t="s">
        <v>73</v>
      </c>
      <c r="E340" s="53" t="s">
        <v>267</v>
      </c>
      <c r="F340" s="53">
        <v>610</v>
      </c>
      <c r="G340" s="69">
        <v>46460.4</v>
      </c>
      <c r="H340" s="69"/>
      <c r="I340" s="70">
        <f t="shared" si="58"/>
        <v>46460.4</v>
      </c>
      <c r="J340" s="69"/>
      <c r="K340" s="70">
        <f t="shared" si="59"/>
        <v>46460.4</v>
      </c>
      <c r="L340" s="69"/>
      <c r="M340" s="70">
        <f t="shared" si="60"/>
        <v>46460.4</v>
      </c>
      <c r="N340" s="69"/>
      <c r="O340" s="70">
        <f t="shared" si="61"/>
        <v>46460.4</v>
      </c>
      <c r="P340" s="69">
        <v>6064.8</v>
      </c>
      <c r="Q340" s="70">
        <f t="shared" si="62"/>
        <v>52525.200000000004</v>
      </c>
      <c r="R340" s="69">
        <v>1802</v>
      </c>
      <c r="S340" s="70">
        <f t="shared" si="63"/>
        <v>54327.200000000004</v>
      </c>
      <c r="T340" s="69"/>
      <c r="U340" s="70">
        <f t="shared" si="64"/>
        <v>54327.200000000004</v>
      </c>
    </row>
    <row r="341" spans="1:21" ht="47.25" x14ac:dyDescent="0.25">
      <c r="A341" s="32" t="s">
        <v>268</v>
      </c>
      <c r="B341" s="57">
        <v>544</v>
      </c>
      <c r="C341" s="53" t="s">
        <v>120</v>
      </c>
      <c r="D341" s="53" t="s">
        <v>73</v>
      </c>
      <c r="E341" s="53" t="s">
        <v>269</v>
      </c>
      <c r="F341" s="53" t="s">
        <v>76</v>
      </c>
      <c r="G341" s="69">
        <f t="shared" ref="G341:T344" si="71">G342</f>
        <v>1996.5</v>
      </c>
      <c r="H341" s="69">
        <f t="shared" si="71"/>
        <v>0</v>
      </c>
      <c r="I341" s="70">
        <f t="shared" si="58"/>
        <v>1996.5</v>
      </c>
      <c r="J341" s="69">
        <f t="shared" si="71"/>
        <v>-2.4</v>
      </c>
      <c r="K341" s="70">
        <f t="shared" si="59"/>
        <v>1994.1</v>
      </c>
      <c r="L341" s="69">
        <f t="shared" si="71"/>
        <v>0</v>
      </c>
      <c r="M341" s="70">
        <f t="shared" si="60"/>
        <v>1994.1</v>
      </c>
      <c r="N341" s="69">
        <f t="shared" si="71"/>
        <v>-372.3</v>
      </c>
      <c r="O341" s="70">
        <f t="shared" si="61"/>
        <v>1621.8</v>
      </c>
      <c r="P341" s="69">
        <f t="shared" si="71"/>
        <v>0</v>
      </c>
      <c r="Q341" s="70">
        <f t="shared" si="62"/>
        <v>1621.8</v>
      </c>
      <c r="R341" s="69">
        <f t="shared" si="71"/>
        <v>-100</v>
      </c>
      <c r="S341" s="70">
        <f t="shared" si="63"/>
        <v>1521.8</v>
      </c>
      <c r="T341" s="69">
        <f t="shared" si="71"/>
        <v>0</v>
      </c>
      <c r="U341" s="70">
        <f t="shared" si="64"/>
        <v>1521.8</v>
      </c>
    </row>
    <row r="342" spans="1:21" ht="67.5" customHeight="1" x14ac:dyDescent="0.25">
      <c r="A342" s="32" t="s">
        <v>270</v>
      </c>
      <c r="B342" s="57">
        <v>544</v>
      </c>
      <c r="C342" s="53" t="s">
        <v>120</v>
      </c>
      <c r="D342" s="53" t="s">
        <v>73</v>
      </c>
      <c r="E342" s="53" t="s">
        <v>271</v>
      </c>
      <c r="F342" s="53" t="s">
        <v>76</v>
      </c>
      <c r="G342" s="69">
        <f t="shared" si="71"/>
        <v>1996.5</v>
      </c>
      <c r="H342" s="69">
        <f t="shared" si="71"/>
        <v>0</v>
      </c>
      <c r="I342" s="70">
        <f t="shared" si="58"/>
        <v>1996.5</v>
      </c>
      <c r="J342" s="69">
        <f t="shared" si="71"/>
        <v>-2.4</v>
      </c>
      <c r="K342" s="70">
        <f t="shared" si="59"/>
        <v>1994.1</v>
      </c>
      <c r="L342" s="69">
        <f t="shared" si="71"/>
        <v>0</v>
      </c>
      <c r="M342" s="70">
        <f t="shared" si="60"/>
        <v>1994.1</v>
      </c>
      <c r="N342" s="69">
        <f t="shared" si="71"/>
        <v>-372.3</v>
      </c>
      <c r="O342" s="70">
        <f t="shared" si="61"/>
        <v>1621.8</v>
      </c>
      <c r="P342" s="69">
        <f t="shared" si="71"/>
        <v>0</v>
      </c>
      <c r="Q342" s="70">
        <f t="shared" si="62"/>
        <v>1621.8</v>
      </c>
      <c r="R342" s="69">
        <f t="shared" si="71"/>
        <v>-100</v>
      </c>
      <c r="S342" s="70">
        <f t="shared" si="63"/>
        <v>1521.8</v>
      </c>
      <c r="T342" s="69">
        <f t="shared" si="71"/>
        <v>0</v>
      </c>
      <c r="U342" s="70">
        <f t="shared" si="64"/>
        <v>1521.8</v>
      </c>
    </row>
    <row r="343" spans="1:21" ht="36.6" customHeight="1" x14ac:dyDescent="0.25">
      <c r="A343" s="32" t="s">
        <v>473</v>
      </c>
      <c r="B343" s="57">
        <v>544</v>
      </c>
      <c r="C343" s="53" t="s">
        <v>120</v>
      </c>
      <c r="D343" s="53" t="s">
        <v>73</v>
      </c>
      <c r="E343" s="53" t="s">
        <v>474</v>
      </c>
      <c r="F343" s="53" t="s">
        <v>76</v>
      </c>
      <c r="G343" s="69">
        <f t="shared" si="71"/>
        <v>1996.5</v>
      </c>
      <c r="H343" s="69">
        <f t="shared" si="71"/>
        <v>0</v>
      </c>
      <c r="I343" s="70">
        <f t="shared" si="58"/>
        <v>1996.5</v>
      </c>
      <c r="J343" s="69">
        <f t="shared" si="71"/>
        <v>-2.4</v>
      </c>
      <c r="K343" s="70">
        <f t="shared" si="59"/>
        <v>1994.1</v>
      </c>
      <c r="L343" s="69">
        <f t="shared" si="71"/>
        <v>0</v>
      </c>
      <c r="M343" s="70">
        <f t="shared" si="60"/>
        <v>1994.1</v>
      </c>
      <c r="N343" s="69">
        <f t="shared" si="71"/>
        <v>-372.3</v>
      </c>
      <c r="O343" s="70">
        <f t="shared" si="61"/>
        <v>1621.8</v>
      </c>
      <c r="P343" s="69">
        <f t="shared" si="71"/>
        <v>0</v>
      </c>
      <c r="Q343" s="70">
        <f t="shared" si="62"/>
        <v>1621.8</v>
      </c>
      <c r="R343" s="69">
        <f t="shared" si="71"/>
        <v>-100</v>
      </c>
      <c r="S343" s="70">
        <f t="shared" si="63"/>
        <v>1521.8</v>
      </c>
      <c r="T343" s="69">
        <f t="shared" si="71"/>
        <v>0</v>
      </c>
      <c r="U343" s="70">
        <f t="shared" si="64"/>
        <v>1521.8</v>
      </c>
    </row>
    <row r="344" spans="1:21" ht="53.25" customHeight="1" x14ac:dyDescent="0.25">
      <c r="A344" s="32" t="s">
        <v>188</v>
      </c>
      <c r="B344" s="57">
        <v>544</v>
      </c>
      <c r="C344" s="53" t="s">
        <v>120</v>
      </c>
      <c r="D344" s="53" t="s">
        <v>73</v>
      </c>
      <c r="E344" s="53" t="s">
        <v>474</v>
      </c>
      <c r="F344" s="53">
        <v>600</v>
      </c>
      <c r="G344" s="69">
        <f t="shared" si="71"/>
        <v>1996.5</v>
      </c>
      <c r="H344" s="69">
        <f t="shared" si="71"/>
        <v>0</v>
      </c>
      <c r="I344" s="70">
        <f t="shared" si="58"/>
        <v>1996.5</v>
      </c>
      <c r="J344" s="69">
        <f t="shared" si="71"/>
        <v>-2.4</v>
      </c>
      <c r="K344" s="70">
        <f t="shared" si="59"/>
        <v>1994.1</v>
      </c>
      <c r="L344" s="69">
        <f t="shared" si="71"/>
        <v>0</v>
      </c>
      <c r="M344" s="70">
        <f t="shared" si="60"/>
        <v>1994.1</v>
      </c>
      <c r="N344" s="69">
        <f t="shared" si="71"/>
        <v>-372.3</v>
      </c>
      <c r="O344" s="70">
        <f t="shared" si="61"/>
        <v>1621.8</v>
      </c>
      <c r="P344" s="69">
        <f t="shared" si="71"/>
        <v>0</v>
      </c>
      <c r="Q344" s="70">
        <f t="shared" si="62"/>
        <v>1621.8</v>
      </c>
      <c r="R344" s="69">
        <f t="shared" si="71"/>
        <v>-100</v>
      </c>
      <c r="S344" s="70">
        <f t="shared" si="63"/>
        <v>1521.8</v>
      </c>
      <c r="T344" s="69">
        <f t="shared" si="71"/>
        <v>0</v>
      </c>
      <c r="U344" s="70">
        <f t="shared" si="64"/>
        <v>1521.8</v>
      </c>
    </row>
    <row r="345" spans="1:21" ht="20.25" customHeight="1" x14ac:dyDescent="0.25">
      <c r="A345" s="32" t="s">
        <v>197</v>
      </c>
      <c r="B345" s="57">
        <v>544</v>
      </c>
      <c r="C345" s="53" t="s">
        <v>120</v>
      </c>
      <c r="D345" s="53" t="s">
        <v>73</v>
      </c>
      <c r="E345" s="53" t="s">
        <v>474</v>
      </c>
      <c r="F345" s="53">
        <v>610</v>
      </c>
      <c r="G345" s="69">
        <v>1996.5</v>
      </c>
      <c r="H345" s="69"/>
      <c r="I345" s="70">
        <f t="shared" si="58"/>
        <v>1996.5</v>
      </c>
      <c r="J345" s="69">
        <v>-2.4</v>
      </c>
      <c r="K345" s="70">
        <f t="shared" si="59"/>
        <v>1994.1</v>
      </c>
      <c r="L345" s="69"/>
      <c r="M345" s="70">
        <f t="shared" si="60"/>
        <v>1994.1</v>
      </c>
      <c r="N345" s="69">
        <v>-372.3</v>
      </c>
      <c r="O345" s="70">
        <f t="shared" si="61"/>
        <v>1621.8</v>
      </c>
      <c r="P345" s="69"/>
      <c r="Q345" s="70">
        <f t="shared" si="62"/>
        <v>1621.8</v>
      </c>
      <c r="R345" s="69">
        <v>-100</v>
      </c>
      <c r="S345" s="70">
        <f t="shared" si="63"/>
        <v>1521.8</v>
      </c>
      <c r="T345" s="69"/>
      <c r="U345" s="70">
        <f t="shared" si="64"/>
        <v>1521.8</v>
      </c>
    </row>
    <row r="346" spans="1:21" ht="36" customHeight="1" outlineLevel="1" x14ac:dyDescent="0.25">
      <c r="A346" s="32" t="s">
        <v>789</v>
      </c>
      <c r="B346" s="57">
        <v>544</v>
      </c>
      <c r="C346" s="53" t="s">
        <v>120</v>
      </c>
      <c r="D346" s="53" t="s">
        <v>73</v>
      </c>
      <c r="E346" s="53" t="s">
        <v>554</v>
      </c>
      <c r="F346" s="53" t="s">
        <v>76</v>
      </c>
      <c r="G346" s="69">
        <f t="shared" ref="G346:T349" si="72">G347</f>
        <v>400</v>
      </c>
      <c r="H346" s="69">
        <f t="shared" si="72"/>
        <v>0</v>
      </c>
      <c r="I346" s="70">
        <f t="shared" si="58"/>
        <v>400</v>
      </c>
      <c r="J346" s="69">
        <f t="shared" si="72"/>
        <v>0</v>
      </c>
      <c r="K346" s="70">
        <f t="shared" si="59"/>
        <v>400</v>
      </c>
      <c r="L346" s="69">
        <f t="shared" si="72"/>
        <v>0</v>
      </c>
      <c r="M346" s="70">
        <f t="shared" si="60"/>
        <v>400</v>
      </c>
      <c r="N346" s="69">
        <f t="shared" si="72"/>
        <v>0</v>
      </c>
      <c r="O346" s="70">
        <f t="shared" si="61"/>
        <v>400</v>
      </c>
      <c r="P346" s="69">
        <f t="shared" si="72"/>
        <v>0</v>
      </c>
      <c r="Q346" s="70">
        <f t="shared" si="62"/>
        <v>400</v>
      </c>
      <c r="R346" s="69">
        <f t="shared" si="72"/>
        <v>-400</v>
      </c>
      <c r="S346" s="70">
        <f t="shared" si="63"/>
        <v>0</v>
      </c>
      <c r="T346" s="69">
        <f t="shared" si="72"/>
        <v>0</v>
      </c>
      <c r="U346" s="70">
        <f t="shared" si="64"/>
        <v>0</v>
      </c>
    </row>
    <row r="347" spans="1:21" ht="78.75" customHeight="1" outlineLevel="1" x14ac:dyDescent="0.25">
      <c r="A347" s="32" t="s">
        <v>555</v>
      </c>
      <c r="B347" s="57">
        <v>544</v>
      </c>
      <c r="C347" s="53" t="s">
        <v>120</v>
      </c>
      <c r="D347" s="53" t="s">
        <v>73</v>
      </c>
      <c r="E347" s="53" t="s">
        <v>556</v>
      </c>
      <c r="F347" s="53" t="s">
        <v>76</v>
      </c>
      <c r="G347" s="69">
        <f t="shared" si="72"/>
        <v>400</v>
      </c>
      <c r="H347" s="69">
        <f t="shared" si="72"/>
        <v>0</v>
      </c>
      <c r="I347" s="70">
        <f t="shared" si="58"/>
        <v>400</v>
      </c>
      <c r="J347" s="69">
        <f t="shared" si="72"/>
        <v>0</v>
      </c>
      <c r="K347" s="70">
        <f t="shared" si="59"/>
        <v>400</v>
      </c>
      <c r="L347" s="69">
        <f t="shared" si="72"/>
        <v>0</v>
      </c>
      <c r="M347" s="70">
        <f t="shared" si="60"/>
        <v>400</v>
      </c>
      <c r="N347" s="69">
        <f t="shared" si="72"/>
        <v>0</v>
      </c>
      <c r="O347" s="70">
        <f t="shared" si="61"/>
        <v>400</v>
      </c>
      <c r="P347" s="69">
        <f t="shared" si="72"/>
        <v>0</v>
      </c>
      <c r="Q347" s="70">
        <f t="shared" si="62"/>
        <v>400</v>
      </c>
      <c r="R347" s="69">
        <f t="shared" si="72"/>
        <v>-400</v>
      </c>
      <c r="S347" s="70">
        <f t="shared" si="63"/>
        <v>0</v>
      </c>
      <c r="T347" s="69">
        <f t="shared" si="72"/>
        <v>0</v>
      </c>
      <c r="U347" s="70">
        <f t="shared" si="64"/>
        <v>0</v>
      </c>
    </row>
    <row r="348" spans="1:21" ht="86.25" customHeight="1" outlineLevel="1" x14ac:dyDescent="0.25">
      <c r="A348" s="32" t="s">
        <v>793</v>
      </c>
      <c r="B348" s="57">
        <v>544</v>
      </c>
      <c r="C348" s="53" t="s">
        <v>120</v>
      </c>
      <c r="D348" s="53" t="s">
        <v>73</v>
      </c>
      <c r="E348" s="53" t="s">
        <v>669</v>
      </c>
      <c r="F348" s="53" t="s">
        <v>76</v>
      </c>
      <c r="G348" s="69">
        <f t="shared" si="72"/>
        <v>400</v>
      </c>
      <c r="H348" s="69">
        <f t="shared" si="72"/>
        <v>0</v>
      </c>
      <c r="I348" s="70">
        <f t="shared" si="58"/>
        <v>400</v>
      </c>
      <c r="J348" s="69">
        <f t="shared" si="72"/>
        <v>0</v>
      </c>
      <c r="K348" s="70">
        <f t="shared" si="59"/>
        <v>400</v>
      </c>
      <c r="L348" s="69">
        <f t="shared" si="72"/>
        <v>0</v>
      </c>
      <c r="M348" s="70">
        <f t="shared" si="60"/>
        <v>400</v>
      </c>
      <c r="N348" s="69">
        <f t="shared" si="72"/>
        <v>0</v>
      </c>
      <c r="O348" s="70">
        <f t="shared" si="61"/>
        <v>400</v>
      </c>
      <c r="P348" s="69">
        <f t="shared" si="72"/>
        <v>0</v>
      </c>
      <c r="Q348" s="70">
        <f t="shared" si="62"/>
        <v>400</v>
      </c>
      <c r="R348" s="69">
        <f t="shared" si="72"/>
        <v>-400</v>
      </c>
      <c r="S348" s="70">
        <f t="shared" si="63"/>
        <v>0</v>
      </c>
      <c r="T348" s="69">
        <f t="shared" si="72"/>
        <v>0</v>
      </c>
      <c r="U348" s="70">
        <f t="shared" si="64"/>
        <v>0</v>
      </c>
    </row>
    <row r="349" spans="1:21" ht="50.25" customHeight="1" outlineLevel="1" x14ac:dyDescent="0.25">
      <c r="A349" s="32" t="s">
        <v>188</v>
      </c>
      <c r="B349" s="57">
        <v>544</v>
      </c>
      <c r="C349" s="53" t="s">
        <v>120</v>
      </c>
      <c r="D349" s="53" t="s">
        <v>73</v>
      </c>
      <c r="E349" s="53" t="s">
        <v>669</v>
      </c>
      <c r="F349" s="53" t="s">
        <v>559</v>
      </c>
      <c r="G349" s="69">
        <f t="shared" si="72"/>
        <v>400</v>
      </c>
      <c r="H349" s="69">
        <f t="shared" si="72"/>
        <v>0</v>
      </c>
      <c r="I349" s="70">
        <f t="shared" ref="I349:I417" si="73">G349+H349</f>
        <v>400</v>
      </c>
      <c r="J349" s="69">
        <f t="shared" si="72"/>
        <v>0</v>
      </c>
      <c r="K349" s="70">
        <f t="shared" si="59"/>
        <v>400</v>
      </c>
      <c r="L349" s="69">
        <f t="shared" si="72"/>
        <v>0</v>
      </c>
      <c r="M349" s="70">
        <f t="shared" si="60"/>
        <v>400</v>
      </c>
      <c r="N349" s="69">
        <f t="shared" si="72"/>
        <v>0</v>
      </c>
      <c r="O349" s="70">
        <f t="shared" si="61"/>
        <v>400</v>
      </c>
      <c r="P349" s="69">
        <f t="shared" si="72"/>
        <v>0</v>
      </c>
      <c r="Q349" s="70">
        <f t="shared" si="62"/>
        <v>400</v>
      </c>
      <c r="R349" s="69">
        <f t="shared" si="72"/>
        <v>-400</v>
      </c>
      <c r="S349" s="70">
        <f t="shared" si="63"/>
        <v>0</v>
      </c>
      <c r="T349" s="69">
        <f t="shared" si="72"/>
        <v>0</v>
      </c>
      <c r="U349" s="70">
        <f t="shared" si="64"/>
        <v>0</v>
      </c>
    </row>
    <row r="350" spans="1:21" ht="21.75" customHeight="1" outlineLevel="1" x14ac:dyDescent="0.25">
      <c r="A350" s="32" t="s">
        <v>197</v>
      </c>
      <c r="B350" s="57">
        <v>544</v>
      </c>
      <c r="C350" s="53" t="s">
        <v>120</v>
      </c>
      <c r="D350" s="53" t="s">
        <v>73</v>
      </c>
      <c r="E350" s="53" t="s">
        <v>669</v>
      </c>
      <c r="F350" s="53" t="s">
        <v>560</v>
      </c>
      <c r="G350" s="69">
        <v>400</v>
      </c>
      <c r="H350" s="69"/>
      <c r="I350" s="70">
        <f t="shared" si="73"/>
        <v>400</v>
      </c>
      <c r="J350" s="69"/>
      <c r="K350" s="70">
        <f t="shared" si="59"/>
        <v>400</v>
      </c>
      <c r="L350" s="69"/>
      <c r="M350" s="70">
        <f t="shared" si="60"/>
        <v>400</v>
      </c>
      <c r="N350" s="69"/>
      <c r="O350" s="70">
        <f t="shared" si="61"/>
        <v>400</v>
      </c>
      <c r="P350" s="69"/>
      <c r="Q350" s="70">
        <f t="shared" si="62"/>
        <v>400</v>
      </c>
      <c r="R350" s="69">
        <v>-400</v>
      </c>
      <c r="S350" s="70">
        <f t="shared" si="63"/>
        <v>0</v>
      </c>
      <c r="T350" s="69"/>
      <c r="U350" s="70">
        <f t="shared" si="64"/>
        <v>0</v>
      </c>
    </row>
    <row r="351" spans="1:21" ht="15.75" x14ac:dyDescent="0.25">
      <c r="A351" s="32" t="s">
        <v>274</v>
      </c>
      <c r="B351" s="57">
        <v>544</v>
      </c>
      <c r="C351" s="53" t="s">
        <v>120</v>
      </c>
      <c r="D351" s="53" t="s">
        <v>78</v>
      </c>
      <c r="E351" s="53" t="s">
        <v>75</v>
      </c>
      <c r="F351" s="53" t="s">
        <v>76</v>
      </c>
      <c r="G351" s="69">
        <f>G352+G379</f>
        <v>505666.60000000003</v>
      </c>
      <c r="H351" s="69">
        <f>H352+H379</f>
        <v>-403.7</v>
      </c>
      <c r="I351" s="70">
        <f t="shared" si="73"/>
        <v>505262.9</v>
      </c>
      <c r="J351" s="69">
        <f>J352+J379</f>
        <v>20</v>
      </c>
      <c r="K351" s="70">
        <f t="shared" si="59"/>
        <v>505282.9</v>
      </c>
      <c r="L351" s="69">
        <f>L352+L379</f>
        <v>207.1</v>
      </c>
      <c r="M351" s="70">
        <f t="shared" si="60"/>
        <v>505490</v>
      </c>
      <c r="N351" s="69">
        <f>N352+N379</f>
        <v>-1000</v>
      </c>
      <c r="O351" s="70">
        <f t="shared" si="61"/>
        <v>504490</v>
      </c>
      <c r="P351" s="69">
        <f>P352+P379</f>
        <v>2161.1999999999998</v>
      </c>
      <c r="Q351" s="70">
        <f t="shared" si="62"/>
        <v>506651.2</v>
      </c>
      <c r="R351" s="69">
        <f>R352+R379</f>
        <v>5700</v>
      </c>
      <c r="S351" s="70">
        <f t="shared" si="63"/>
        <v>512351.2</v>
      </c>
      <c r="T351" s="69">
        <f>T352+T379</f>
        <v>6112.9</v>
      </c>
      <c r="U351" s="70">
        <f t="shared" si="64"/>
        <v>518464.10000000003</v>
      </c>
    </row>
    <row r="352" spans="1:21" ht="66.75" customHeight="1" x14ac:dyDescent="0.25">
      <c r="A352" s="32" t="s">
        <v>742</v>
      </c>
      <c r="B352" s="57">
        <v>544</v>
      </c>
      <c r="C352" s="53" t="s">
        <v>120</v>
      </c>
      <c r="D352" s="53" t="s">
        <v>78</v>
      </c>
      <c r="E352" s="53" t="s">
        <v>236</v>
      </c>
      <c r="F352" s="53" t="s">
        <v>76</v>
      </c>
      <c r="G352" s="69">
        <f>G353+G364+G369+G374</f>
        <v>505144.2</v>
      </c>
      <c r="H352" s="69">
        <f>H353+H364+H369+H374</f>
        <v>-403.7</v>
      </c>
      <c r="I352" s="70">
        <f t="shared" si="73"/>
        <v>504740.5</v>
      </c>
      <c r="J352" s="69">
        <f>J353+J364+J369+J374</f>
        <v>20</v>
      </c>
      <c r="K352" s="70">
        <f t="shared" si="59"/>
        <v>504760.5</v>
      </c>
      <c r="L352" s="69">
        <f>L353+L364+L369+L374</f>
        <v>207.1</v>
      </c>
      <c r="M352" s="70">
        <f t="shared" si="60"/>
        <v>504967.6</v>
      </c>
      <c r="N352" s="69">
        <f>N353+N364+N369+N374</f>
        <v>-1000</v>
      </c>
      <c r="O352" s="70">
        <f t="shared" si="61"/>
        <v>503967.6</v>
      </c>
      <c r="P352" s="69">
        <f>P353+P364+P369+P374</f>
        <v>2161.1999999999998</v>
      </c>
      <c r="Q352" s="70">
        <f t="shared" si="62"/>
        <v>506128.8</v>
      </c>
      <c r="R352" s="69">
        <f>R353+R364+R369+R374</f>
        <v>5700</v>
      </c>
      <c r="S352" s="70">
        <f t="shared" si="63"/>
        <v>511828.8</v>
      </c>
      <c r="T352" s="69">
        <f>T353+T364+T369+T374</f>
        <v>6112.9</v>
      </c>
      <c r="U352" s="70">
        <f t="shared" si="64"/>
        <v>517941.7</v>
      </c>
    </row>
    <row r="353" spans="1:21" ht="31.5" x14ac:dyDescent="0.25">
      <c r="A353" s="32" t="s">
        <v>475</v>
      </c>
      <c r="B353" s="57">
        <v>544</v>
      </c>
      <c r="C353" s="53" t="s">
        <v>120</v>
      </c>
      <c r="D353" s="53" t="s">
        <v>78</v>
      </c>
      <c r="E353" s="53" t="s">
        <v>275</v>
      </c>
      <c r="F353" s="53" t="s">
        <v>76</v>
      </c>
      <c r="G353" s="69">
        <f>G354</f>
        <v>483559.2</v>
      </c>
      <c r="H353" s="69">
        <f>H354</f>
        <v>0</v>
      </c>
      <c r="I353" s="70">
        <f t="shared" si="73"/>
        <v>483559.2</v>
      </c>
      <c r="J353" s="69">
        <f>J354</f>
        <v>20</v>
      </c>
      <c r="K353" s="70">
        <f t="shared" si="59"/>
        <v>483579.2</v>
      </c>
      <c r="L353" s="69">
        <f>L354</f>
        <v>289.5</v>
      </c>
      <c r="M353" s="70">
        <f t="shared" si="60"/>
        <v>483868.7</v>
      </c>
      <c r="N353" s="69">
        <f>N354</f>
        <v>220.9</v>
      </c>
      <c r="O353" s="70">
        <f t="shared" si="61"/>
        <v>484089.60000000003</v>
      </c>
      <c r="P353" s="69">
        <f>P354</f>
        <v>4845.2</v>
      </c>
      <c r="Q353" s="70">
        <f t="shared" si="62"/>
        <v>488934.80000000005</v>
      </c>
      <c r="R353" s="69">
        <f>R354</f>
        <v>5673.2</v>
      </c>
      <c r="S353" s="70">
        <f t="shared" si="63"/>
        <v>494608.00000000006</v>
      </c>
      <c r="T353" s="69">
        <f>T354</f>
        <v>6112.9</v>
      </c>
      <c r="U353" s="70">
        <f t="shared" si="64"/>
        <v>500720.90000000008</v>
      </c>
    </row>
    <row r="354" spans="1:21" ht="114" customHeight="1" x14ac:dyDescent="0.25">
      <c r="A354" s="32" t="s">
        <v>276</v>
      </c>
      <c r="B354" s="57">
        <v>544</v>
      </c>
      <c r="C354" s="53" t="s">
        <v>120</v>
      </c>
      <c r="D354" s="53" t="s">
        <v>78</v>
      </c>
      <c r="E354" s="53" t="s">
        <v>277</v>
      </c>
      <c r="F354" s="53" t="s">
        <v>76</v>
      </c>
      <c r="G354" s="69">
        <f>G355+G358+G361</f>
        <v>483559.2</v>
      </c>
      <c r="H354" s="69">
        <f>H355+H358+H361</f>
        <v>0</v>
      </c>
      <c r="I354" s="70">
        <f t="shared" si="73"/>
        <v>483559.2</v>
      </c>
      <c r="J354" s="69">
        <f>J355+J358+J361</f>
        <v>20</v>
      </c>
      <c r="K354" s="70">
        <f t="shared" si="59"/>
        <v>483579.2</v>
      </c>
      <c r="L354" s="69">
        <f>L355+L358+L361</f>
        <v>289.5</v>
      </c>
      <c r="M354" s="70">
        <f t="shared" si="60"/>
        <v>483868.7</v>
      </c>
      <c r="N354" s="69">
        <f>N355+N358+N361</f>
        <v>220.9</v>
      </c>
      <c r="O354" s="70">
        <f t="shared" si="61"/>
        <v>484089.60000000003</v>
      </c>
      <c r="P354" s="69">
        <f>P355+P358+P361</f>
        <v>4845.2</v>
      </c>
      <c r="Q354" s="70">
        <f t="shared" si="62"/>
        <v>488934.80000000005</v>
      </c>
      <c r="R354" s="69">
        <f>R355+R358+R361</f>
        <v>5673.2</v>
      </c>
      <c r="S354" s="70">
        <f t="shared" si="63"/>
        <v>494608.00000000006</v>
      </c>
      <c r="T354" s="69">
        <f>T355+T358+T361</f>
        <v>6112.9</v>
      </c>
      <c r="U354" s="70">
        <f t="shared" si="64"/>
        <v>500720.90000000008</v>
      </c>
    </row>
    <row r="355" spans="1:21" ht="51.75" customHeight="1" x14ac:dyDescent="0.25">
      <c r="A355" s="32" t="s">
        <v>278</v>
      </c>
      <c r="B355" s="57">
        <v>544</v>
      </c>
      <c r="C355" s="53" t="s">
        <v>120</v>
      </c>
      <c r="D355" s="53" t="s">
        <v>78</v>
      </c>
      <c r="E355" s="53" t="s">
        <v>279</v>
      </c>
      <c r="F355" s="53" t="s">
        <v>76</v>
      </c>
      <c r="G355" s="69">
        <f>G356</f>
        <v>365563</v>
      </c>
      <c r="H355" s="69">
        <f>H356</f>
        <v>0</v>
      </c>
      <c r="I355" s="70">
        <f t="shared" si="73"/>
        <v>365563</v>
      </c>
      <c r="J355" s="69">
        <f>J356</f>
        <v>0</v>
      </c>
      <c r="K355" s="70">
        <f t="shared" ref="K355:K423" si="74">I355+J355</f>
        <v>365563</v>
      </c>
      <c r="L355" s="69">
        <f>L356</f>
        <v>0</v>
      </c>
      <c r="M355" s="70">
        <f t="shared" ref="M355:M423" si="75">K355+L355</f>
        <v>365563</v>
      </c>
      <c r="N355" s="69">
        <f>N356</f>
        <v>0</v>
      </c>
      <c r="O355" s="70">
        <f t="shared" ref="O355:O423" si="76">M355+N355</f>
        <v>365563</v>
      </c>
      <c r="P355" s="69">
        <f>P356</f>
        <v>0</v>
      </c>
      <c r="Q355" s="70">
        <f t="shared" ref="Q355:Q423" si="77">O355+P355</f>
        <v>365563</v>
      </c>
      <c r="R355" s="69">
        <f>R356</f>
        <v>5700</v>
      </c>
      <c r="S355" s="70">
        <f t="shared" ref="S355:S423" si="78">Q355+R355</f>
        <v>371263</v>
      </c>
      <c r="T355" s="69">
        <f>T356</f>
        <v>0</v>
      </c>
      <c r="U355" s="70">
        <f t="shared" ref="U355:U423" si="79">S355+T355</f>
        <v>371263</v>
      </c>
    </row>
    <row r="356" spans="1:21" ht="51" customHeight="1" x14ac:dyDescent="0.25">
      <c r="A356" s="32" t="s">
        <v>188</v>
      </c>
      <c r="B356" s="57">
        <v>544</v>
      </c>
      <c r="C356" s="53" t="s">
        <v>120</v>
      </c>
      <c r="D356" s="53" t="s">
        <v>78</v>
      </c>
      <c r="E356" s="53" t="s">
        <v>279</v>
      </c>
      <c r="F356" s="53">
        <v>600</v>
      </c>
      <c r="G356" s="69">
        <f>G357</f>
        <v>365563</v>
      </c>
      <c r="H356" s="69">
        <f>H357</f>
        <v>0</v>
      </c>
      <c r="I356" s="70">
        <f t="shared" si="73"/>
        <v>365563</v>
      </c>
      <c r="J356" s="69">
        <f>J357</f>
        <v>0</v>
      </c>
      <c r="K356" s="70">
        <f t="shared" si="74"/>
        <v>365563</v>
      </c>
      <c r="L356" s="69">
        <f>L357</f>
        <v>0</v>
      </c>
      <c r="M356" s="70">
        <f t="shared" si="75"/>
        <v>365563</v>
      </c>
      <c r="N356" s="69">
        <f>N357</f>
        <v>0</v>
      </c>
      <c r="O356" s="70">
        <f t="shared" si="76"/>
        <v>365563</v>
      </c>
      <c r="P356" s="69">
        <f>P357</f>
        <v>0</v>
      </c>
      <c r="Q356" s="70">
        <f t="shared" si="77"/>
        <v>365563</v>
      </c>
      <c r="R356" s="69">
        <f>R357</f>
        <v>5700</v>
      </c>
      <c r="S356" s="70">
        <f t="shared" si="78"/>
        <v>371263</v>
      </c>
      <c r="T356" s="69">
        <f>T357</f>
        <v>0</v>
      </c>
      <c r="U356" s="70">
        <f t="shared" si="79"/>
        <v>371263</v>
      </c>
    </row>
    <row r="357" spans="1:21" ht="19.5" customHeight="1" x14ac:dyDescent="0.25">
      <c r="A357" s="32" t="s">
        <v>197</v>
      </c>
      <c r="B357" s="57">
        <v>544</v>
      </c>
      <c r="C357" s="53" t="s">
        <v>120</v>
      </c>
      <c r="D357" s="53" t="s">
        <v>78</v>
      </c>
      <c r="E357" s="53" t="s">
        <v>279</v>
      </c>
      <c r="F357" s="53">
        <v>610</v>
      </c>
      <c r="G357" s="69">
        <v>365563</v>
      </c>
      <c r="H357" s="69"/>
      <c r="I357" s="70">
        <f t="shared" si="73"/>
        <v>365563</v>
      </c>
      <c r="J357" s="69"/>
      <c r="K357" s="70">
        <f t="shared" si="74"/>
        <v>365563</v>
      </c>
      <c r="L357" s="69"/>
      <c r="M357" s="70">
        <f t="shared" si="75"/>
        <v>365563</v>
      </c>
      <c r="N357" s="69"/>
      <c r="O357" s="70">
        <f t="shared" si="76"/>
        <v>365563</v>
      </c>
      <c r="P357" s="69"/>
      <c r="Q357" s="70">
        <f t="shared" si="77"/>
        <v>365563</v>
      </c>
      <c r="R357" s="69">
        <v>5700</v>
      </c>
      <c r="S357" s="70">
        <f t="shared" si="78"/>
        <v>371263</v>
      </c>
      <c r="T357" s="69"/>
      <c r="U357" s="70">
        <f t="shared" si="79"/>
        <v>371263</v>
      </c>
    </row>
    <row r="358" spans="1:21" ht="51" customHeight="1" x14ac:dyDescent="0.25">
      <c r="A358" s="32" t="s">
        <v>476</v>
      </c>
      <c r="B358" s="57">
        <v>544</v>
      </c>
      <c r="C358" s="53" t="s">
        <v>120</v>
      </c>
      <c r="D358" s="53" t="s">
        <v>78</v>
      </c>
      <c r="E358" s="53" t="s">
        <v>281</v>
      </c>
      <c r="F358" s="53" t="s">
        <v>76</v>
      </c>
      <c r="G358" s="69">
        <f>G359</f>
        <v>111517.2</v>
      </c>
      <c r="H358" s="69">
        <f>H359</f>
        <v>0</v>
      </c>
      <c r="I358" s="70">
        <f t="shared" si="73"/>
        <v>111517.2</v>
      </c>
      <c r="J358" s="69">
        <f>J359</f>
        <v>20</v>
      </c>
      <c r="K358" s="70">
        <f t="shared" si="74"/>
        <v>111537.2</v>
      </c>
      <c r="L358" s="69">
        <f>L359</f>
        <v>289.5</v>
      </c>
      <c r="M358" s="70">
        <f t="shared" si="75"/>
        <v>111826.7</v>
      </c>
      <c r="N358" s="69">
        <f>N359</f>
        <v>220.9</v>
      </c>
      <c r="O358" s="70">
        <f t="shared" si="76"/>
        <v>112047.59999999999</v>
      </c>
      <c r="P358" s="69">
        <f>P359</f>
        <v>4845.2</v>
      </c>
      <c r="Q358" s="70">
        <f t="shared" si="77"/>
        <v>116892.79999999999</v>
      </c>
      <c r="R358" s="69">
        <f>R359</f>
        <v>-40.799999999999997</v>
      </c>
      <c r="S358" s="70">
        <f t="shared" si="78"/>
        <v>116851.99999999999</v>
      </c>
      <c r="T358" s="69">
        <f>T359</f>
        <v>5351</v>
      </c>
      <c r="U358" s="70">
        <f t="shared" si="79"/>
        <v>122202.99999999999</v>
      </c>
    </row>
    <row r="359" spans="1:21" ht="51.75" customHeight="1" x14ac:dyDescent="0.25">
      <c r="A359" s="32" t="s">
        <v>188</v>
      </c>
      <c r="B359" s="57">
        <v>544</v>
      </c>
      <c r="C359" s="53" t="s">
        <v>120</v>
      </c>
      <c r="D359" s="53" t="s">
        <v>78</v>
      </c>
      <c r="E359" s="53" t="s">
        <v>281</v>
      </c>
      <c r="F359" s="53">
        <v>600</v>
      </c>
      <c r="G359" s="69">
        <f>G360</f>
        <v>111517.2</v>
      </c>
      <c r="H359" s="69">
        <f>H360</f>
        <v>0</v>
      </c>
      <c r="I359" s="70">
        <f t="shared" si="73"/>
        <v>111517.2</v>
      </c>
      <c r="J359" s="69">
        <f>J360</f>
        <v>20</v>
      </c>
      <c r="K359" s="70">
        <f t="shared" si="74"/>
        <v>111537.2</v>
      </c>
      <c r="L359" s="69">
        <f>L360</f>
        <v>289.5</v>
      </c>
      <c r="M359" s="70">
        <f t="shared" si="75"/>
        <v>111826.7</v>
      </c>
      <c r="N359" s="69">
        <f>N360</f>
        <v>220.9</v>
      </c>
      <c r="O359" s="70">
        <f t="shared" si="76"/>
        <v>112047.59999999999</v>
      </c>
      <c r="P359" s="69">
        <f>P360</f>
        <v>4845.2</v>
      </c>
      <c r="Q359" s="70">
        <f t="shared" si="77"/>
        <v>116892.79999999999</v>
      </c>
      <c r="R359" s="69">
        <f>R360</f>
        <v>-40.799999999999997</v>
      </c>
      <c r="S359" s="70">
        <f t="shared" si="78"/>
        <v>116851.99999999999</v>
      </c>
      <c r="T359" s="69">
        <f>T360</f>
        <v>5351</v>
      </c>
      <c r="U359" s="70">
        <f t="shared" si="79"/>
        <v>122202.99999999999</v>
      </c>
    </row>
    <row r="360" spans="1:21" ht="18.75" customHeight="1" x14ac:dyDescent="0.25">
      <c r="A360" s="32" t="s">
        <v>197</v>
      </c>
      <c r="B360" s="57">
        <v>544</v>
      </c>
      <c r="C360" s="53" t="s">
        <v>120</v>
      </c>
      <c r="D360" s="53" t="s">
        <v>78</v>
      </c>
      <c r="E360" s="53" t="s">
        <v>281</v>
      </c>
      <c r="F360" s="53">
        <v>610</v>
      </c>
      <c r="G360" s="69">
        <v>111517.2</v>
      </c>
      <c r="H360" s="69"/>
      <c r="I360" s="70">
        <f t="shared" si="73"/>
        <v>111517.2</v>
      </c>
      <c r="J360" s="69">
        <v>20</v>
      </c>
      <c r="K360" s="70">
        <f t="shared" si="74"/>
        <v>111537.2</v>
      </c>
      <c r="L360" s="69">
        <v>289.5</v>
      </c>
      <c r="M360" s="70">
        <f t="shared" si="75"/>
        <v>111826.7</v>
      </c>
      <c r="N360" s="69">
        <v>220.9</v>
      </c>
      <c r="O360" s="70">
        <f t="shared" si="76"/>
        <v>112047.59999999999</v>
      </c>
      <c r="P360" s="69">
        <v>4845.2</v>
      </c>
      <c r="Q360" s="70">
        <f t="shared" si="77"/>
        <v>116892.79999999999</v>
      </c>
      <c r="R360" s="69">
        <v>-40.799999999999997</v>
      </c>
      <c r="S360" s="70">
        <f t="shared" si="78"/>
        <v>116851.99999999999</v>
      </c>
      <c r="T360" s="124">
        <v>5351</v>
      </c>
      <c r="U360" s="70">
        <f t="shared" si="79"/>
        <v>122202.99999999999</v>
      </c>
    </row>
    <row r="361" spans="1:21" ht="46.15" customHeight="1" x14ac:dyDescent="0.25">
      <c r="A361" s="32" t="s">
        <v>477</v>
      </c>
      <c r="B361" s="57">
        <v>544</v>
      </c>
      <c r="C361" s="53" t="s">
        <v>120</v>
      </c>
      <c r="D361" s="53" t="s">
        <v>78</v>
      </c>
      <c r="E361" s="53" t="s">
        <v>283</v>
      </c>
      <c r="F361" s="53" t="s">
        <v>76</v>
      </c>
      <c r="G361" s="69">
        <f>G362</f>
        <v>6479</v>
      </c>
      <c r="H361" s="69">
        <f>H362</f>
        <v>0</v>
      </c>
      <c r="I361" s="70">
        <f t="shared" si="73"/>
        <v>6479</v>
      </c>
      <c r="J361" s="69">
        <f>J362</f>
        <v>0</v>
      </c>
      <c r="K361" s="70">
        <f t="shared" si="74"/>
        <v>6479</v>
      </c>
      <c r="L361" s="69">
        <f>L362</f>
        <v>0</v>
      </c>
      <c r="M361" s="70">
        <f t="shared" si="75"/>
        <v>6479</v>
      </c>
      <c r="N361" s="69">
        <f>N362</f>
        <v>0</v>
      </c>
      <c r="O361" s="70">
        <f t="shared" si="76"/>
        <v>6479</v>
      </c>
      <c r="P361" s="69">
        <f>P362</f>
        <v>0</v>
      </c>
      <c r="Q361" s="70">
        <f t="shared" si="77"/>
        <v>6479</v>
      </c>
      <c r="R361" s="69">
        <f>R362</f>
        <v>14</v>
      </c>
      <c r="S361" s="70">
        <f t="shared" si="78"/>
        <v>6493</v>
      </c>
      <c r="T361" s="69">
        <f>T362</f>
        <v>761.9</v>
      </c>
      <c r="U361" s="70">
        <f t="shared" si="79"/>
        <v>7254.9</v>
      </c>
    </row>
    <row r="362" spans="1:21" ht="50.25" customHeight="1" x14ac:dyDescent="0.25">
      <c r="A362" s="32" t="s">
        <v>188</v>
      </c>
      <c r="B362" s="57">
        <v>544</v>
      </c>
      <c r="C362" s="53" t="s">
        <v>120</v>
      </c>
      <c r="D362" s="53" t="s">
        <v>78</v>
      </c>
      <c r="E362" s="53" t="s">
        <v>283</v>
      </c>
      <c r="F362" s="53">
        <v>600</v>
      </c>
      <c r="G362" s="69">
        <f>G363</f>
        <v>6479</v>
      </c>
      <c r="H362" s="69">
        <f>H363</f>
        <v>0</v>
      </c>
      <c r="I362" s="70">
        <f t="shared" si="73"/>
        <v>6479</v>
      </c>
      <c r="J362" s="69">
        <f>J363</f>
        <v>0</v>
      </c>
      <c r="K362" s="70">
        <f t="shared" si="74"/>
        <v>6479</v>
      </c>
      <c r="L362" s="69">
        <f>L363</f>
        <v>0</v>
      </c>
      <c r="M362" s="70">
        <f t="shared" si="75"/>
        <v>6479</v>
      </c>
      <c r="N362" s="69">
        <f>N363</f>
        <v>0</v>
      </c>
      <c r="O362" s="70">
        <f t="shared" si="76"/>
        <v>6479</v>
      </c>
      <c r="P362" s="69">
        <f>P363</f>
        <v>0</v>
      </c>
      <c r="Q362" s="70">
        <f t="shared" si="77"/>
        <v>6479</v>
      </c>
      <c r="R362" s="69">
        <f>R363</f>
        <v>14</v>
      </c>
      <c r="S362" s="70">
        <f t="shared" si="78"/>
        <v>6493</v>
      </c>
      <c r="T362" s="69">
        <f>T363</f>
        <v>761.9</v>
      </c>
      <c r="U362" s="70">
        <f t="shared" si="79"/>
        <v>7254.9</v>
      </c>
    </row>
    <row r="363" spans="1:21" ht="20.25" customHeight="1" x14ac:dyDescent="0.25">
      <c r="A363" s="32" t="s">
        <v>197</v>
      </c>
      <c r="B363" s="57">
        <v>544</v>
      </c>
      <c r="C363" s="53" t="s">
        <v>120</v>
      </c>
      <c r="D363" s="53" t="s">
        <v>78</v>
      </c>
      <c r="E363" s="53" t="s">
        <v>283</v>
      </c>
      <c r="F363" s="53">
        <v>610</v>
      </c>
      <c r="G363" s="69">
        <v>6479</v>
      </c>
      <c r="H363" s="69"/>
      <c r="I363" s="70">
        <f t="shared" si="73"/>
        <v>6479</v>
      </c>
      <c r="J363" s="69"/>
      <c r="K363" s="70">
        <f t="shared" si="74"/>
        <v>6479</v>
      </c>
      <c r="L363" s="69"/>
      <c r="M363" s="70">
        <f t="shared" si="75"/>
        <v>6479</v>
      </c>
      <c r="N363" s="69"/>
      <c r="O363" s="70">
        <f t="shared" si="76"/>
        <v>6479</v>
      </c>
      <c r="P363" s="69"/>
      <c r="Q363" s="70">
        <f t="shared" si="77"/>
        <v>6479</v>
      </c>
      <c r="R363" s="69">
        <v>14</v>
      </c>
      <c r="S363" s="70">
        <f t="shared" si="78"/>
        <v>6493</v>
      </c>
      <c r="T363" s="124">
        <v>761.9</v>
      </c>
      <c r="U363" s="70">
        <f t="shared" si="79"/>
        <v>7254.9</v>
      </c>
    </row>
    <row r="364" spans="1:21" ht="15.75" x14ac:dyDescent="0.25">
      <c r="A364" s="32" t="s">
        <v>256</v>
      </c>
      <c r="B364" s="57">
        <v>544</v>
      </c>
      <c r="C364" s="53" t="s">
        <v>120</v>
      </c>
      <c r="D364" s="53" t="s">
        <v>78</v>
      </c>
      <c r="E364" s="53" t="s">
        <v>257</v>
      </c>
      <c r="F364" s="53" t="s">
        <v>76</v>
      </c>
      <c r="G364" s="69">
        <f t="shared" ref="G364:T367" si="80">G365</f>
        <v>373</v>
      </c>
      <c r="H364" s="69">
        <f t="shared" si="80"/>
        <v>0</v>
      </c>
      <c r="I364" s="70">
        <f t="shared" si="73"/>
        <v>373</v>
      </c>
      <c r="J364" s="69">
        <f t="shared" si="80"/>
        <v>0</v>
      </c>
      <c r="K364" s="70">
        <f t="shared" si="74"/>
        <v>373</v>
      </c>
      <c r="L364" s="69">
        <f t="shared" si="80"/>
        <v>0</v>
      </c>
      <c r="M364" s="70">
        <f t="shared" si="75"/>
        <v>373</v>
      </c>
      <c r="N364" s="69">
        <f t="shared" si="80"/>
        <v>-220.9</v>
      </c>
      <c r="O364" s="70">
        <f t="shared" si="76"/>
        <v>152.1</v>
      </c>
      <c r="P364" s="69">
        <f t="shared" si="80"/>
        <v>0</v>
      </c>
      <c r="Q364" s="70">
        <f t="shared" si="77"/>
        <v>152.1</v>
      </c>
      <c r="R364" s="69">
        <f t="shared" si="80"/>
        <v>0</v>
      </c>
      <c r="S364" s="70">
        <f t="shared" si="78"/>
        <v>152.1</v>
      </c>
      <c r="T364" s="69">
        <f t="shared" si="80"/>
        <v>0</v>
      </c>
      <c r="U364" s="70">
        <f t="shared" si="79"/>
        <v>152.1</v>
      </c>
    </row>
    <row r="365" spans="1:21" ht="32.25" customHeight="1" x14ac:dyDescent="0.25">
      <c r="A365" s="32" t="s">
        <v>258</v>
      </c>
      <c r="B365" s="57">
        <v>544</v>
      </c>
      <c r="C365" s="53" t="s">
        <v>120</v>
      </c>
      <c r="D365" s="53" t="s">
        <v>78</v>
      </c>
      <c r="E365" s="53" t="s">
        <v>259</v>
      </c>
      <c r="F365" s="53" t="s">
        <v>76</v>
      </c>
      <c r="G365" s="69">
        <f t="shared" si="80"/>
        <v>373</v>
      </c>
      <c r="H365" s="69">
        <f t="shared" si="80"/>
        <v>0</v>
      </c>
      <c r="I365" s="70">
        <f t="shared" si="73"/>
        <v>373</v>
      </c>
      <c r="J365" s="69">
        <f t="shared" si="80"/>
        <v>0</v>
      </c>
      <c r="K365" s="70">
        <f t="shared" si="74"/>
        <v>373</v>
      </c>
      <c r="L365" s="69">
        <f t="shared" si="80"/>
        <v>0</v>
      </c>
      <c r="M365" s="70">
        <f t="shared" si="75"/>
        <v>373</v>
      </c>
      <c r="N365" s="69">
        <f t="shared" si="80"/>
        <v>-220.9</v>
      </c>
      <c r="O365" s="70">
        <f t="shared" si="76"/>
        <v>152.1</v>
      </c>
      <c r="P365" s="69">
        <f t="shared" si="80"/>
        <v>0</v>
      </c>
      <c r="Q365" s="70">
        <f t="shared" si="77"/>
        <v>152.1</v>
      </c>
      <c r="R365" s="69">
        <f t="shared" si="80"/>
        <v>0</v>
      </c>
      <c r="S365" s="70">
        <f t="shared" si="78"/>
        <v>152.1</v>
      </c>
      <c r="T365" s="69">
        <f t="shared" si="80"/>
        <v>0</v>
      </c>
      <c r="U365" s="70">
        <f t="shared" si="79"/>
        <v>152.1</v>
      </c>
    </row>
    <row r="366" spans="1:21" ht="31.5" customHeight="1" x14ac:dyDescent="0.25">
      <c r="A366" s="32" t="s">
        <v>284</v>
      </c>
      <c r="B366" s="57">
        <v>544</v>
      </c>
      <c r="C366" s="53" t="s">
        <v>120</v>
      </c>
      <c r="D366" s="53" t="s">
        <v>78</v>
      </c>
      <c r="E366" s="53" t="s">
        <v>285</v>
      </c>
      <c r="F366" s="53" t="s">
        <v>76</v>
      </c>
      <c r="G366" s="69">
        <f t="shared" si="80"/>
        <v>373</v>
      </c>
      <c r="H366" s="69">
        <f t="shared" si="80"/>
        <v>0</v>
      </c>
      <c r="I366" s="70">
        <f t="shared" si="73"/>
        <v>373</v>
      </c>
      <c r="J366" s="69">
        <f t="shared" si="80"/>
        <v>0</v>
      </c>
      <c r="K366" s="70">
        <f t="shared" si="74"/>
        <v>373</v>
      </c>
      <c r="L366" s="69">
        <f t="shared" si="80"/>
        <v>0</v>
      </c>
      <c r="M366" s="70">
        <f t="shared" si="75"/>
        <v>373</v>
      </c>
      <c r="N366" s="69">
        <f t="shared" si="80"/>
        <v>-220.9</v>
      </c>
      <c r="O366" s="70">
        <f t="shared" si="76"/>
        <v>152.1</v>
      </c>
      <c r="P366" s="69">
        <f t="shared" si="80"/>
        <v>0</v>
      </c>
      <c r="Q366" s="70">
        <f t="shared" si="77"/>
        <v>152.1</v>
      </c>
      <c r="R366" s="69">
        <f t="shared" si="80"/>
        <v>0</v>
      </c>
      <c r="S366" s="70">
        <f t="shared" si="78"/>
        <v>152.1</v>
      </c>
      <c r="T366" s="69">
        <f t="shared" si="80"/>
        <v>0</v>
      </c>
      <c r="U366" s="70">
        <f t="shared" si="79"/>
        <v>152.1</v>
      </c>
    </row>
    <row r="367" spans="1:21" ht="51" customHeight="1" x14ac:dyDescent="0.25">
      <c r="A367" s="32" t="s">
        <v>188</v>
      </c>
      <c r="B367" s="57">
        <v>544</v>
      </c>
      <c r="C367" s="53" t="s">
        <v>120</v>
      </c>
      <c r="D367" s="53" t="s">
        <v>78</v>
      </c>
      <c r="E367" s="53" t="s">
        <v>285</v>
      </c>
      <c r="F367" s="53">
        <v>600</v>
      </c>
      <c r="G367" s="69">
        <f t="shared" si="80"/>
        <v>373</v>
      </c>
      <c r="H367" s="69">
        <f t="shared" si="80"/>
        <v>0</v>
      </c>
      <c r="I367" s="70">
        <f t="shared" si="73"/>
        <v>373</v>
      </c>
      <c r="J367" s="69">
        <f t="shared" si="80"/>
        <v>0</v>
      </c>
      <c r="K367" s="70">
        <f t="shared" si="74"/>
        <v>373</v>
      </c>
      <c r="L367" s="69">
        <f t="shared" si="80"/>
        <v>0</v>
      </c>
      <c r="M367" s="70">
        <f t="shared" si="75"/>
        <v>373</v>
      </c>
      <c r="N367" s="69">
        <f t="shared" si="80"/>
        <v>-220.9</v>
      </c>
      <c r="O367" s="70">
        <f t="shared" si="76"/>
        <v>152.1</v>
      </c>
      <c r="P367" s="69">
        <f t="shared" si="80"/>
        <v>0</v>
      </c>
      <c r="Q367" s="70">
        <f t="shared" si="77"/>
        <v>152.1</v>
      </c>
      <c r="R367" s="69">
        <f t="shared" si="80"/>
        <v>0</v>
      </c>
      <c r="S367" s="70">
        <f t="shared" si="78"/>
        <v>152.1</v>
      </c>
      <c r="T367" s="69">
        <f t="shared" si="80"/>
        <v>0</v>
      </c>
      <c r="U367" s="70">
        <f t="shared" si="79"/>
        <v>152.1</v>
      </c>
    </row>
    <row r="368" spans="1:21" ht="19.5" customHeight="1" x14ac:dyDescent="0.25">
      <c r="A368" s="32" t="s">
        <v>197</v>
      </c>
      <c r="B368" s="57">
        <v>544</v>
      </c>
      <c r="C368" s="53" t="s">
        <v>120</v>
      </c>
      <c r="D368" s="53" t="s">
        <v>78</v>
      </c>
      <c r="E368" s="53" t="s">
        <v>285</v>
      </c>
      <c r="F368" s="53">
        <v>610</v>
      </c>
      <c r="G368" s="69">
        <v>373</v>
      </c>
      <c r="H368" s="69"/>
      <c r="I368" s="70">
        <f t="shared" si="73"/>
        <v>373</v>
      </c>
      <c r="J368" s="69"/>
      <c r="K368" s="70">
        <f t="shared" si="74"/>
        <v>373</v>
      </c>
      <c r="L368" s="69"/>
      <c r="M368" s="70">
        <f t="shared" si="75"/>
        <v>373</v>
      </c>
      <c r="N368" s="69">
        <v>-220.9</v>
      </c>
      <c r="O368" s="70">
        <f t="shared" si="76"/>
        <v>152.1</v>
      </c>
      <c r="P368" s="69"/>
      <c r="Q368" s="70">
        <f t="shared" si="77"/>
        <v>152.1</v>
      </c>
      <c r="R368" s="69"/>
      <c r="S368" s="70">
        <f t="shared" si="78"/>
        <v>152.1</v>
      </c>
      <c r="T368" s="69"/>
      <c r="U368" s="70">
        <f t="shared" si="79"/>
        <v>152.1</v>
      </c>
    </row>
    <row r="369" spans="1:21" ht="15.75" customHeight="1" x14ac:dyDescent="0.25">
      <c r="A369" s="32" t="s">
        <v>262</v>
      </c>
      <c r="B369" s="57">
        <v>544</v>
      </c>
      <c r="C369" s="53" t="s">
        <v>120</v>
      </c>
      <c r="D369" s="53" t="s">
        <v>78</v>
      </c>
      <c r="E369" s="53" t="s">
        <v>263</v>
      </c>
      <c r="F369" s="53" t="s">
        <v>76</v>
      </c>
      <c r="G369" s="69">
        <f t="shared" ref="G369:T372" si="81">G370</f>
        <v>13959.6</v>
      </c>
      <c r="H369" s="69">
        <f t="shared" si="81"/>
        <v>0</v>
      </c>
      <c r="I369" s="70">
        <f t="shared" si="73"/>
        <v>13959.6</v>
      </c>
      <c r="J369" s="69">
        <f t="shared" si="81"/>
        <v>0</v>
      </c>
      <c r="K369" s="70">
        <f t="shared" si="74"/>
        <v>13959.6</v>
      </c>
      <c r="L369" s="69">
        <f t="shared" si="81"/>
        <v>0</v>
      </c>
      <c r="M369" s="70">
        <f t="shared" si="75"/>
        <v>13959.6</v>
      </c>
      <c r="N369" s="69">
        <f t="shared" si="81"/>
        <v>0</v>
      </c>
      <c r="O369" s="70">
        <f t="shared" si="76"/>
        <v>13959.6</v>
      </c>
      <c r="P369" s="69">
        <f t="shared" si="81"/>
        <v>-2684</v>
      </c>
      <c r="Q369" s="70">
        <f t="shared" si="77"/>
        <v>11275.6</v>
      </c>
      <c r="R369" s="69">
        <f t="shared" si="81"/>
        <v>26.8</v>
      </c>
      <c r="S369" s="70">
        <f t="shared" si="78"/>
        <v>11302.4</v>
      </c>
      <c r="T369" s="69">
        <f t="shared" si="81"/>
        <v>0</v>
      </c>
      <c r="U369" s="70">
        <f t="shared" si="79"/>
        <v>11302.4</v>
      </c>
    </row>
    <row r="370" spans="1:21" ht="31.5" x14ac:dyDescent="0.25">
      <c r="A370" s="32" t="s">
        <v>286</v>
      </c>
      <c r="B370" s="57">
        <v>544</v>
      </c>
      <c r="C370" s="53" t="s">
        <v>120</v>
      </c>
      <c r="D370" s="53" t="s">
        <v>78</v>
      </c>
      <c r="E370" s="53" t="s">
        <v>265</v>
      </c>
      <c r="F370" s="53" t="s">
        <v>76</v>
      </c>
      <c r="G370" s="69">
        <f t="shared" si="81"/>
        <v>13959.6</v>
      </c>
      <c r="H370" s="69">
        <f t="shared" si="81"/>
        <v>0</v>
      </c>
      <c r="I370" s="70">
        <f t="shared" si="73"/>
        <v>13959.6</v>
      </c>
      <c r="J370" s="69">
        <f t="shared" si="81"/>
        <v>0</v>
      </c>
      <c r="K370" s="70">
        <f t="shared" si="74"/>
        <v>13959.6</v>
      </c>
      <c r="L370" s="69">
        <f t="shared" si="81"/>
        <v>0</v>
      </c>
      <c r="M370" s="70">
        <f t="shared" si="75"/>
        <v>13959.6</v>
      </c>
      <c r="N370" s="69">
        <f t="shared" si="81"/>
        <v>0</v>
      </c>
      <c r="O370" s="70">
        <f t="shared" si="76"/>
        <v>13959.6</v>
      </c>
      <c r="P370" s="69">
        <f t="shared" si="81"/>
        <v>-2684</v>
      </c>
      <c r="Q370" s="70">
        <f t="shared" si="77"/>
        <v>11275.6</v>
      </c>
      <c r="R370" s="69">
        <f t="shared" si="81"/>
        <v>26.8</v>
      </c>
      <c r="S370" s="70">
        <f t="shared" si="78"/>
        <v>11302.4</v>
      </c>
      <c r="T370" s="69">
        <f t="shared" si="81"/>
        <v>0</v>
      </c>
      <c r="U370" s="70">
        <f t="shared" si="79"/>
        <v>11302.4</v>
      </c>
    </row>
    <row r="371" spans="1:21" ht="36.75" customHeight="1" x14ac:dyDescent="0.25">
      <c r="A371" s="32" t="s">
        <v>287</v>
      </c>
      <c r="B371" s="57">
        <v>544</v>
      </c>
      <c r="C371" s="53" t="s">
        <v>120</v>
      </c>
      <c r="D371" s="53" t="s">
        <v>78</v>
      </c>
      <c r="E371" s="53" t="s">
        <v>288</v>
      </c>
      <c r="F371" s="53" t="s">
        <v>76</v>
      </c>
      <c r="G371" s="69">
        <f t="shared" si="81"/>
        <v>13959.6</v>
      </c>
      <c r="H371" s="69">
        <f t="shared" si="81"/>
        <v>0</v>
      </c>
      <c r="I371" s="70">
        <f t="shared" si="73"/>
        <v>13959.6</v>
      </c>
      <c r="J371" s="69">
        <f t="shared" si="81"/>
        <v>0</v>
      </c>
      <c r="K371" s="70">
        <f t="shared" si="74"/>
        <v>13959.6</v>
      </c>
      <c r="L371" s="69">
        <f t="shared" si="81"/>
        <v>0</v>
      </c>
      <c r="M371" s="70">
        <f t="shared" si="75"/>
        <v>13959.6</v>
      </c>
      <c r="N371" s="69">
        <f t="shared" si="81"/>
        <v>0</v>
      </c>
      <c r="O371" s="70">
        <f t="shared" si="76"/>
        <v>13959.6</v>
      </c>
      <c r="P371" s="69">
        <f t="shared" si="81"/>
        <v>-2684</v>
      </c>
      <c r="Q371" s="70">
        <f t="shared" si="77"/>
        <v>11275.6</v>
      </c>
      <c r="R371" s="69">
        <f t="shared" si="81"/>
        <v>26.8</v>
      </c>
      <c r="S371" s="70">
        <f t="shared" si="78"/>
        <v>11302.4</v>
      </c>
      <c r="T371" s="69">
        <f t="shared" si="81"/>
        <v>0</v>
      </c>
      <c r="U371" s="70">
        <f t="shared" si="79"/>
        <v>11302.4</v>
      </c>
    </row>
    <row r="372" spans="1:21" ht="50.25" customHeight="1" x14ac:dyDescent="0.25">
      <c r="A372" s="32" t="s">
        <v>188</v>
      </c>
      <c r="B372" s="57">
        <v>544</v>
      </c>
      <c r="C372" s="53" t="s">
        <v>120</v>
      </c>
      <c r="D372" s="53" t="s">
        <v>78</v>
      </c>
      <c r="E372" s="53" t="s">
        <v>288</v>
      </c>
      <c r="F372" s="53">
        <v>600</v>
      </c>
      <c r="G372" s="69">
        <f t="shared" si="81"/>
        <v>13959.6</v>
      </c>
      <c r="H372" s="69">
        <f t="shared" si="81"/>
        <v>0</v>
      </c>
      <c r="I372" s="70">
        <f t="shared" si="73"/>
        <v>13959.6</v>
      </c>
      <c r="J372" s="69">
        <f t="shared" si="81"/>
        <v>0</v>
      </c>
      <c r="K372" s="70">
        <f t="shared" si="74"/>
        <v>13959.6</v>
      </c>
      <c r="L372" s="69">
        <f t="shared" si="81"/>
        <v>0</v>
      </c>
      <c r="M372" s="70">
        <f t="shared" si="75"/>
        <v>13959.6</v>
      </c>
      <c r="N372" s="69">
        <f t="shared" si="81"/>
        <v>0</v>
      </c>
      <c r="O372" s="70">
        <f t="shared" si="76"/>
        <v>13959.6</v>
      </c>
      <c r="P372" s="69">
        <f t="shared" si="81"/>
        <v>-2684</v>
      </c>
      <c r="Q372" s="70">
        <f t="shared" si="77"/>
        <v>11275.6</v>
      </c>
      <c r="R372" s="69">
        <f t="shared" si="81"/>
        <v>26.8</v>
      </c>
      <c r="S372" s="70">
        <f t="shared" si="78"/>
        <v>11302.4</v>
      </c>
      <c r="T372" s="69">
        <f t="shared" si="81"/>
        <v>0</v>
      </c>
      <c r="U372" s="70">
        <f t="shared" si="79"/>
        <v>11302.4</v>
      </c>
    </row>
    <row r="373" spans="1:21" ht="16.5" customHeight="1" x14ac:dyDescent="0.25">
      <c r="A373" s="32" t="s">
        <v>197</v>
      </c>
      <c r="B373" s="57">
        <v>544</v>
      </c>
      <c r="C373" s="53" t="s">
        <v>120</v>
      </c>
      <c r="D373" s="53" t="s">
        <v>78</v>
      </c>
      <c r="E373" s="53" t="s">
        <v>288</v>
      </c>
      <c r="F373" s="53">
        <v>610</v>
      </c>
      <c r="G373" s="69">
        <v>13959.6</v>
      </c>
      <c r="H373" s="69"/>
      <c r="I373" s="70">
        <f t="shared" si="73"/>
        <v>13959.6</v>
      </c>
      <c r="J373" s="69"/>
      <c r="K373" s="70">
        <f t="shared" si="74"/>
        <v>13959.6</v>
      </c>
      <c r="L373" s="69"/>
      <c r="M373" s="70">
        <f t="shared" si="75"/>
        <v>13959.6</v>
      </c>
      <c r="N373" s="69"/>
      <c r="O373" s="70">
        <f t="shared" si="76"/>
        <v>13959.6</v>
      </c>
      <c r="P373" s="69">
        <v>-2684</v>
      </c>
      <c r="Q373" s="70">
        <f t="shared" si="77"/>
        <v>11275.6</v>
      </c>
      <c r="R373" s="69">
        <v>26.8</v>
      </c>
      <c r="S373" s="70">
        <f t="shared" si="78"/>
        <v>11302.4</v>
      </c>
      <c r="T373" s="69"/>
      <c r="U373" s="70">
        <f t="shared" si="79"/>
        <v>11302.4</v>
      </c>
    </row>
    <row r="374" spans="1:21" ht="51" customHeight="1" x14ac:dyDescent="0.25">
      <c r="A374" s="32" t="s">
        <v>268</v>
      </c>
      <c r="B374" s="57">
        <v>544</v>
      </c>
      <c r="C374" s="53" t="s">
        <v>120</v>
      </c>
      <c r="D374" s="53" t="s">
        <v>78</v>
      </c>
      <c r="E374" s="53" t="s">
        <v>269</v>
      </c>
      <c r="F374" s="53" t="s">
        <v>76</v>
      </c>
      <c r="G374" s="69">
        <f t="shared" ref="G374:T377" si="82">G375</f>
        <v>7252.4</v>
      </c>
      <c r="H374" s="69">
        <f t="shared" si="82"/>
        <v>-403.7</v>
      </c>
      <c r="I374" s="70">
        <f t="shared" si="73"/>
        <v>6848.7</v>
      </c>
      <c r="J374" s="69">
        <f t="shared" si="82"/>
        <v>0</v>
      </c>
      <c r="K374" s="70">
        <f t="shared" si="74"/>
        <v>6848.7</v>
      </c>
      <c r="L374" s="69">
        <f t="shared" si="82"/>
        <v>-82.4</v>
      </c>
      <c r="M374" s="70">
        <f t="shared" si="75"/>
        <v>6766.3</v>
      </c>
      <c r="N374" s="69">
        <f t="shared" si="82"/>
        <v>-1000</v>
      </c>
      <c r="O374" s="70">
        <f t="shared" si="76"/>
        <v>5766.3</v>
      </c>
      <c r="P374" s="69">
        <f t="shared" si="82"/>
        <v>0</v>
      </c>
      <c r="Q374" s="70">
        <f t="shared" si="77"/>
        <v>5766.3</v>
      </c>
      <c r="R374" s="69">
        <f t="shared" si="82"/>
        <v>0</v>
      </c>
      <c r="S374" s="70">
        <f t="shared" si="78"/>
        <v>5766.3</v>
      </c>
      <c r="T374" s="69">
        <f t="shared" si="82"/>
        <v>0</v>
      </c>
      <c r="U374" s="70">
        <f t="shared" si="79"/>
        <v>5766.3</v>
      </c>
    </row>
    <row r="375" spans="1:21" ht="62.25" customHeight="1" x14ac:dyDescent="0.25">
      <c r="A375" s="32" t="s">
        <v>270</v>
      </c>
      <c r="B375" s="57">
        <v>544</v>
      </c>
      <c r="C375" s="53" t="s">
        <v>120</v>
      </c>
      <c r="D375" s="53" t="s">
        <v>78</v>
      </c>
      <c r="E375" s="53" t="s">
        <v>271</v>
      </c>
      <c r="F375" s="53" t="s">
        <v>76</v>
      </c>
      <c r="G375" s="69">
        <f t="shared" si="82"/>
        <v>7252.4</v>
      </c>
      <c r="H375" s="69">
        <f t="shared" si="82"/>
        <v>-403.7</v>
      </c>
      <c r="I375" s="70">
        <f t="shared" si="73"/>
        <v>6848.7</v>
      </c>
      <c r="J375" s="69">
        <f t="shared" si="82"/>
        <v>0</v>
      </c>
      <c r="K375" s="70">
        <f t="shared" si="74"/>
        <v>6848.7</v>
      </c>
      <c r="L375" s="69">
        <f t="shared" si="82"/>
        <v>-82.4</v>
      </c>
      <c r="M375" s="70">
        <f t="shared" si="75"/>
        <v>6766.3</v>
      </c>
      <c r="N375" s="69">
        <f t="shared" si="82"/>
        <v>-1000</v>
      </c>
      <c r="O375" s="70">
        <f t="shared" si="76"/>
        <v>5766.3</v>
      </c>
      <c r="P375" s="69">
        <f t="shared" si="82"/>
        <v>0</v>
      </c>
      <c r="Q375" s="70">
        <f t="shared" si="77"/>
        <v>5766.3</v>
      </c>
      <c r="R375" s="69">
        <f t="shared" si="82"/>
        <v>0</v>
      </c>
      <c r="S375" s="70">
        <f t="shared" si="78"/>
        <v>5766.3</v>
      </c>
      <c r="T375" s="69">
        <f t="shared" si="82"/>
        <v>0</v>
      </c>
      <c r="U375" s="70">
        <f t="shared" si="79"/>
        <v>5766.3</v>
      </c>
    </row>
    <row r="376" spans="1:21" ht="48" customHeight="1" x14ac:dyDescent="0.25">
      <c r="A376" s="32" t="s">
        <v>290</v>
      </c>
      <c r="B376" s="57">
        <v>544</v>
      </c>
      <c r="C376" s="53" t="s">
        <v>120</v>
      </c>
      <c r="D376" s="53" t="s">
        <v>78</v>
      </c>
      <c r="E376" s="53" t="s">
        <v>478</v>
      </c>
      <c r="F376" s="53" t="s">
        <v>76</v>
      </c>
      <c r="G376" s="69">
        <f t="shared" si="82"/>
        <v>7252.4</v>
      </c>
      <c r="H376" s="69">
        <f t="shared" si="82"/>
        <v>-403.7</v>
      </c>
      <c r="I376" s="70">
        <f t="shared" si="73"/>
        <v>6848.7</v>
      </c>
      <c r="J376" s="69">
        <f t="shared" si="82"/>
        <v>0</v>
      </c>
      <c r="K376" s="70">
        <f t="shared" si="74"/>
        <v>6848.7</v>
      </c>
      <c r="L376" s="69">
        <f t="shared" si="82"/>
        <v>-82.4</v>
      </c>
      <c r="M376" s="70">
        <f t="shared" si="75"/>
        <v>6766.3</v>
      </c>
      <c r="N376" s="69">
        <f t="shared" si="82"/>
        <v>-1000</v>
      </c>
      <c r="O376" s="70">
        <f t="shared" si="76"/>
        <v>5766.3</v>
      </c>
      <c r="P376" s="69">
        <f t="shared" si="82"/>
        <v>0</v>
      </c>
      <c r="Q376" s="70">
        <f t="shared" si="77"/>
        <v>5766.3</v>
      </c>
      <c r="R376" s="69">
        <f t="shared" si="82"/>
        <v>0</v>
      </c>
      <c r="S376" s="70">
        <f t="shared" si="78"/>
        <v>5766.3</v>
      </c>
      <c r="T376" s="69">
        <f t="shared" si="82"/>
        <v>0</v>
      </c>
      <c r="U376" s="70">
        <f t="shared" si="79"/>
        <v>5766.3</v>
      </c>
    </row>
    <row r="377" spans="1:21" ht="47.25" customHeight="1" x14ac:dyDescent="0.25">
      <c r="A377" s="32" t="s">
        <v>188</v>
      </c>
      <c r="B377" s="57">
        <v>544</v>
      </c>
      <c r="C377" s="53" t="s">
        <v>120</v>
      </c>
      <c r="D377" s="53" t="s">
        <v>78</v>
      </c>
      <c r="E377" s="53" t="s">
        <v>478</v>
      </c>
      <c r="F377" s="53">
        <v>600</v>
      </c>
      <c r="G377" s="69">
        <f t="shared" si="82"/>
        <v>7252.4</v>
      </c>
      <c r="H377" s="69">
        <f t="shared" si="82"/>
        <v>-403.7</v>
      </c>
      <c r="I377" s="70">
        <f t="shared" si="73"/>
        <v>6848.7</v>
      </c>
      <c r="J377" s="69">
        <f t="shared" si="82"/>
        <v>0</v>
      </c>
      <c r="K377" s="70">
        <f t="shared" si="74"/>
        <v>6848.7</v>
      </c>
      <c r="L377" s="69">
        <f t="shared" si="82"/>
        <v>-82.4</v>
      </c>
      <c r="M377" s="70">
        <f t="shared" si="75"/>
        <v>6766.3</v>
      </c>
      <c r="N377" s="69">
        <f t="shared" si="82"/>
        <v>-1000</v>
      </c>
      <c r="O377" s="70">
        <f t="shared" si="76"/>
        <v>5766.3</v>
      </c>
      <c r="P377" s="69">
        <f t="shared" si="82"/>
        <v>0</v>
      </c>
      <c r="Q377" s="70">
        <f t="shared" si="77"/>
        <v>5766.3</v>
      </c>
      <c r="R377" s="69">
        <f t="shared" si="82"/>
        <v>0</v>
      </c>
      <c r="S377" s="70">
        <f t="shared" si="78"/>
        <v>5766.3</v>
      </c>
      <c r="T377" s="69">
        <f t="shared" si="82"/>
        <v>0</v>
      </c>
      <c r="U377" s="70">
        <f t="shared" si="79"/>
        <v>5766.3</v>
      </c>
    </row>
    <row r="378" spans="1:21" ht="18.75" customHeight="1" x14ac:dyDescent="0.25">
      <c r="A378" s="32" t="s">
        <v>197</v>
      </c>
      <c r="B378" s="57">
        <v>544</v>
      </c>
      <c r="C378" s="53" t="s">
        <v>120</v>
      </c>
      <c r="D378" s="53" t="s">
        <v>78</v>
      </c>
      <c r="E378" s="53" t="s">
        <v>478</v>
      </c>
      <c r="F378" s="53">
        <v>610</v>
      </c>
      <c r="G378" s="69">
        <v>7252.4</v>
      </c>
      <c r="H378" s="69">
        <v>-403.7</v>
      </c>
      <c r="I378" s="70">
        <f t="shared" si="73"/>
        <v>6848.7</v>
      </c>
      <c r="J378" s="69"/>
      <c r="K378" s="70">
        <f t="shared" si="74"/>
        <v>6848.7</v>
      </c>
      <c r="L378" s="69">
        <v>-82.4</v>
      </c>
      <c r="M378" s="70">
        <f t="shared" si="75"/>
        <v>6766.3</v>
      </c>
      <c r="N378" s="69">
        <v>-1000</v>
      </c>
      <c r="O378" s="70">
        <f t="shared" si="76"/>
        <v>5766.3</v>
      </c>
      <c r="P378" s="69"/>
      <c r="Q378" s="70">
        <f t="shared" si="77"/>
        <v>5766.3</v>
      </c>
      <c r="R378" s="69"/>
      <c r="S378" s="70">
        <f t="shared" si="78"/>
        <v>5766.3</v>
      </c>
      <c r="T378" s="69"/>
      <c r="U378" s="70">
        <f t="shared" si="79"/>
        <v>5766.3</v>
      </c>
    </row>
    <row r="379" spans="1:21" ht="37.5" customHeight="1" x14ac:dyDescent="0.25">
      <c r="A379" s="32" t="s">
        <v>789</v>
      </c>
      <c r="B379" s="57">
        <v>544</v>
      </c>
      <c r="C379" s="53" t="s">
        <v>120</v>
      </c>
      <c r="D379" s="53" t="s">
        <v>78</v>
      </c>
      <c r="E379" s="53" t="s">
        <v>554</v>
      </c>
      <c r="F379" s="53" t="s">
        <v>76</v>
      </c>
      <c r="G379" s="69">
        <f t="shared" ref="G379:T382" si="83">G380</f>
        <v>522.4</v>
      </c>
      <c r="H379" s="69">
        <f t="shared" si="83"/>
        <v>0</v>
      </c>
      <c r="I379" s="70">
        <f t="shared" si="73"/>
        <v>522.4</v>
      </c>
      <c r="J379" s="69">
        <f t="shared" si="83"/>
        <v>0</v>
      </c>
      <c r="K379" s="70">
        <f t="shared" si="74"/>
        <v>522.4</v>
      </c>
      <c r="L379" s="69">
        <f t="shared" si="83"/>
        <v>0</v>
      </c>
      <c r="M379" s="70">
        <f t="shared" si="75"/>
        <v>522.4</v>
      </c>
      <c r="N379" s="69">
        <f t="shared" si="83"/>
        <v>0</v>
      </c>
      <c r="O379" s="70">
        <f t="shared" si="76"/>
        <v>522.4</v>
      </c>
      <c r="P379" s="69">
        <f t="shared" si="83"/>
        <v>0</v>
      </c>
      <c r="Q379" s="70">
        <f t="shared" si="77"/>
        <v>522.4</v>
      </c>
      <c r="R379" s="69">
        <f t="shared" si="83"/>
        <v>0</v>
      </c>
      <c r="S379" s="70">
        <f t="shared" si="78"/>
        <v>522.4</v>
      </c>
      <c r="T379" s="69">
        <f t="shared" si="83"/>
        <v>0</v>
      </c>
      <c r="U379" s="70">
        <f t="shared" si="79"/>
        <v>522.4</v>
      </c>
    </row>
    <row r="380" spans="1:21" ht="79.5" customHeight="1" x14ac:dyDescent="0.25">
      <c r="A380" s="32" t="s">
        <v>555</v>
      </c>
      <c r="B380" s="57">
        <v>544</v>
      </c>
      <c r="C380" s="53" t="s">
        <v>120</v>
      </c>
      <c r="D380" s="53" t="s">
        <v>78</v>
      </c>
      <c r="E380" s="53" t="s">
        <v>556</v>
      </c>
      <c r="F380" s="53" t="s">
        <v>76</v>
      </c>
      <c r="G380" s="69">
        <f t="shared" si="83"/>
        <v>522.4</v>
      </c>
      <c r="H380" s="69">
        <f t="shared" si="83"/>
        <v>0</v>
      </c>
      <c r="I380" s="70">
        <f t="shared" si="73"/>
        <v>522.4</v>
      </c>
      <c r="J380" s="69">
        <f t="shared" si="83"/>
        <v>0</v>
      </c>
      <c r="K380" s="70">
        <f t="shared" si="74"/>
        <v>522.4</v>
      </c>
      <c r="L380" s="69">
        <f t="shared" si="83"/>
        <v>0</v>
      </c>
      <c r="M380" s="70">
        <f t="shared" si="75"/>
        <v>522.4</v>
      </c>
      <c r="N380" s="69">
        <f t="shared" si="83"/>
        <v>0</v>
      </c>
      <c r="O380" s="70">
        <f t="shared" si="76"/>
        <v>522.4</v>
      </c>
      <c r="P380" s="69">
        <f>P381</f>
        <v>0</v>
      </c>
      <c r="Q380" s="70">
        <f t="shared" si="77"/>
        <v>522.4</v>
      </c>
      <c r="R380" s="69">
        <f>R381</f>
        <v>0</v>
      </c>
      <c r="S380" s="70">
        <f t="shared" si="78"/>
        <v>522.4</v>
      </c>
      <c r="T380" s="69">
        <f>T381</f>
        <v>0</v>
      </c>
      <c r="U380" s="70">
        <f t="shared" si="79"/>
        <v>522.4</v>
      </c>
    </row>
    <row r="381" spans="1:21" ht="84.75" customHeight="1" x14ac:dyDescent="0.25">
      <c r="A381" s="32" t="s">
        <v>794</v>
      </c>
      <c r="B381" s="57">
        <v>544</v>
      </c>
      <c r="C381" s="53" t="s">
        <v>120</v>
      </c>
      <c r="D381" s="53" t="s">
        <v>78</v>
      </c>
      <c r="E381" s="53" t="s">
        <v>669</v>
      </c>
      <c r="F381" s="53" t="s">
        <v>667</v>
      </c>
      <c r="G381" s="69">
        <f t="shared" si="83"/>
        <v>522.4</v>
      </c>
      <c r="H381" s="69">
        <f t="shared" si="83"/>
        <v>0</v>
      </c>
      <c r="I381" s="70">
        <f t="shared" si="73"/>
        <v>522.4</v>
      </c>
      <c r="J381" s="69">
        <f t="shared" si="83"/>
        <v>0</v>
      </c>
      <c r="K381" s="70">
        <f t="shared" si="74"/>
        <v>522.4</v>
      </c>
      <c r="L381" s="69">
        <f t="shared" si="83"/>
        <v>0</v>
      </c>
      <c r="M381" s="70">
        <f t="shared" si="75"/>
        <v>522.4</v>
      </c>
      <c r="N381" s="69">
        <f t="shared" si="83"/>
        <v>0</v>
      </c>
      <c r="O381" s="70">
        <f t="shared" si="76"/>
        <v>522.4</v>
      </c>
      <c r="P381" s="69">
        <f t="shared" si="83"/>
        <v>0</v>
      </c>
      <c r="Q381" s="70">
        <f t="shared" si="77"/>
        <v>522.4</v>
      </c>
      <c r="R381" s="69">
        <f t="shared" si="83"/>
        <v>0</v>
      </c>
      <c r="S381" s="70">
        <f t="shared" si="78"/>
        <v>522.4</v>
      </c>
      <c r="T381" s="69">
        <f t="shared" si="83"/>
        <v>0</v>
      </c>
      <c r="U381" s="70">
        <f t="shared" si="79"/>
        <v>522.4</v>
      </c>
    </row>
    <row r="382" spans="1:21" ht="48" customHeight="1" x14ac:dyDescent="0.25">
      <c r="A382" s="32" t="s">
        <v>188</v>
      </c>
      <c r="B382" s="57">
        <v>544</v>
      </c>
      <c r="C382" s="53" t="s">
        <v>120</v>
      </c>
      <c r="D382" s="53" t="s">
        <v>78</v>
      </c>
      <c r="E382" s="53" t="s">
        <v>669</v>
      </c>
      <c r="F382" s="53" t="s">
        <v>559</v>
      </c>
      <c r="G382" s="69">
        <f t="shared" si="83"/>
        <v>522.4</v>
      </c>
      <c r="H382" s="69">
        <f t="shared" si="83"/>
        <v>0</v>
      </c>
      <c r="I382" s="70">
        <f t="shared" si="73"/>
        <v>522.4</v>
      </c>
      <c r="J382" s="69">
        <f t="shared" si="83"/>
        <v>0</v>
      </c>
      <c r="K382" s="70">
        <f t="shared" si="74"/>
        <v>522.4</v>
      </c>
      <c r="L382" s="69">
        <f t="shared" si="83"/>
        <v>0</v>
      </c>
      <c r="M382" s="70">
        <f t="shared" si="75"/>
        <v>522.4</v>
      </c>
      <c r="N382" s="69">
        <f t="shared" si="83"/>
        <v>0</v>
      </c>
      <c r="O382" s="70">
        <f t="shared" si="76"/>
        <v>522.4</v>
      </c>
      <c r="P382" s="69">
        <f t="shared" si="83"/>
        <v>0</v>
      </c>
      <c r="Q382" s="70">
        <f t="shared" si="77"/>
        <v>522.4</v>
      </c>
      <c r="R382" s="69">
        <f t="shared" si="83"/>
        <v>0</v>
      </c>
      <c r="S382" s="70">
        <f t="shared" si="78"/>
        <v>522.4</v>
      </c>
      <c r="T382" s="69">
        <f t="shared" si="83"/>
        <v>0</v>
      </c>
      <c r="U382" s="70">
        <f t="shared" si="79"/>
        <v>522.4</v>
      </c>
    </row>
    <row r="383" spans="1:21" ht="21.75" customHeight="1" x14ac:dyDescent="0.25">
      <c r="A383" s="32" t="s">
        <v>197</v>
      </c>
      <c r="B383" s="57">
        <v>544</v>
      </c>
      <c r="C383" s="53" t="s">
        <v>120</v>
      </c>
      <c r="D383" s="53" t="s">
        <v>78</v>
      </c>
      <c r="E383" s="53" t="s">
        <v>669</v>
      </c>
      <c r="F383" s="53" t="s">
        <v>560</v>
      </c>
      <c r="G383" s="69">
        <v>522.4</v>
      </c>
      <c r="H383" s="69"/>
      <c r="I383" s="70">
        <f t="shared" si="73"/>
        <v>522.4</v>
      </c>
      <c r="J383" s="69"/>
      <c r="K383" s="70">
        <f t="shared" si="74"/>
        <v>522.4</v>
      </c>
      <c r="L383" s="69"/>
      <c r="M383" s="70">
        <f t="shared" si="75"/>
        <v>522.4</v>
      </c>
      <c r="N383" s="69"/>
      <c r="O383" s="70">
        <f t="shared" si="76"/>
        <v>522.4</v>
      </c>
      <c r="P383" s="69"/>
      <c r="Q383" s="70">
        <f t="shared" si="77"/>
        <v>522.4</v>
      </c>
      <c r="R383" s="69"/>
      <c r="S383" s="70">
        <f t="shared" si="78"/>
        <v>522.4</v>
      </c>
      <c r="T383" s="69"/>
      <c r="U383" s="70">
        <f t="shared" si="79"/>
        <v>522.4</v>
      </c>
    </row>
    <row r="384" spans="1:21" ht="16.5" customHeight="1" x14ac:dyDescent="0.25">
      <c r="A384" s="32" t="s">
        <v>292</v>
      </c>
      <c r="B384" s="57">
        <v>544</v>
      </c>
      <c r="C384" s="53" t="s">
        <v>120</v>
      </c>
      <c r="D384" s="53" t="s">
        <v>90</v>
      </c>
      <c r="E384" s="53" t="s">
        <v>75</v>
      </c>
      <c r="F384" s="53" t="s">
        <v>76</v>
      </c>
      <c r="G384" s="69">
        <f>G385</f>
        <v>27762</v>
      </c>
      <c r="H384" s="69">
        <f>H385</f>
        <v>0</v>
      </c>
      <c r="I384" s="70">
        <f t="shared" si="73"/>
        <v>27762</v>
      </c>
      <c r="J384" s="69">
        <f>J385</f>
        <v>0</v>
      </c>
      <c r="K384" s="70">
        <f t="shared" si="74"/>
        <v>27762</v>
      </c>
      <c r="L384" s="69">
        <f>L385</f>
        <v>0</v>
      </c>
      <c r="M384" s="70">
        <f t="shared" si="75"/>
        <v>27762</v>
      </c>
      <c r="N384" s="69">
        <f>N385</f>
        <v>59</v>
      </c>
      <c r="O384" s="70">
        <f t="shared" si="76"/>
        <v>27821</v>
      </c>
      <c r="P384" s="69">
        <f>P385+P401</f>
        <v>70.2</v>
      </c>
      <c r="Q384" s="70">
        <f t="shared" si="77"/>
        <v>27891.200000000001</v>
      </c>
      <c r="R384" s="69">
        <f>R385+R401</f>
        <v>481.1</v>
      </c>
      <c r="S384" s="70">
        <f t="shared" si="78"/>
        <v>28372.3</v>
      </c>
      <c r="T384" s="69">
        <f>T385+T401</f>
        <v>4878.3999999999996</v>
      </c>
      <c r="U384" s="70">
        <f t="shared" si="79"/>
        <v>33250.699999999997</v>
      </c>
    </row>
    <row r="385" spans="1:21" ht="66.75" customHeight="1" x14ac:dyDescent="0.25">
      <c r="A385" s="32" t="s">
        <v>742</v>
      </c>
      <c r="B385" s="57">
        <v>544</v>
      </c>
      <c r="C385" s="53" t="s">
        <v>120</v>
      </c>
      <c r="D385" s="53" t="s">
        <v>90</v>
      </c>
      <c r="E385" s="53" t="s">
        <v>236</v>
      </c>
      <c r="F385" s="53" t="s">
        <v>76</v>
      </c>
      <c r="G385" s="69">
        <f>G386+G391+G396</f>
        <v>27762</v>
      </c>
      <c r="H385" s="69">
        <f>H386+H391+H396</f>
        <v>0</v>
      </c>
      <c r="I385" s="70">
        <f t="shared" si="73"/>
        <v>27762</v>
      </c>
      <c r="J385" s="69">
        <f>J386+J391+J396</f>
        <v>0</v>
      </c>
      <c r="K385" s="70">
        <f t="shared" si="74"/>
        <v>27762</v>
      </c>
      <c r="L385" s="69">
        <f>L386+L391+L396</f>
        <v>0</v>
      </c>
      <c r="M385" s="70">
        <f t="shared" si="75"/>
        <v>27762</v>
      </c>
      <c r="N385" s="69">
        <f>N386+N391+N396</f>
        <v>59</v>
      </c>
      <c r="O385" s="70">
        <f t="shared" si="76"/>
        <v>27821</v>
      </c>
      <c r="P385" s="69">
        <f>P386+P391+P396</f>
        <v>70.2</v>
      </c>
      <c r="Q385" s="70">
        <f t="shared" si="77"/>
        <v>27891.200000000001</v>
      </c>
      <c r="R385" s="69">
        <f>R386+R391+R396</f>
        <v>481.1</v>
      </c>
      <c r="S385" s="70">
        <f t="shared" si="78"/>
        <v>28372.3</v>
      </c>
      <c r="T385" s="69">
        <f>T386+T391+T396</f>
        <v>4878.3999999999996</v>
      </c>
      <c r="U385" s="70">
        <f t="shared" si="79"/>
        <v>33250.699999999997</v>
      </c>
    </row>
    <row r="386" spans="1:21" ht="15.75" outlineLevel="1" x14ac:dyDescent="0.25">
      <c r="A386" s="32" t="s">
        <v>256</v>
      </c>
      <c r="B386" s="57">
        <v>544</v>
      </c>
      <c r="C386" s="53" t="s">
        <v>120</v>
      </c>
      <c r="D386" s="53" t="s">
        <v>90</v>
      </c>
      <c r="E386" s="53" t="s">
        <v>257</v>
      </c>
      <c r="F386" s="53" t="s">
        <v>76</v>
      </c>
      <c r="G386" s="69">
        <f t="shared" ref="G386:T389" si="84">G387</f>
        <v>118.9</v>
      </c>
      <c r="H386" s="69">
        <f t="shared" si="84"/>
        <v>0</v>
      </c>
      <c r="I386" s="70">
        <f t="shared" si="73"/>
        <v>118.9</v>
      </c>
      <c r="J386" s="69">
        <f t="shared" si="84"/>
        <v>0</v>
      </c>
      <c r="K386" s="70">
        <f t="shared" si="74"/>
        <v>118.9</v>
      </c>
      <c r="L386" s="69">
        <f t="shared" si="84"/>
        <v>0</v>
      </c>
      <c r="M386" s="70">
        <f t="shared" si="75"/>
        <v>118.9</v>
      </c>
      <c r="N386" s="69">
        <f t="shared" si="84"/>
        <v>0</v>
      </c>
      <c r="O386" s="70">
        <f t="shared" si="76"/>
        <v>118.9</v>
      </c>
      <c r="P386" s="69">
        <f t="shared" si="84"/>
        <v>0</v>
      </c>
      <c r="Q386" s="70">
        <f t="shared" si="77"/>
        <v>118.9</v>
      </c>
      <c r="R386" s="69">
        <f t="shared" si="84"/>
        <v>-118.9</v>
      </c>
      <c r="S386" s="70">
        <f t="shared" si="78"/>
        <v>0</v>
      </c>
      <c r="T386" s="69">
        <f t="shared" si="84"/>
        <v>0</v>
      </c>
      <c r="U386" s="70">
        <f t="shared" si="79"/>
        <v>0</v>
      </c>
    </row>
    <row r="387" spans="1:21" ht="33" customHeight="1" outlineLevel="1" x14ac:dyDescent="0.25">
      <c r="A387" s="32" t="s">
        <v>258</v>
      </c>
      <c r="B387" s="57">
        <v>544</v>
      </c>
      <c r="C387" s="53" t="s">
        <v>120</v>
      </c>
      <c r="D387" s="53" t="s">
        <v>90</v>
      </c>
      <c r="E387" s="53" t="s">
        <v>259</v>
      </c>
      <c r="F387" s="53" t="s">
        <v>76</v>
      </c>
      <c r="G387" s="69">
        <f t="shared" si="84"/>
        <v>118.9</v>
      </c>
      <c r="H387" s="69">
        <f t="shared" si="84"/>
        <v>0</v>
      </c>
      <c r="I387" s="70">
        <f t="shared" si="73"/>
        <v>118.9</v>
      </c>
      <c r="J387" s="69">
        <f t="shared" si="84"/>
        <v>0</v>
      </c>
      <c r="K387" s="70">
        <f t="shared" si="74"/>
        <v>118.9</v>
      </c>
      <c r="L387" s="69">
        <f t="shared" si="84"/>
        <v>0</v>
      </c>
      <c r="M387" s="70">
        <f t="shared" si="75"/>
        <v>118.9</v>
      </c>
      <c r="N387" s="69">
        <f t="shared" si="84"/>
        <v>0</v>
      </c>
      <c r="O387" s="70">
        <f t="shared" si="76"/>
        <v>118.9</v>
      </c>
      <c r="P387" s="69">
        <f t="shared" si="84"/>
        <v>0</v>
      </c>
      <c r="Q387" s="70">
        <f t="shared" si="77"/>
        <v>118.9</v>
      </c>
      <c r="R387" s="69">
        <f t="shared" si="84"/>
        <v>-118.9</v>
      </c>
      <c r="S387" s="70">
        <f t="shared" si="78"/>
        <v>0</v>
      </c>
      <c r="T387" s="69">
        <f t="shared" si="84"/>
        <v>0</v>
      </c>
      <c r="U387" s="70">
        <f t="shared" si="79"/>
        <v>0</v>
      </c>
    </row>
    <row r="388" spans="1:21" ht="47.25" outlineLevel="1" x14ac:dyDescent="0.25">
      <c r="A388" s="32" t="s">
        <v>479</v>
      </c>
      <c r="B388" s="57">
        <v>544</v>
      </c>
      <c r="C388" s="53" t="s">
        <v>120</v>
      </c>
      <c r="D388" s="53" t="s">
        <v>90</v>
      </c>
      <c r="E388" s="53" t="s">
        <v>300</v>
      </c>
      <c r="F388" s="53" t="s">
        <v>76</v>
      </c>
      <c r="G388" s="69">
        <f t="shared" si="84"/>
        <v>118.9</v>
      </c>
      <c r="H388" s="69">
        <f t="shared" si="84"/>
        <v>0</v>
      </c>
      <c r="I388" s="70">
        <f t="shared" si="73"/>
        <v>118.9</v>
      </c>
      <c r="J388" s="69">
        <f t="shared" si="84"/>
        <v>0</v>
      </c>
      <c r="K388" s="70">
        <f t="shared" si="74"/>
        <v>118.9</v>
      </c>
      <c r="L388" s="69">
        <f t="shared" si="84"/>
        <v>0</v>
      </c>
      <c r="M388" s="70">
        <f t="shared" si="75"/>
        <v>118.9</v>
      </c>
      <c r="N388" s="69">
        <f t="shared" si="84"/>
        <v>0</v>
      </c>
      <c r="O388" s="70">
        <f t="shared" si="76"/>
        <v>118.9</v>
      </c>
      <c r="P388" s="69">
        <f t="shared" si="84"/>
        <v>0</v>
      </c>
      <c r="Q388" s="70">
        <f t="shared" si="77"/>
        <v>118.9</v>
      </c>
      <c r="R388" s="69">
        <f t="shared" si="84"/>
        <v>-118.9</v>
      </c>
      <c r="S388" s="70">
        <f t="shared" si="78"/>
        <v>0</v>
      </c>
      <c r="T388" s="69">
        <f t="shared" si="84"/>
        <v>0</v>
      </c>
      <c r="U388" s="70">
        <f t="shared" si="79"/>
        <v>0</v>
      </c>
    </row>
    <row r="389" spans="1:21" ht="46.5" customHeight="1" outlineLevel="1" x14ac:dyDescent="0.25">
      <c r="A389" s="32" t="s">
        <v>188</v>
      </c>
      <c r="B389" s="57">
        <v>544</v>
      </c>
      <c r="C389" s="53" t="s">
        <v>120</v>
      </c>
      <c r="D389" s="53" t="s">
        <v>90</v>
      </c>
      <c r="E389" s="53" t="s">
        <v>300</v>
      </c>
      <c r="F389" s="53">
        <v>600</v>
      </c>
      <c r="G389" s="69">
        <f t="shared" si="84"/>
        <v>118.9</v>
      </c>
      <c r="H389" s="69">
        <f t="shared" si="84"/>
        <v>0</v>
      </c>
      <c r="I389" s="70">
        <f t="shared" si="73"/>
        <v>118.9</v>
      </c>
      <c r="J389" s="69">
        <f t="shared" si="84"/>
        <v>0</v>
      </c>
      <c r="K389" s="70">
        <f t="shared" si="74"/>
        <v>118.9</v>
      </c>
      <c r="L389" s="69">
        <f t="shared" si="84"/>
        <v>0</v>
      </c>
      <c r="M389" s="70">
        <f t="shared" si="75"/>
        <v>118.9</v>
      </c>
      <c r="N389" s="69">
        <f t="shared" si="84"/>
        <v>0</v>
      </c>
      <c r="O389" s="70">
        <f t="shared" si="76"/>
        <v>118.9</v>
      </c>
      <c r="P389" s="69">
        <f t="shared" si="84"/>
        <v>0</v>
      </c>
      <c r="Q389" s="70">
        <f t="shared" si="77"/>
        <v>118.9</v>
      </c>
      <c r="R389" s="69">
        <f t="shared" si="84"/>
        <v>-118.9</v>
      </c>
      <c r="S389" s="70">
        <f t="shared" si="78"/>
        <v>0</v>
      </c>
      <c r="T389" s="69">
        <f t="shared" si="84"/>
        <v>0</v>
      </c>
      <c r="U389" s="70">
        <f t="shared" si="79"/>
        <v>0</v>
      </c>
    </row>
    <row r="390" spans="1:21" ht="17.45" customHeight="1" outlineLevel="1" x14ac:dyDescent="0.25">
      <c r="A390" s="32" t="s">
        <v>197</v>
      </c>
      <c r="B390" s="57">
        <v>544</v>
      </c>
      <c r="C390" s="53" t="s">
        <v>120</v>
      </c>
      <c r="D390" s="53" t="s">
        <v>90</v>
      </c>
      <c r="E390" s="53" t="s">
        <v>300</v>
      </c>
      <c r="F390" s="53">
        <v>610</v>
      </c>
      <c r="G390" s="69">
        <v>118.9</v>
      </c>
      <c r="H390" s="69"/>
      <c r="I390" s="70">
        <f t="shared" si="73"/>
        <v>118.9</v>
      </c>
      <c r="J390" s="69"/>
      <c r="K390" s="70">
        <f t="shared" si="74"/>
        <v>118.9</v>
      </c>
      <c r="L390" s="69"/>
      <c r="M390" s="70">
        <f t="shared" si="75"/>
        <v>118.9</v>
      </c>
      <c r="N390" s="69"/>
      <c r="O390" s="70">
        <f t="shared" si="76"/>
        <v>118.9</v>
      </c>
      <c r="P390" s="69"/>
      <c r="Q390" s="70">
        <f t="shared" si="77"/>
        <v>118.9</v>
      </c>
      <c r="R390" s="69">
        <v>-118.9</v>
      </c>
      <c r="S390" s="70">
        <f t="shared" si="78"/>
        <v>0</v>
      </c>
      <c r="T390" s="69"/>
      <c r="U390" s="70">
        <f t="shared" si="79"/>
        <v>0</v>
      </c>
    </row>
    <row r="391" spans="1:21" ht="49.5" customHeight="1" x14ac:dyDescent="0.25">
      <c r="A391" s="32" t="s">
        <v>268</v>
      </c>
      <c r="B391" s="57">
        <v>544</v>
      </c>
      <c r="C391" s="53" t="s">
        <v>120</v>
      </c>
      <c r="D391" s="53" t="s">
        <v>90</v>
      </c>
      <c r="E391" s="53" t="s">
        <v>269</v>
      </c>
      <c r="F391" s="53" t="s">
        <v>76</v>
      </c>
      <c r="G391" s="69">
        <f t="shared" ref="G391:T394" si="85">G392</f>
        <v>464.8</v>
      </c>
      <c r="H391" s="69">
        <f t="shared" si="85"/>
        <v>0</v>
      </c>
      <c r="I391" s="70">
        <f t="shared" si="73"/>
        <v>464.8</v>
      </c>
      <c r="J391" s="69">
        <f t="shared" si="85"/>
        <v>0</v>
      </c>
      <c r="K391" s="70">
        <f t="shared" si="74"/>
        <v>464.8</v>
      </c>
      <c r="L391" s="69">
        <f t="shared" si="85"/>
        <v>0</v>
      </c>
      <c r="M391" s="70">
        <f t="shared" si="75"/>
        <v>464.8</v>
      </c>
      <c r="N391" s="69">
        <f t="shared" si="85"/>
        <v>0</v>
      </c>
      <c r="O391" s="70">
        <f t="shared" si="76"/>
        <v>464.8</v>
      </c>
      <c r="P391" s="69">
        <f t="shared" si="85"/>
        <v>0</v>
      </c>
      <c r="Q391" s="70">
        <f t="shared" si="77"/>
        <v>464.8</v>
      </c>
      <c r="R391" s="69">
        <f t="shared" si="85"/>
        <v>0</v>
      </c>
      <c r="S391" s="70">
        <f t="shared" si="78"/>
        <v>464.8</v>
      </c>
      <c r="T391" s="69">
        <f t="shared" si="85"/>
        <v>0</v>
      </c>
      <c r="U391" s="70">
        <f t="shared" si="79"/>
        <v>464.8</v>
      </c>
    </row>
    <row r="392" spans="1:21" ht="63" customHeight="1" x14ac:dyDescent="0.25">
      <c r="A392" s="32" t="s">
        <v>270</v>
      </c>
      <c r="B392" s="57">
        <v>544</v>
      </c>
      <c r="C392" s="53" t="s">
        <v>120</v>
      </c>
      <c r="D392" s="53" t="s">
        <v>90</v>
      </c>
      <c r="E392" s="53" t="s">
        <v>271</v>
      </c>
      <c r="F392" s="53" t="s">
        <v>76</v>
      </c>
      <c r="G392" s="69">
        <f t="shared" si="85"/>
        <v>464.8</v>
      </c>
      <c r="H392" s="69">
        <f t="shared" si="85"/>
        <v>0</v>
      </c>
      <c r="I392" s="70">
        <f t="shared" si="73"/>
        <v>464.8</v>
      </c>
      <c r="J392" s="69">
        <f t="shared" si="85"/>
        <v>0</v>
      </c>
      <c r="K392" s="70">
        <f t="shared" si="74"/>
        <v>464.8</v>
      </c>
      <c r="L392" s="69">
        <f t="shared" si="85"/>
        <v>0</v>
      </c>
      <c r="M392" s="70">
        <f t="shared" si="75"/>
        <v>464.8</v>
      </c>
      <c r="N392" s="69">
        <f t="shared" si="85"/>
        <v>0</v>
      </c>
      <c r="O392" s="70">
        <f t="shared" si="76"/>
        <v>464.8</v>
      </c>
      <c r="P392" s="69">
        <f t="shared" si="85"/>
        <v>0</v>
      </c>
      <c r="Q392" s="70">
        <f t="shared" si="77"/>
        <v>464.8</v>
      </c>
      <c r="R392" s="69">
        <f t="shared" si="85"/>
        <v>0</v>
      </c>
      <c r="S392" s="70">
        <f t="shared" si="78"/>
        <v>464.8</v>
      </c>
      <c r="T392" s="69">
        <f t="shared" si="85"/>
        <v>0</v>
      </c>
      <c r="U392" s="70">
        <f t="shared" si="79"/>
        <v>464.8</v>
      </c>
    </row>
    <row r="393" spans="1:21" ht="47.25" x14ac:dyDescent="0.25">
      <c r="A393" s="32" t="s">
        <v>301</v>
      </c>
      <c r="B393" s="57">
        <v>544</v>
      </c>
      <c r="C393" s="53" t="s">
        <v>120</v>
      </c>
      <c r="D393" s="53" t="s">
        <v>90</v>
      </c>
      <c r="E393" s="53" t="s">
        <v>480</v>
      </c>
      <c r="F393" s="53" t="s">
        <v>76</v>
      </c>
      <c r="G393" s="69">
        <f t="shared" si="85"/>
        <v>464.8</v>
      </c>
      <c r="H393" s="69">
        <f t="shared" si="85"/>
        <v>0</v>
      </c>
      <c r="I393" s="70">
        <f t="shared" si="73"/>
        <v>464.8</v>
      </c>
      <c r="J393" s="69">
        <f t="shared" si="85"/>
        <v>0</v>
      </c>
      <c r="K393" s="70">
        <f t="shared" si="74"/>
        <v>464.8</v>
      </c>
      <c r="L393" s="69">
        <f t="shared" si="85"/>
        <v>0</v>
      </c>
      <c r="M393" s="70">
        <f t="shared" si="75"/>
        <v>464.8</v>
      </c>
      <c r="N393" s="69">
        <f t="shared" si="85"/>
        <v>0</v>
      </c>
      <c r="O393" s="70">
        <f t="shared" si="76"/>
        <v>464.8</v>
      </c>
      <c r="P393" s="69">
        <f t="shared" si="85"/>
        <v>0</v>
      </c>
      <c r="Q393" s="70">
        <f t="shared" si="77"/>
        <v>464.8</v>
      </c>
      <c r="R393" s="69">
        <f t="shared" si="85"/>
        <v>0</v>
      </c>
      <c r="S393" s="70">
        <f t="shared" si="78"/>
        <v>464.8</v>
      </c>
      <c r="T393" s="69">
        <f t="shared" si="85"/>
        <v>0</v>
      </c>
      <c r="U393" s="70">
        <f t="shared" si="79"/>
        <v>464.8</v>
      </c>
    </row>
    <row r="394" spans="1:21" ht="51.75" customHeight="1" x14ac:dyDescent="0.25">
      <c r="A394" s="32" t="s">
        <v>188</v>
      </c>
      <c r="B394" s="57">
        <v>544</v>
      </c>
      <c r="C394" s="53" t="s">
        <v>120</v>
      </c>
      <c r="D394" s="53" t="s">
        <v>90</v>
      </c>
      <c r="E394" s="53" t="s">
        <v>480</v>
      </c>
      <c r="F394" s="53">
        <v>600</v>
      </c>
      <c r="G394" s="69">
        <f t="shared" si="85"/>
        <v>464.8</v>
      </c>
      <c r="H394" s="69">
        <f t="shared" si="85"/>
        <v>0</v>
      </c>
      <c r="I394" s="70">
        <f t="shared" si="73"/>
        <v>464.8</v>
      </c>
      <c r="J394" s="69">
        <f t="shared" si="85"/>
        <v>0</v>
      </c>
      <c r="K394" s="70">
        <f t="shared" si="74"/>
        <v>464.8</v>
      </c>
      <c r="L394" s="69">
        <f t="shared" si="85"/>
        <v>0</v>
      </c>
      <c r="M394" s="70">
        <f t="shared" si="75"/>
        <v>464.8</v>
      </c>
      <c r="N394" s="69">
        <f t="shared" si="85"/>
        <v>0</v>
      </c>
      <c r="O394" s="70">
        <f t="shared" si="76"/>
        <v>464.8</v>
      </c>
      <c r="P394" s="69">
        <f t="shared" si="85"/>
        <v>0</v>
      </c>
      <c r="Q394" s="70">
        <f t="shared" si="77"/>
        <v>464.8</v>
      </c>
      <c r="R394" s="69">
        <f t="shared" si="85"/>
        <v>0</v>
      </c>
      <c r="S394" s="70">
        <f t="shared" si="78"/>
        <v>464.8</v>
      </c>
      <c r="T394" s="69">
        <f t="shared" si="85"/>
        <v>0</v>
      </c>
      <c r="U394" s="70">
        <f t="shared" si="79"/>
        <v>464.8</v>
      </c>
    </row>
    <row r="395" spans="1:21" ht="19.5" customHeight="1" x14ac:dyDescent="0.25">
      <c r="A395" s="32" t="s">
        <v>197</v>
      </c>
      <c r="B395" s="57">
        <v>544</v>
      </c>
      <c r="C395" s="53" t="s">
        <v>120</v>
      </c>
      <c r="D395" s="53" t="s">
        <v>90</v>
      </c>
      <c r="E395" s="53" t="s">
        <v>480</v>
      </c>
      <c r="F395" s="53">
        <v>610</v>
      </c>
      <c r="G395" s="69">
        <v>464.8</v>
      </c>
      <c r="H395" s="69"/>
      <c r="I395" s="70">
        <f t="shared" si="73"/>
        <v>464.8</v>
      </c>
      <c r="J395" s="69"/>
      <c r="K395" s="70">
        <f t="shared" si="74"/>
        <v>464.8</v>
      </c>
      <c r="L395" s="69"/>
      <c r="M395" s="70">
        <f t="shared" si="75"/>
        <v>464.8</v>
      </c>
      <c r="N395" s="69"/>
      <c r="O395" s="70">
        <f t="shared" si="76"/>
        <v>464.8</v>
      </c>
      <c r="P395" s="69"/>
      <c r="Q395" s="70">
        <f t="shared" si="77"/>
        <v>464.8</v>
      </c>
      <c r="R395" s="69"/>
      <c r="S395" s="70">
        <f t="shared" si="78"/>
        <v>464.8</v>
      </c>
      <c r="T395" s="69"/>
      <c r="U395" s="70">
        <f t="shared" si="79"/>
        <v>464.8</v>
      </c>
    </row>
    <row r="396" spans="1:21" ht="33.75" customHeight="1" x14ac:dyDescent="0.25">
      <c r="A396" s="32" t="s">
        <v>745</v>
      </c>
      <c r="B396" s="57">
        <v>544</v>
      </c>
      <c r="C396" s="53" t="s">
        <v>120</v>
      </c>
      <c r="D396" s="53" t="s">
        <v>90</v>
      </c>
      <c r="E396" s="53" t="s">
        <v>304</v>
      </c>
      <c r="F396" s="53" t="s">
        <v>76</v>
      </c>
      <c r="G396" s="69">
        <f t="shared" ref="G396:T399" si="86">G397</f>
        <v>27178.3</v>
      </c>
      <c r="H396" s="69">
        <f t="shared" si="86"/>
        <v>0</v>
      </c>
      <c r="I396" s="70">
        <f t="shared" si="73"/>
        <v>27178.3</v>
      </c>
      <c r="J396" s="69">
        <f t="shared" si="86"/>
        <v>0</v>
      </c>
      <c r="K396" s="70">
        <f t="shared" si="74"/>
        <v>27178.3</v>
      </c>
      <c r="L396" s="69">
        <f t="shared" si="86"/>
        <v>0</v>
      </c>
      <c r="M396" s="70">
        <f t="shared" si="75"/>
        <v>27178.3</v>
      </c>
      <c r="N396" s="69">
        <f t="shared" si="86"/>
        <v>59</v>
      </c>
      <c r="O396" s="70">
        <f t="shared" si="76"/>
        <v>27237.3</v>
      </c>
      <c r="P396" s="69">
        <f t="shared" si="86"/>
        <v>70.2</v>
      </c>
      <c r="Q396" s="70">
        <f t="shared" si="77"/>
        <v>27307.5</v>
      </c>
      <c r="R396" s="69">
        <f t="shared" si="86"/>
        <v>600</v>
      </c>
      <c r="S396" s="70">
        <f t="shared" si="78"/>
        <v>27907.5</v>
      </c>
      <c r="T396" s="69">
        <f t="shared" si="86"/>
        <v>4878.3999999999996</v>
      </c>
      <c r="U396" s="70">
        <f t="shared" si="79"/>
        <v>32785.9</v>
      </c>
    </row>
    <row r="397" spans="1:21" ht="82.5" customHeight="1" x14ac:dyDescent="0.25">
      <c r="A397" s="32" t="s">
        <v>305</v>
      </c>
      <c r="B397" s="57">
        <v>544</v>
      </c>
      <c r="C397" s="53" t="s">
        <v>120</v>
      </c>
      <c r="D397" s="53" t="s">
        <v>90</v>
      </c>
      <c r="E397" s="53" t="s">
        <v>306</v>
      </c>
      <c r="F397" s="53" t="s">
        <v>76</v>
      </c>
      <c r="G397" s="69">
        <f t="shared" si="86"/>
        <v>27178.3</v>
      </c>
      <c r="H397" s="69">
        <f t="shared" si="86"/>
        <v>0</v>
      </c>
      <c r="I397" s="70">
        <f t="shared" si="73"/>
        <v>27178.3</v>
      </c>
      <c r="J397" s="69">
        <f t="shared" si="86"/>
        <v>0</v>
      </c>
      <c r="K397" s="70">
        <f t="shared" si="74"/>
        <v>27178.3</v>
      </c>
      <c r="L397" s="69">
        <f t="shared" si="86"/>
        <v>0</v>
      </c>
      <c r="M397" s="70">
        <f t="shared" si="75"/>
        <v>27178.3</v>
      </c>
      <c r="N397" s="69">
        <f t="shared" si="86"/>
        <v>59</v>
      </c>
      <c r="O397" s="70">
        <f t="shared" si="76"/>
        <v>27237.3</v>
      </c>
      <c r="P397" s="69">
        <f t="shared" si="86"/>
        <v>70.2</v>
      </c>
      <c r="Q397" s="70">
        <f t="shared" si="77"/>
        <v>27307.5</v>
      </c>
      <c r="R397" s="69">
        <f t="shared" si="86"/>
        <v>600</v>
      </c>
      <c r="S397" s="70">
        <f t="shared" si="78"/>
        <v>27907.5</v>
      </c>
      <c r="T397" s="69">
        <f t="shared" si="86"/>
        <v>4878.3999999999996</v>
      </c>
      <c r="U397" s="70">
        <f t="shared" si="79"/>
        <v>32785.9</v>
      </c>
    </row>
    <row r="398" spans="1:21" ht="53.25" customHeight="1" x14ac:dyDescent="0.25">
      <c r="A398" s="32" t="s">
        <v>307</v>
      </c>
      <c r="B398" s="57">
        <v>544</v>
      </c>
      <c r="C398" s="53" t="s">
        <v>120</v>
      </c>
      <c r="D398" s="53" t="s">
        <v>90</v>
      </c>
      <c r="E398" s="53" t="s">
        <v>308</v>
      </c>
      <c r="F398" s="53" t="s">
        <v>76</v>
      </c>
      <c r="G398" s="69">
        <f t="shared" si="86"/>
        <v>27178.3</v>
      </c>
      <c r="H398" s="69">
        <f t="shared" si="86"/>
        <v>0</v>
      </c>
      <c r="I398" s="70">
        <f t="shared" si="73"/>
        <v>27178.3</v>
      </c>
      <c r="J398" s="69">
        <f t="shared" si="86"/>
        <v>0</v>
      </c>
      <c r="K398" s="70">
        <f t="shared" si="74"/>
        <v>27178.3</v>
      </c>
      <c r="L398" s="69">
        <f t="shared" si="86"/>
        <v>0</v>
      </c>
      <c r="M398" s="70">
        <f t="shared" si="75"/>
        <v>27178.3</v>
      </c>
      <c r="N398" s="69">
        <f t="shared" si="86"/>
        <v>59</v>
      </c>
      <c r="O398" s="70">
        <f t="shared" si="76"/>
        <v>27237.3</v>
      </c>
      <c r="P398" s="69">
        <f t="shared" si="86"/>
        <v>70.2</v>
      </c>
      <c r="Q398" s="70">
        <f t="shared" si="77"/>
        <v>27307.5</v>
      </c>
      <c r="R398" s="69">
        <f t="shared" si="86"/>
        <v>600</v>
      </c>
      <c r="S398" s="70">
        <f t="shared" si="78"/>
        <v>27907.5</v>
      </c>
      <c r="T398" s="69">
        <f t="shared" si="86"/>
        <v>4878.3999999999996</v>
      </c>
      <c r="U398" s="70">
        <f t="shared" si="79"/>
        <v>32785.9</v>
      </c>
    </row>
    <row r="399" spans="1:21" ht="47.25" customHeight="1" x14ac:dyDescent="0.25">
      <c r="A399" s="32" t="s">
        <v>188</v>
      </c>
      <c r="B399" s="57">
        <v>544</v>
      </c>
      <c r="C399" s="53" t="s">
        <v>120</v>
      </c>
      <c r="D399" s="53" t="s">
        <v>90</v>
      </c>
      <c r="E399" s="53" t="s">
        <v>308</v>
      </c>
      <c r="F399" s="53">
        <v>600</v>
      </c>
      <c r="G399" s="69">
        <f t="shared" si="86"/>
        <v>27178.3</v>
      </c>
      <c r="H399" s="69">
        <f t="shared" si="86"/>
        <v>0</v>
      </c>
      <c r="I399" s="70">
        <f t="shared" si="73"/>
        <v>27178.3</v>
      </c>
      <c r="J399" s="69">
        <f t="shared" si="86"/>
        <v>0</v>
      </c>
      <c r="K399" s="70">
        <f t="shared" si="74"/>
        <v>27178.3</v>
      </c>
      <c r="L399" s="69">
        <f t="shared" si="86"/>
        <v>0</v>
      </c>
      <c r="M399" s="70">
        <f t="shared" si="75"/>
        <v>27178.3</v>
      </c>
      <c r="N399" s="69">
        <f t="shared" si="86"/>
        <v>59</v>
      </c>
      <c r="O399" s="70">
        <f t="shared" si="76"/>
        <v>27237.3</v>
      </c>
      <c r="P399" s="69">
        <f t="shared" si="86"/>
        <v>70.2</v>
      </c>
      <c r="Q399" s="70">
        <f t="shared" si="77"/>
        <v>27307.5</v>
      </c>
      <c r="R399" s="69">
        <f t="shared" si="86"/>
        <v>600</v>
      </c>
      <c r="S399" s="70">
        <f t="shared" si="78"/>
        <v>27907.5</v>
      </c>
      <c r="T399" s="69">
        <f t="shared" si="86"/>
        <v>4878.3999999999996</v>
      </c>
      <c r="U399" s="70">
        <f t="shared" si="79"/>
        <v>32785.9</v>
      </c>
    </row>
    <row r="400" spans="1:21" ht="16.5" customHeight="1" x14ac:dyDescent="0.25">
      <c r="A400" s="32" t="s">
        <v>197</v>
      </c>
      <c r="B400" s="57">
        <v>544</v>
      </c>
      <c r="C400" s="53" t="s">
        <v>120</v>
      </c>
      <c r="D400" s="53" t="s">
        <v>90</v>
      </c>
      <c r="E400" s="53" t="s">
        <v>308</v>
      </c>
      <c r="F400" s="53">
        <v>610</v>
      </c>
      <c r="G400" s="69">
        <v>27178.3</v>
      </c>
      <c r="H400" s="69"/>
      <c r="I400" s="70">
        <f t="shared" si="73"/>
        <v>27178.3</v>
      </c>
      <c r="J400" s="69"/>
      <c r="K400" s="70">
        <f t="shared" si="74"/>
        <v>27178.3</v>
      </c>
      <c r="L400" s="69"/>
      <c r="M400" s="70">
        <f t="shared" si="75"/>
        <v>27178.3</v>
      </c>
      <c r="N400" s="69">
        <v>59</v>
      </c>
      <c r="O400" s="70">
        <f t="shared" si="76"/>
        <v>27237.3</v>
      </c>
      <c r="P400" s="69">
        <v>70.2</v>
      </c>
      <c r="Q400" s="70">
        <f t="shared" si="77"/>
        <v>27307.5</v>
      </c>
      <c r="R400" s="69">
        <v>600</v>
      </c>
      <c r="S400" s="70">
        <f t="shared" si="78"/>
        <v>27907.5</v>
      </c>
      <c r="T400" s="124">
        <v>4878.3999999999996</v>
      </c>
      <c r="U400" s="70">
        <f t="shared" si="79"/>
        <v>32785.9</v>
      </c>
    </row>
    <row r="401" spans="1:21" ht="30.6" hidden="1" customHeight="1" x14ac:dyDescent="0.25">
      <c r="A401" s="32" t="s">
        <v>789</v>
      </c>
      <c r="B401" s="57">
        <v>544</v>
      </c>
      <c r="C401" s="53" t="s">
        <v>120</v>
      </c>
      <c r="D401" s="53" t="s">
        <v>90</v>
      </c>
      <c r="E401" s="53" t="s">
        <v>554</v>
      </c>
      <c r="F401" s="53" t="s">
        <v>76</v>
      </c>
      <c r="G401" s="69"/>
      <c r="H401" s="69"/>
      <c r="I401" s="70"/>
      <c r="J401" s="69"/>
      <c r="K401" s="70"/>
      <c r="L401" s="69"/>
      <c r="M401" s="70"/>
      <c r="N401" s="69"/>
      <c r="O401" s="70"/>
      <c r="P401" s="69">
        <f>P402</f>
        <v>0</v>
      </c>
      <c r="Q401" s="70">
        <f t="shared" si="77"/>
        <v>0</v>
      </c>
      <c r="R401" s="69">
        <f>R402</f>
        <v>0</v>
      </c>
      <c r="S401" s="70">
        <f t="shared" si="78"/>
        <v>0</v>
      </c>
      <c r="T401" s="69">
        <f>T402</f>
        <v>0</v>
      </c>
      <c r="U401" s="70">
        <f t="shared" si="79"/>
        <v>0</v>
      </c>
    </row>
    <row r="402" spans="1:21" ht="79.150000000000006" hidden="1" customHeight="1" x14ac:dyDescent="0.25">
      <c r="A402" s="32" t="s">
        <v>555</v>
      </c>
      <c r="B402" s="57">
        <v>544</v>
      </c>
      <c r="C402" s="53" t="s">
        <v>120</v>
      </c>
      <c r="D402" s="53" t="s">
        <v>90</v>
      </c>
      <c r="E402" s="53" t="s">
        <v>556</v>
      </c>
      <c r="F402" s="53" t="s">
        <v>76</v>
      </c>
      <c r="G402" s="69"/>
      <c r="H402" s="69"/>
      <c r="I402" s="70"/>
      <c r="J402" s="69"/>
      <c r="K402" s="70"/>
      <c r="L402" s="69"/>
      <c r="M402" s="70"/>
      <c r="N402" s="69"/>
      <c r="O402" s="70"/>
      <c r="P402" s="69">
        <f>P403</f>
        <v>0</v>
      </c>
      <c r="Q402" s="70">
        <f t="shared" si="77"/>
        <v>0</v>
      </c>
      <c r="R402" s="69">
        <f>R403</f>
        <v>0</v>
      </c>
      <c r="S402" s="70">
        <f t="shared" si="78"/>
        <v>0</v>
      </c>
      <c r="T402" s="69">
        <f>T403</f>
        <v>0</v>
      </c>
      <c r="U402" s="70">
        <f t="shared" si="79"/>
        <v>0</v>
      </c>
    </row>
    <row r="403" spans="1:21" ht="49.9" hidden="1" customHeight="1" x14ac:dyDescent="0.25">
      <c r="A403" s="32" t="s">
        <v>794</v>
      </c>
      <c r="B403" s="57">
        <v>544</v>
      </c>
      <c r="C403" s="53" t="s">
        <v>120</v>
      </c>
      <c r="D403" s="53" t="s">
        <v>90</v>
      </c>
      <c r="E403" s="53" t="s">
        <v>669</v>
      </c>
      <c r="F403" s="53" t="s">
        <v>667</v>
      </c>
      <c r="G403" s="69"/>
      <c r="H403" s="69"/>
      <c r="I403" s="70"/>
      <c r="J403" s="69"/>
      <c r="K403" s="70"/>
      <c r="L403" s="69"/>
      <c r="M403" s="70"/>
      <c r="N403" s="69"/>
      <c r="O403" s="70"/>
      <c r="P403" s="69">
        <f>P404</f>
        <v>0</v>
      </c>
      <c r="Q403" s="70">
        <f t="shared" si="77"/>
        <v>0</v>
      </c>
      <c r="R403" s="69">
        <f>R404</f>
        <v>0</v>
      </c>
      <c r="S403" s="70">
        <f t="shared" si="78"/>
        <v>0</v>
      </c>
      <c r="T403" s="69">
        <f>T404</f>
        <v>0</v>
      </c>
      <c r="U403" s="70">
        <f t="shared" si="79"/>
        <v>0</v>
      </c>
    </row>
    <row r="404" spans="1:21" ht="50.45" hidden="1" customHeight="1" x14ac:dyDescent="0.25">
      <c r="A404" s="32" t="s">
        <v>188</v>
      </c>
      <c r="B404" s="57">
        <v>544</v>
      </c>
      <c r="C404" s="53" t="s">
        <v>120</v>
      </c>
      <c r="D404" s="53" t="s">
        <v>90</v>
      </c>
      <c r="E404" s="53" t="s">
        <v>669</v>
      </c>
      <c r="F404" s="53" t="s">
        <v>559</v>
      </c>
      <c r="G404" s="69"/>
      <c r="H404" s="69"/>
      <c r="I404" s="70"/>
      <c r="J404" s="69"/>
      <c r="K404" s="70"/>
      <c r="L404" s="69"/>
      <c r="M404" s="70"/>
      <c r="N404" s="69"/>
      <c r="O404" s="70"/>
      <c r="P404" s="69">
        <f>P405</f>
        <v>0</v>
      </c>
      <c r="Q404" s="70">
        <f t="shared" si="77"/>
        <v>0</v>
      </c>
      <c r="R404" s="69">
        <f>R405</f>
        <v>0</v>
      </c>
      <c r="S404" s="70">
        <f t="shared" si="78"/>
        <v>0</v>
      </c>
      <c r="T404" s="69">
        <f>T405</f>
        <v>0</v>
      </c>
      <c r="U404" s="70">
        <f t="shared" si="79"/>
        <v>0</v>
      </c>
    </row>
    <row r="405" spans="1:21" ht="18" hidden="1" customHeight="1" x14ac:dyDescent="0.25">
      <c r="A405" s="32" t="s">
        <v>197</v>
      </c>
      <c r="B405" s="57">
        <v>544</v>
      </c>
      <c r="C405" s="53" t="s">
        <v>120</v>
      </c>
      <c r="D405" s="53" t="s">
        <v>90</v>
      </c>
      <c r="E405" s="53" t="s">
        <v>669</v>
      </c>
      <c r="F405" s="53" t="s">
        <v>560</v>
      </c>
      <c r="G405" s="69"/>
      <c r="H405" s="69"/>
      <c r="I405" s="70"/>
      <c r="J405" s="69"/>
      <c r="K405" s="70"/>
      <c r="L405" s="69"/>
      <c r="M405" s="70"/>
      <c r="N405" s="69"/>
      <c r="O405" s="70"/>
      <c r="P405" s="69"/>
      <c r="Q405" s="70">
        <f t="shared" si="77"/>
        <v>0</v>
      </c>
      <c r="R405" s="69"/>
      <c r="S405" s="70">
        <f t="shared" si="78"/>
        <v>0</v>
      </c>
      <c r="T405" s="69"/>
      <c r="U405" s="70">
        <f t="shared" si="79"/>
        <v>0</v>
      </c>
    </row>
    <row r="406" spans="1:21" ht="19.5" customHeight="1" x14ac:dyDescent="0.25">
      <c r="A406" s="32" t="s">
        <v>481</v>
      </c>
      <c r="B406" s="57">
        <v>544</v>
      </c>
      <c r="C406" s="53" t="s">
        <v>120</v>
      </c>
      <c r="D406" s="53" t="s">
        <v>161</v>
      </c>
      <c r="E406" s="53" t="s">
        <v>75</v>
      </c>
      <c r="F406" s="53" t="s">
        <v>76</v>
      </c>
      <c r="G406" s="69">
        <f t="shared" ref="G406:T408" si="87">G407</f>
        <v>23309.3</v>
      </c>
      <c r="H406" s="69">
        <f t="shared" si="87"/>
        <v>0</v>
      </c>
      <c r="I406" s="70">
        <f t="shared" si="73"/>
        <v>23309.3</v>
      </c>
      <c r="J406" s="69">
        <f t="shared" si="87"/>
        <v>0</v>
      </c>
      <c r="K406" s="70">
        <f t="shared" si="74"/>
        <v>23309.3</v>
      </c>
      <c r="L406" s="69">
        <f t="shared" si="87"/>
        <v>0</v>
      </c>
      <c r="M406" s="70">
        <f t="shared" si="75"/>
        <v>23309.3</v>
      </c>
      <c r="N406" s="69">
        <f t="shared" si="87"/>
        <v>0</v>
      </c>
      <c r="O406" s="70">
        <f t="shared" si="76"/>
        <v>23309.3</v>
      </c>
      <c r="P406" s="69">
        <f t="shared" si="87"/>
        <v>0</v>
      </c>
      <c r="Q406" s="70">
        <f t="shared" si="77"/>
        <v>23309.3</v>
      </c>
      <c r="R406" s="69">
        <f t="shared" si="87"/>
        <v>35</v>
      </c>
      <c r="S406" s="70">
        <f t="shared" si="78"/>
        <v>23344.3</v>
      </c>
      <c r="T406" s="69">
        <f t="shared" si="87"/>
        <v>3409.6</v>
      </c>
      <c r="U406" s="70">
        <f t="shared" si="79"/>
        <v>26753.899999999998</v>
      </c>
    </row>
    <row r="407" spans="1:21" ht="55.5" customHeight="1" x14ac:dyDescent="0.25">
      <c r="A407" s="32" t="s">
        <v>693</v>
      </c>
      <c r="B407" s="57">
        <v>544</v>
      </c>
      <c r="C407" s="53" t="s">
        <v>120</v>
      </c>
      <c r="D407" s="53" t="s">
        <v>161</v>
      </c>
      <c r="E407" s="53" t="s">
        <v>236</v>
      </c>
      <c r="F407" s="53" t="s">
        <v>76</v>
      </c>
      <c r="G407" s="69">
        <f t="shared" si="87"/>
        <v>23309.3</v>
      </c>
      <c r="H407" s="69">
        <f t="shared" si="87"/>
        <v>0</v>
      </c>
      <c r="I407" s="70">
        <f t="shared" si="73"/>
        <v>23309.3</v>
      </c>
      <c r="J407" s="69">
        <f t="shared" si="87"/>
        <v>0</v>
      </c>
      <c r="K407" s="70">
        <f t="shared" si="74"/>
        <v>23309.3</v>
      </c>
      <c r="L407" s="69">
        <f t="shared" si="87"/>
        <v>0</v>
      </c>
      <c r="M407" s="70">
        <f t="shared" si="75"/>
        <v>23309.3</v>
      </c>
      <c r="N407" s="69">
        <f t="shared" si="87"/>
        <v>0</v>
      </c>
      <c r="O407" s="70">
        <f t="shared" si="76"/>
        <v>23309.3</v>
      </c>
      <c r="P407" s="69">
        <f t="shared" si="87"/>
        <v>0</v>
      </c>
      <c r="Q407" s="70">
        <f t="shared" si="77"/>
        <v>23309.3</v>
      </c>
      <c r="R407" s="69">
        <f t="shared" si="87"/>
        <v>35</v>
      </c>
      <c r="S407" s="70">
        <f t="shared" si="78"/>
        <v>23344.3</v>
      </c>
      <c r="T407" s="69">
        <f t="shared" si="87"/>
        <v>3409.6</v>
      </c>
      <c r="U407" s="70">
        <f t="shared" si="79"/>
        <v>26753.899999999998</v>
      </c>
    </row>
    <row r="408" spans="1:21" ht="80.25" customHeight="1" x14ac:dyDescent="0.25">
      <c r="A408" s="32" t="s">
        <v>743</v>
      </c>
      <c r="B408" s="57">
        <v>544</v>
      </c>
      <c r="C408" s="53" t="s">
        <v>120</v>
      </c>
      <c r="D408" s="53" t="s">
        <v>161</v>
      </c>
      <c r="E408" s="53" t="s">
        <v>310</v>
      </c>
      <c r="F408" s="53" t="s">
        <v>76</v>
      </c>
      <c r="G408" s="69">
        <f t="shared" si="87"/>
        <v>23309.3</v>
      </c>
      <c r="H408" s="69">
        <f t="shared" si="87"/>
        <v>0</v>
      </c>
      <c r="I408" s="70">
        <f t="shared" si="73"/>
        <v>23309.3</v>
      </c>
      <c r="J408" s="69">
        <f t="shared" si="87"/>
        <v>0</v>
      </c>
      <c r="K408" s="70">
        <f t="shared" si="74"/>
        <v>23309.3</v>
      </c>
      <c r="L408" s="69">
        <f t="shared" si="87"/>
        <v>0</v>
      </c>
      <c r="M408" s="70">
        <f t="shared" si="75"/>
        <v>23309.3</v>
      </c>
      <c r="N408" s="69">
        <f t="shared" si="87"/>
        <v>0</v>
      </c>
      <c r="O408" s="70">
        <f t="shared" si="76"/>
        <v>23309.3</v>
      </c>
      <c r="P408" s="69">
        <f t="shared" si="87"/>
        <v>0</v>
      </c>
      <c r="Q408" s="70">
        <f t="shared" si="77"/>
        <v>23309.3</v>
      </c>
      <c r="R408" s="69">
        <f t="shared" si="87"/>
        <v>35</v>
      </c>
      <c r="S408" s="70">
        <f t="shared" si="78"/>
        <v>23344.3</v>
      </c>
      <c r="T408" s="69">
        <f t="shared" si="87"/>
        <v>3409.6</v>
      </c>
      <c r="U408" s="70">
        <f t="shared" si="79"/>
        <v>26753.899999999998</v>
      </c>
    </row>
    <row r="409" spans="1:21" ht="65.25" customHeight="1" x14ac:dyDescent="0.25">
      <c r="A409" s="32" t="s">
        <v>311</v>
      </c>
      <c r="B409" s="57">
        <v>544</v>
      </c>
      <c r="C409" s="53" t="s">
        <v>120</v>
      </c>
      <c r="D409" s="53" t="s">
        <v>161</v>
      </c>
      <c r="E409" s="53" t="s">
        <v>312</v>
      </c>
      <c r="F409" s="53" t="s">
        <v>76</v>
      </c>
      <c r="G409" s="69">
        <f>G410+G413+G418</f>
        <v>23309.3</v>
      </c>
      <c r="H409" s="69">
        <f>H410+H413+H418</f>
        <v>0</v>
      </c>
      <c r="I409" s="70">
        <f t="shared" si="73"/>
        <v>23309.3</v>
      </c>
      <c r="J409" s="69">
        <f>J410+J413+J418</f>
        <v>0</v>
      </c>
      <c r="K409" s="70">
        <f t="shared" si="74"/>
        <v>23309.3</v>
      </c>
      <c r="L409" s="69">
        <f>L410+L413+L418</f>
        <v>0</v>
      </c>
      <c r="M409" s="70">
        <f t="shared" si="75"/>
        <v>23309.3</v>
      </c>
      <c r="N409" s="69">
        <f>N410+N413+N418</f>
        <v>0</v>
      </c>
      <c r="O409" s="70">
        <f t="shared" si="76"/>
        <v>23309.3</v>
      </c>
      <c r="P409" s="69">
        <f>P410+P413+P418</f>
        <v>0</v>
      </c>
      <c r="Q409" s="70">
        <f t="shared" si="77"/>
        <v>23309.3</v>
      </c>
      <c r="R409" s="69">
        <f>R410+R413+R418</f>
        <v>35</v>
      </c>
      <c r="S409" s="70">
        <f t="shared" si="78"/>
        <v>23344.3</v>
      </c>
      <c r="T409" s="69">
        <f>T410+T413+T418</f>
        <v>3409.6</v>
      </c>
      <c r="U409" s="70">
        <f t="shared" si="79"/>
        <v>26753.899999999998</v>
      </c>
    </row>
    <row r="410" spans="1:21" ht="33.75" customHeight="1" x14ac:dyDescent="0.25">
      <c r="A410" s="32" t="s">
        <v>83</v>
      </c>
      <c r="B410" s="57">
        <v>544</v>
      </c>
      <c r="C410" s="53" t="s">
        <v>120</v>
      </c>
      <c r="D410" s="53" t="s">
        <v>161</v>
      </c>
      <c r="E410" s="53" t="s">
        <v>313</v>
      </c>
      <c r="F410" s="53" t="s">
        <v>76</v>
      </c>
      <c r="G410" s="69">
        <f>G411</f>
        <v>2826.1</v>
      </c>
      <c r="H410" s="69">
        <f>H411</f>
        <v>0</v>
      </c>
      <c r="I410" s="70">
        <f t="shared" si="73"/>
        <v>2826.1</v>
      </c>
      <c r="J410" s="69">
        <f>J411</f>
        <v>0</v>
      </c>
      <c r="K410" s="70">
        <f t="shared" si="74"/>
        <v>2826.1</v>
      </c>
      <c r="L410" s="69">
        <f>L411</f>
        <v>0</v>
      </c>
      <c r="M410" s="70">
        <f t="shared" si="75"/>
        <v>2826.1</v>
      </c>
      <c r="N410" s="69">
        <f>N411</f>
        <v>0</v>
      </c>
      <c r="O410" s="70">
        <f t="shared" si="76"/>
        <v>2826.1</v>
      </c>
      <c r="P410" s="69">
        <f>P411</f>
        <v>0</v>
      </c>
      <c r="Q410" s="70">
        <f t="shared" si="77"/>
        <v>2826.1</v>
      </c>
      <c r="R410" s="69">
        <f>R411</f>
        <v>35</v>
      </c>
      <c r="S410" s="70">
        <f t="shared" si="78"/>
        <v>2861.1</v>
      </c>
      <c r="T410" s="69">
        <f>T411</f>
        <v>507.1</v>
      </c>
      <c r="U410" s="70">
        <f t="shared" si="79"/>
        <v>3368.2</v>
      </c>
    </row>
    <row r="411" spans="1:21" ht="104.25" customHeight="1" x14ac:dyDescent="0.25">
      <c r="A411" s="32" t="s">
        <v>85</v>
      </c>
      <c r="B411" s="57">
        <v>544</v>
      </c>
      <c r="C411" s="53" t="s">
        <v>120</v>
      </c>
      <c r="D411" s="53" t="s">
        <v>161</v>
      </c>
      <c r="E411" s="53" t="s">
        <v>313</v>
      </c>
      <c r="F411" s="53">
        <v>100</v>
      </c>
      <c r="G411" s="69">
        <f>G412</f>
        <v>2826.1</v>
      </c>
      <c r="H411" s="69">
        <f>H412</f>
        <v>0</v>
      </c>
      <c r="I411" s="70">
        <f t="shared" si="73"/>
        <v>2826.1</v>
      </c>
      <c r="J411" s="69">
        <f>J412</f>
        <v>0</v>
      </c>
      <c r="K411" s="70">
        <f t="shared" si="74"/>
        <v>2826.1</v>
      </c>
      <c r="L411" s="69">
        <f>L412</f>
        <v>0</v>
      </c>
      <c r="M411" s="70">
        <f t="shared" si="75"/>
        <v>2826.1</v>
      </c>
      <c r="N411" s="69">
        <f>N412</f>
        <v>0</v>
      </c>
      <c r="O411" s="70">
        <f t="shared" si="76"/>
        <v>2826.1</v>
      </c>
      <c r="P411" s="69">
        <f>P412</f>
        <v>0</v>
      </c>
      <c r="Q411" s="70">
        <f t="shared" si="77"/>
        <v>2826.1</v>
      </c>
      <c r="R411" s="69">
        <f>R412</f>
        <v>35</v>
      </c>
      <c r="S411" s="70">
        <f t="shared" si="78"/>
        <v>2861.1</v>
      </c>
      <c r="T411" s="69">
        <f>T412</f>
        <v>507.1</v>
      </c>
      <c r="U411" s="70">
        <f t="shared" si="79"/>
        <v>3368.2</v>
      </c>
    </row>
    <row r="412" spans="1:21" ht="36.75" customHeight="1" x14ac:dyDescent="0.25">
      <c r="A412" s="32" t="s">
        <v>86</v>
      </c>
      <c r="B412" s="57">
        <v>544</v>
      </c>
      <c r="C412" s="53" t="s">
        <v>120</v>
      </c>
      <c r="D412" s="53" t="s">
        <v>161</v>
      </c>
      <c r="E412" s="53" t="s">
        <v>313</v>
      </c>
      <c r="F412" s="53">
        <v>120</v>
      </c>
      <c r="G412" s="69">
        <v>2826.1</v>
      </c>
      <c r="H412" s="69"/>
      <c r="I412" s="70">
        <f t="shared" si="73"/>
        <v>2826.1</v>
      </c>
      <c r="J412" s="69"/>
      <c r="K412" s="70">
        <f t="shared" si="74"/>
        <v>2826.1</v>
      </c>
      <c r="L412" s="69"/>
      <c r="M412" s="70">
        <f t="shared" si="75"/>
        <v>2826.1</v>
      </c>
      <c r="N412" s="69"/>
      <c r="O412" s="70">
        <f t="shared" si="76"/>
        <v>2826.1</v>
      </c>
      <c r="P412" s="69"/>
      <c r="Q412" s="70">
        <f t="shared" si="77"/>
        <v>2826.1</v>
      </c>
      <c r="R412" s="69">
        <v>35</v>
      </c>
      <c r="S412" s="70">
        <f t="shared" si="78"/>
        <v>2861.1</v>
      </c>
      <c r="T412" s="124">
        <v>507.1</v>
      </c>
      <c r="U412" s="70">
        <f t="shared" si="79"/>
        <v>3368.2</v>
      </c>
    </row>
    <row r="413" spans="1:21" ht="31.5" x14ac:dyDescent="0.25">
      <c r="A413" s="32" t="s">
        <v>87</v>
      </c>
      <c r="B413" s="57">
        <v>544</v>
      </c>
      <c r="C413" s="53" t="s">
        <v>120</v>
      </c>
      <c r="D413" s="53" t="s">
        <v>161</v>
      </c>
      <c r="E413" s="53" t="s">
        <v>314</v>
      </c>
      <c r="F413" s="53" t="s">
        <v>76</v>
      </c>
      <c r="G413" s="69">
        <f>G414+G416</f>
        <v>147.6</v>
      </c>
      <c r="H413" s="69">
        <f>H414+H416</f>
        <v>0</v>
      </c>
      <c r="I413" s="70">
        <f t="shared" si="73"/>
        <v>147.6</v>
      </c>
      <c r="J413" s="69">
        <f>J414+J416</f>
        <v>0</v>
      </c>
      <c r="K413" s="70">
        <f t="shared" si="74"/>
        <v>147.6</v>
      </c>
      <c r="L413" s="69">
        <f>L414+L416</f>
        <v>0</v>
      </c>
      <c r="M413" s="70">
        <f t="shared" si="75"/>
        <v>147.6</v>
      </c>
      <c r="N413" s="69">
        <f>N414+N416</f>
        <v>0</v>
      </c>
      <c r="O413" s="70">
        <f t="shared" si="76"/>
        <v>147.6</v>
      </c>
      <c r="P413" s="69">
        <f>P414+P416</f>
        <v>0</v>
      </c>
      <c r="Q413" s="70">
        <f t="shared" si="77"/>
        <v>147.6</v>
      </c>
      <c r="R413" s="69">
        <f>R414+R416</f>
        <v>-140</v>
      </c>
      <c r="S413" s="70">
        <f t="shared" si="78"/>
        <v>7.5999999999999943</v>
      </c>
      <c r="T413" s="69">
        <f>T414+T416</f>
        <v>0</v>
      </c>
      <c r="U413" s="70">
        <f t="shared" si="79"/>
        <v>7.5999999999999943</v>
      </c>
    </row>
    <row r="414" spans="1:21" ht="99.75" customHeight="1" outlineLevel="1" x14ac:dyDescent="0.25">
      <c r="A414" s="32" t="s">
        <v>85</v>
      </c>
      <c r="B414" s="57">
        <v>544</v>
      </c>
      <c r="C414" s="53" t="s">
        <v>120</v>
      </c>
      <c r="D414" s="53" t="s">
        <v>161</v>
      </c>
      <c r="E414" s="53" t="s">
        <v>314</v>
      </c>
      <c r="F414" s="53">
        <v>100</v>
      </c>
      <c r="G414" s="69">
        <f>G415</f>
        <v>91.6</v>
      </c>
      <c r="H414" s="69">
        <f>H415</f>
        <v>0</v>
      </c>
      <c r="I414" s="70">
        <f t="shared" si="73"/>
        <v>91.6</v>
      </c>
      <c r="J414" s="69">
        <f>J415</f>
        <v>0</v>
      </c>
      <c r="K414" s="70">
        <f t="shared" si="74"/>
        <v>91.6</v>
      </c>
      <c r="L414" s="69">
        <f>L415</f>
        <v>0</v>
      </c>
      <c r="M414" s="70">
        <f t="shared" si="75"/>
        <v>91.6</v>
      </c>
      <c r="N414" s="69">
        <f>N415</f>
        <v>0</v>
      </c>
      <c r="O414" s="70">
        <f t="shared" si="76"/>
        <v>91.6</v>
      </c>
      <c r="P414" s="69">
        <f>P415</f>
        <v>0</v>
      </c>
      <c r="Q414" s="70">
        <f t="shared" si="77"/>
        <v>91.6</v>
      </c>
      <c r="R414" s="69">
        <f>R415</f>
        <v>-91.6</v>
      </c>
      <c r="S414" s="70">
        <f t="shared" si="78"/>
        <v>0</v>
      </c>
      <c r="T414" s="69">
        <f>T415</f>
        <v>0</v>
      </c>
      <c r="U414" s="70">
        <f t="shared" si="79"/>
        <v>0</v>
      </c>
    </row>
    <row r="415" spans="1:21" ht="38.25" customHeight="1" outlineLevel="1" x14ac:dyDescent="0.25">
      <c r="A415" s="32" t="s">
        <v>86</v>
      </c>
      <c r="B415" s="57">
        <v>544</v>
      </c>
      <c r="C415" s="53" t="s">
        <v>120</v>
      </c>
      <c r="D415" s="53" t="s">
        <v>161</v>
      </c>
      <c r="E415" s="53" t="s">
        <v>314</v>
      </c>
      <c r="F415" s="53">
        <v>120</v>
      </c>
      <c r="G415" s="69">
        <v>91.6</v>
      </c>
      <c r="H415" s="69"/>
      <c r="I415" s="70">
        <f t="shared" si="73"/>
        <v>91.6</v>
      </c>
      <c r="J415" s="69"/>
      <c r="K415" s="70">
        <f t="shared" si="74"/>
        <v>91.6</v>
      </c>
      <c r="L415" s="69"/>
      <c r="M415" s="70">
        <f t="shared" si="75"/>
        <v>91.6</v>
      </c>
      <c r="N415" s="69"/>
      <c r="O415" s="70">
        <f t="shared" si="76"/>
        <v>91.6</v>
      </c>
      <c r="P415" s="69"/>
      <c r="Q415" s="70">
        <f t="shared" si="77"/>
        <v>91.6</v>
      </c>
      <c r="R415" s="69">
        <v>-91.6</v>
      </c>
      <c r="S415" s="70">
        <f t="shared" si="78"/>
        <v>0</v>
      </c>
      <c r="T415" s="69"/>
      <c r="U415" s="70">
        <f t="shared" si="79"/>
        <v>0</v>
      </c>
    </row>
    <row r="416" spans="1:21" ht="31.5" x14ac:dyDescent="0.25">
      <c r="A416" s="32" t="s">
        <v>97</v>
      </c>
      <c r="B416" s="57">
        <v>544</v>
      </c>
      <c r="C416" s="53" t="s">
        <v>120</v>
      </c>
      <c r="D416" s="53" t="s">
        <v>161</v>
      </c>
      <c r="E416" s="53" t="s">
        <v>314</v>
      </c>
      <c r="F416" s="53">
        <v>200</v>
      </c>
      <c r="G416" s="69">
        <f>G417</f>
        <v>56</v>
      </c>
      <c r="H416" s="69">
        <f>H417</f>
        <v>0</v>
      </c>
      <c r="I416" s="70">
        <f t="shared" si="73"/>
        <v>56</v>
      </c>
      <c r="J416" s="69">
        <f>J417</f>
        <v>0</v>
      </c>
      <c r="K416" s="70">
        <f t="shared" si="74"/>
        <v>56</v>
      </c>
      <c r="L416" s="69">
        <f>L417</f>
        <v>0</v>
      </c>
      <c r="M416" s="70">
        <f t="shared" si="75"/>
        <v>56</v>
      </c>
      <c r="N416" s="69">
        <f>N417</f>
        <v>0</v>
      </c>
      <c r="O416" s="70">
        <f t="shared" si="76"/>
        <v>56</v>
      </c>
      <c r="P416" s="69">
        <f>P417</f>
        <v>0</v>
      </c>
      <c r="Q416" s="70">
        <f t="shared" si="77"/>
        <v>56</v>
      </c>
      <c r="R416" s="69">
        <f>R417</f>
        <v>-48.4</v>
      </c>
      <c r="S416" s="70">
        <f t="shared" si="78"/>
        <v>7.6000000000000014</v>
      </c>
      <c r="T416" s="69">
        <f>T417</f>
        <v>0</v>
      </c>
      <c r="U416" s="70">
        <f t="shared" si="79"/>
        <v>7.6000000000000014</v>
      </c>
    </row>
    <row r="417" spans="1:21" ht="47.25" customHeight="1" x14ac:dyDescent="0.25">
      <c r="A417" s="32" t="s">
        <v>98</v>
      </c>
      <c r="B417" s="57">
        <v>544</v>
      </c>
      <c r="C417" s="53" t="s">
        <v>120</v>
      </c>
      <c r="D417" s="53" t="s">
        <v>161</v>
      </c>
      <c r="E417" s="53" t="s">
        <v>314</v>
      </c>
      <c r="F417" s="53">
        <v>240</v>
      </c>
      <c r="G417" s="69">
        <v>56</v>
      </c>
      <c r="H417" s="69"/>
      <c r="I417" s="70">
        <f t="shared" si="73"/>
        <v>56</v>
      </c>
      <c r="J417" s="69"/>
      <c r="K417" s="70">
        <f t="shared" si="74"/>
        <v>56</v>
      </c>
      <c r="L417" s="69"/>
      <c r="M417" s="70">
        <f t="shared" si="75"/>
        <v>56</v>
      </c>
      <c r="N417" s="69"/>
      <c r="O417" s="70">
        <f t="shared" si="76"/>
        <v>56</v>
      </c>
      <c r="P417" s="69"/>
      <c r="Q417" s="70">
        <f t="shared" si="77"/>
        <v>56</v>
      </c>
      <c r="R417" s="69">
        <v>-48.4</v>
      </c>
      <c r="S417" s="70">
        <f t="shared" si="78"/>
        <v>7.6000000000000014</v>
      </c>
      <c r="T417" s="69"/>
      <c r="U417" s="70">
        <f t="shared" si="79"/>
        <v>7.6000000000000014</v>
      </c>
    </row>
    <row r="418" spans="1:21" ht="35.25" customHeight="1" x14ac:dyDescent="0.25">
      <c r="A418" s="32" t="s">
        <v>482</v>
      </c>
      <c r="B418" s="57">
        <v>544</v>
      </c>
      <c r="C418" s="53" t="s">
        <v>120</v>
      </c>
      <c r="D418" s="53" t="s">
        <v>161</v>
      </c>
      <c r="E418" s="53" t="s">
        <v>316</v>
      </c>
      <c r="F418" s="53" t="s">
        <v>76</v>
      </c>
      <c r="G418" s="69">
        <f>G419+G421+G423</f>
        <v>20335.599999999999</v>
      </c>
      <c r="H418" s="69">
        <f>H419+H421+H423</f>
        <v>0</v>
      </c>
      <c r="I418" s="70">
        <f t="shared" ref="I418:I482" si="88">G418+H418</f>
        <v>20335.599999999999</v>
      </c>
      <c r="J418" s="69">
        <f>J419+J421+J423</f>
        <v>0</v>
      </c>
      <c r="K418" s="70">
        <f t="shared" si="74"/>
        <v>20335.599999999999</v>
      </c>
      <c r="L418" s="69">
        <f>L419+L421+L423</f>
        <v>0</v>
      </c>
      <c r="M418" s="70">
        <f t="shared" si="75"/>
        <v>20335.599999999999</v>
      </c>
      <c r="N418" s="69">
        <f>N419+N421+N423</f>
        <v>0</v>
      </c>
      <c r="O418" s="70">
        <f t="shared" si="76"/>
        <v>20335.599999999999</v>
      </c>
      <c r="P418" s="69">
        <f>P419+P421+P423</f>
        <v>0</v>
      </c>
      <c r="Q418" s="70">
        <f t="shared" si="77"/>
        <v>20335.599999999999</v>
      </c>
      <c r="R418" s="69">
        <f>R419+R421+R423</f>
        <v>140</v>
      </c>
      <c r="S418" s="70">
        <f t="shared" si="78"/>
        <v>20475.599999999999</v>
      </c>
      <c r="T418" s="69">
        <f>T419+T421+T423</f>
        <v>2902.5</v>
      </c>
      <c r="U418" s="70">
        <f t="shared" si="79"/>
        <v>23378.1</v>
      </c>
    </row>
    <row r="419" spans="1:21" ht="96.75" customHeight="1" x14ac:dyDescent="0.25">
      <c r="A419" s="32" t="s">
        <v>85</v>
      </c>
      <c r="B419" s="57">
        <v>544</v>
      </c>
      <c r="C419" s="53" t="s">
        <v>120</v>
      </c>
      <c r="D419" s="53" t="s">
        <v>161</v>
      </c>
      <c r="E419" s="53" t="s">
        <v>316</v>
      </c>
      <c r="F419" s="53">
        <v>100</v>
      </c>
      <c r="G419" s="69">
        <f>G420</f>
        <v>16380</v>
      </c>
      <c r="H419" s="69">
        <f>H420</f>
        <v>0</v>
      </c>
      <c r="I419" s="70">
        <f t="shared" si="88"/>
        <v>16380</v>
      </c>
      <c r="J419" s="69">
        <f>J420</f>
        <v>0</v>
      </c>
      <c r="K419" s="70">
        <f t="shared" si="74"/>
        <v>16380</v>
      </c>
      <c r="L419" s="69">
        <f>L420</f>
        <v>0</v>
      </c>
      <c r="M419" s="70">
        <f t="shared" si="75"/>
        <v>16380</v>
      </c>
      <c r="N419" s="69">
        <f>N420</f>
        <v>0</v>
      </c>
      <c r="O419" s="70">
        <f t="shared" si="76"/>
        <v>16380</v>
      </c>
      <c r="P419" s="69">
        <f>P420</f>
        <v>0</v>
      </c>
      <c r="Q419" s="70">
        <f t="shared" si="77"/>
        <v>16380</v>
      </c>
      <c r="R419" s="69">
        <f>R420</f>
        <v>0</v>
      </c>
      <c r="S419" s="70">
        <f t="shared" si="78"/>
        <v>16380</v>
      </c>
      <c r="T419" s="69">
        <f>T420</f>
        <v>2902.5</v>
      </c>
      <c r="U419" s="70">
        <f t="shared" si="79"/>
        <v>19282.5</v>
      </c>
    </row>
    <row r="420" spans="1:21" ht="32.25" customHeight="1" x14ac:dyDescent="0.25">
      <c r="A420" s="32" t="s">
        <v>150</v>
      </c>
      <c r="B420" s="57">
        <v>544</v>
      </c>
      <c r="C420" s="53" t="s">
        <v>120</v>
      </c>
      <c r="D420" s="53" t="s">
        <v>161</v>
      </c>
      <c r="E420" s="53" t="s">
        <v>316</v>
      </c>
      <c r="F420" s="53">
        <v>110</v>
      </c>
      <c r="G420" s="69">
        <v>16380</v>
      </c>
      <c r="H420" s="69"/>
      <c r="I420" s="70">
        <f t="shared" si="88"/>
        <v>16380</v>
      </c>
      <c r="J420" s="69"/>
      <c r="K420" s="70">
        <f t="shared" si="74"/>
        <v>16380</v>
      </c>
      <c r="L420" s="69"/>
      <c r="M420" s="70">
        <f t="shared" si="75"/>
        <v>16380</v>
      </c>
      <c r="N420" s="69"/>
      <c r="O420" s="70">
        <f t="shared" si="76"/>
        <v>16380</v>
      </c>
      <c r="P420" s="69"/>
      <c r="Q420" s="70">
        <f t="shared" si="77"/>
        <v>16380</v>
      </c>
      <c r="R420" s="69"/>
      <c r="S420" s="70">
        <f t="shared" si="78"/>
        <v>16380</v>
      </c>
      <c r="T420" s="124">
        <v>2902.5</v>
      </c>
      <c r="U420" s="70">
        <f t="shared" si="79"/>
        <v>19282.5</v>
      </c>
    </row>
    <row r="421" spans="1:21" ht="31.5" x14ac:dyDescent="0.25">
      <c r="A421" s="32" t="s">
        <v>97</v>
      </c>
      <c r="B421" s="57">
        <v>544</v>
      </c>
      <c r="C421" s="53" t="s">
        <v>120</v>
      </c>
      <c r="D421" s="53" t="s">
        <v>161</v>
      </c>
      <c r="E421" s="53" t="s">
        <v>316</v>
      </c>
      <c r="F421" s="53">
        <v>200</v>
      </c>
      <c r="G421" s="69">
        <f>G422</f>
        <v>3815.6</v>
      </c>
      <c r="H421" s="69">
        <f>H422</f>
        <v>0</v>
      </c>
      <c r="I421" s="70">
        <f t="shared" si="88"/>
        <v>3815.6</v>
      </c>
      <c r="J421" s="69">
        <f>J422</f>
        <v>0</v>
      </c>
      <c r="K421" s="70">
        <f t="shared" si="74"/>
        <v>3815.6</v>
      </c>
      <c r="L421" s="69">
        <f>L422</f>
        <v>-40</v>
      </c>
      <c r="M421" s="70">
        <f t="shared" si="75"/>
        <v>3775.6</v>
      </c>
      <c r="N421" s="69">
        <f>N422</f>
        <v>0</v>
      </c>
      <c r="O421" s="70">
        <f t="shared" si="76"/>
        <v>3775.6</v>
      </c>
      <c r="P421" s="69">
        <f>P422</f>
        <v>-314.5</v>
      </c>
      <c r="Q421" s="70">
        <f t="shared" si="77"/>
        <v>3461.1</v>
      </c>
      <c r="R421" s="69">
        <f>R422</f>
        <v>140</v>
      </c>
      <c r="S421" s="70">
        <f t="shared" si="78"/>
        <v>3601.1</v>
      </c>
      <c r="T421" s="69">
        <f>T422</f>
        <v>0</v>
      </c>
      <c r="U421" s="70">
        <f t="shared" si="79"/>
        <v>3601.1</v>
      </c>
    </row>
    <row r="422" spans="1:21" ht="48" customHeight="1" x14ac:dyDescent="0.25">
      <c r="A422" s="32" t="s">
        <v>98</v>
      </c>
      <c r="B422" s="57">
        <v>544</v>
      </c>
      <c r="C422" s="53" t="s">
        <v>120</v>
      </c>
      <c r="D422" s="53" t="s">
        <v>161</v>
      </c>
      <c r="E422" s="53" t="s">
        <v>316</v>
      </c>
      <c r="F422" s="53">
        <v>240</v>
      </c>
      <c r="G422" s="69">
        <v>3815.6</v>
      </c>
      <c r="H422" s="69"/>
      <c r="I422" s="70">
        <f t="shared" si="88"/>
        <v>3815.6</v>
      </c>
      <c r="J422" s="69"/>
      <c r="K422" s="70">
        <f t="shared" si="74"/>
        <v>3815.6</v>
      </c>
      <c r="L422" s="69">
        <v>-40</v>
      </c>
      <c r="M422" s="70">
        <f t="shared" si="75"/>
        <v>3775.6</v>
      </c>
      <c r="N422" s="69"/>
      <c r="O422" s="70">
        <f t="shared" si="76"/>
        <v>3775.6</v>
      </c>
      <c r="P422" s="69">
        <v>-314.5</v>
      </c>
      <c r="Q422" s="70">
        <f t="shared" si="77"/>
        <v>3461.1</v>
      </c>
      <c r="R422" s="69">
        <v>140</v>
      </c>
      <c r="S422" s="70">
        <f t="shared" si="78"/>
        <v>3601.1</v>
      </c>
      <c r="T422" s="69"/>
      <c r="U422" s="70">
        <f t="shared" si="79"/>
        <v>3601.1</v>
      </c>
    </row>
    <row r="423" spans="1:21" ht="15.75" x14ac:dyDescent="0.25">
      <c r="A423" s="32" t="s">
        <v>99</v>
      </c>
      <c r="B423" s="57">
        <v>544</v>
      </c>
      <c r="C423" s="53" t="s">
        <v>120</v>
      </c>
      <c r="D423" s="53" t="s">
        <v>161</v>
      </c>
      <c r="E423" s="53" t="s">
        <v>316</v>
      </c>
      <c r="F423" s="53">
        <v>800</v>
      </c>
      <c r="G423" s="69">
        <f>G424</f>
        <v>140</v>
      </c>
      <c r="H423" s="69">
        <f>H424</f>
        <v>0</v>
      </c>
      <c r="I423" s="70">
        <f t="shared" si="88"/>
        <v>140</v>
      </c>
      <c r="J423" s="69">
        <f>J424</f>
        <v>0</v>
      </c>
      <c r="K423" s="70">
        <f t="shared" si="74"/>
        <v>140</v>
      </c>
      <c r="L423" s="69">
        <f>L424</f>
        <v>40</v>
      </c>
      <c r="M423" s="70">
        <f t="shared" si="75"/>
        <v>180</v>
      </c>
      <c r="N423" s="69">
        <f>N424</f>
        <v>0</v>
      </c>
      <c r="O423" s="70">
        <f t="shared" si="76"/>
        <v>180</v>
      </c>
      <c r="P423" s="69">
        <f>P424</f>
        <v>314.5</v>
      </c>
      <c r="Q423" s="70">
        <f t="shared" si="77"/>
        <v>494.5</v>
      </c>
      <c r="R423" s="69">
        <f>R424</f>
        <v>0</v>
      </c>
      <c r="S423" s="70">
        <f t="shared" si="78"/>
        <v>494.5</v>
      </c>
      <c r="T423" s="69">
        <f>T424</f>
        <v>0</v>
      </c>
      <c r="U423" s="70">
        <f t="shared" si="79"/>
        <v>494.5</v>
      </c>
    </row>
    <row r="424" spans="1:21" ht="15.75" x14ac:dyDescent="0.25">
      <c r="A424" s="32" t="s">
        <v>100</v>
      </c>
      <c r="B424" s="57">
        <v>544</v>
      </c>
      <c r="C424" s="53" t="s">
        <v>120</v>
      </c>
      <c r="D424" s="53" t="s">
        <v>161</v>
      </c>
      <c r="E424" s="53" t="s">
        <v>316</v>
      </c>
      <c r="F424" s="53">
        <v>850</v>
      </c>
      <c r="G424" s="69">
        <v>140</v>
      </c>
      <c r="H424" s="69"/>
      <c r="I424" s="70">
        <f t="shared" si="88"/>
        <v>140</v>
      </c>
      <c r="J424" s="69"/>
      <c r="K424" s="70">
        <f t="shared" ref="K424:K491" si="89">I424+J424</f>
        <v>140</v>
      </c>
      <c r="L424" s="69">
        <v>40</v>
      </c>
      <c r="M424" s="70">
        <f t="shared" ref="M424:M491" si="90">K424+L424</f>
        <v>180</v>
      </c>
      <c r="N424" s="69"/>
      <c r="O424" s="70">
        <f t="shared" ref="O424:O491" si="91">M424+N424</f>
        <v>180</v>
      </c>
      <c r="P424" s="69">
        <v>314.5</v>
      </c>
      <c r="Q424" s="70">
        <f t="shared" ref="Q424:Q491" si="92">O424+P424</f>
        <v>494.5</v>
      </c>
      <c r="R424" s="69"/>
      <c r="S424" s="70">
        <f t="shared" ref="S424:S491" si="93">Q424+R424</f>
        <v>494.5</v>
      </c>
      <c r="T424" s="69"/>
      <c r="U424" s="70">
        <f t="shared" ref="U424:U491" si="94">S424+T424</f>
        <v>494.5</v>
      </c>
    </row>
    <row r="425" spans="1:21" ht="15.75" x14ac:dyDescent="0.25">
      <c r="A425" s="68" t="s">
        <v>343</v>
      </c>
      <c r="B425" s="72">
        <v>544</v>
      </c>
      <c r="C425" s="50">
        <v>10</v>
      </c>
      <c r="D425" s="50" t="s">
        <v>74</v>
      </c>
      <c r="E425" s="50" t="s">
        <v>75</v>
      </c>
      <c r="F425" s="50" t="s">
        <v>76</v>
      </c>
      <c r="G425" s="74">
        <f>G426+G433+G440</f>
        <v>7039</v>
      </c>
      <c r="H425" s="74">
        <f>H426+H433+H440</f>
        <v>0</v>
      </c>
      <c r="I425" s="73">
        <f t="shared" si="88"/>
        <v>7039</v>
      </c>
      <c r="J425" s="74">
        <f>J426+J433+J440</f>
        <v>0</v>
      </c>
      <c r="K425" s="73">
        <f t="shared" si="89"/>
        <v>7039</v>
      </c>
      <c r="L425" s="74">
        <f>L426+L433+L440</f>
        <v>0</v>
      </c>
      <c r="M425" s="73">
        <f t="shared" si="90"/>
        <v>7039</v>
      </c>
      <c r="N425" s="74">
        <f>N426+N433+N440</f>
        <v>-443</v>
      </c>
      <c r="O425" s="73">
        <f t="shared" si="91"/>
        <v>6596</v>
      </c>
      <c r="P425" s="74">
        <f>P426+P433+P440</f>
        <v>0</v>
      </c>
      <c r="Q425" s="73">
        <f t="shared" si="92"/>
        <v>6596</v>
      </c>
      <c r="R425" s="74">
        <f>R426+R433+R440</f>
        <v>0</v>
      </c>
      <c r="S425" s="73">
        <f t="shared" si="93"/>
        <v>6596</v>
      </c>
      <c r="T425" s="74">
        <f>T426+T433+T440</f>
        <v>0</v>
      </c>
      <c r="U425" s="73">
        <f t="shared" si="94"/>
        <v>6596</v>
      </c>
    </row>
    <row r="426" spans="1:21" ht="15.75" x14ac:dyDescent="0.25">
      <c r="A426" s="32" t="s">
        <v>346</v>
      </c>
      <c r="B426" s="57">
        <v>544</v>
      </c>
      <c r="C426" s="53">
        <v>10</v>
      </c>
      <c r="D426" s="53" t="s">
        <v>73</v>
      </c>
      <c r="E426" s="53" t="s">
        <v>75</v>
      </c>
      <c r="F426" s="53" t="s">
        <v>76</v>
      </c>
      <c r="G426" s="69">
        <f t="shared" ref="G426:T431" si="95">G427</f>
        <v>570.70000000000005</v>
      </c>
      <c r="H426" s="69">
        <f t="shared" si="95"/>
        <v>0</v>
      </c>
      <c r="I426" s="70">
        <f t="shared" si="88"/>
        <v>570.70000000000005</v>
      </c>
      <c r="J426" s="69">
        <f t="shared" si="95"/>
        <v>0</v>
      </c>
      <c r="K426" s="70">
        <f t="shared" si="89"/>
        <v>570.70000000000005</v>
      </c>
      <c r="L426" s="69">
        <f t="shared" si="95"/>
        <v>0</v>
      </c>
      <c r="M426" s="70">
        <f t="shared" si="90"/>
        <v>570.70000000000005</v>
      </c>
      <c r="N426" s="69">
        <f t="shared" si="95"/>
        <v>0</v>
      </c>
      <c r="O426" s="70">
        <f t="shared" si="91"/>
        <v>570.70000000000005</v>
      </c>
      <c r="P426" s="69">
        <f t="shared" si="95"/>
        <v>0</v>
      </c>
      <c r="Q426" s="70">
        <f t="shared" si="92"/>
        <v>570.70000000000005</v>
      </c>
      <c r="R426" s="69">
        <f t="shared" si="95"/>
        <v>0</v>
      </c>
      <c r="S426" s="70">
        <f t="shared" si="93"/>
        <v>570.70000000000005</v>
      </c>
      <c r="T426" s="69">
        <f t="shared" si="95"/>
        <v>0</v>
      </c>
      <c r="U426" s="70">
        <f t="shared" si="94"/>
        <v>570.70000000000005</v>
      </c>
    </row>
    <row r="427" spans="1:21" ht="47.25" x14ac:dyDescent="0.25">
      <c r="A427" s="32" t="s">
        <v>706</v>
      </c>
      <c r="B427" s="57">
        <v>544</v>
      </c>
      <c r="C427" s="53">
        <v>10</v>
      </c>
      <c r="D427" s="53" t="s">
        <v>73</v>
      </c>
      <c r="E427" s="53" t="s">
        <v>347</v>
      </c>
      <c r="F427" s="53" t="s">
        <v>76</v>
      </c>
      <c r="G427" s="69">
        <f t="shared" si="95"/>
        <v>570.70000000000005</v>
      </c>
      <c r="H427" s="69">
        <f t="shared" si="95"/>
        <v>0</v>
      </c>
      <c r="I427" s="70">
        <f t="shared" si="88"/>
        <v>570.70000000000005</v>
      </c>
      <c r="J427" s="69">
        <f t="shared" si="95"/>
        <v>0</v>
      </c>
      <c r="K427" s="70">
        <f t="shared" si="89"/>
        <v>570.70000000000005</v>
      </c>
      <c r="L427" s="69">
        <f t="shared" si="95"/>
        <v>0</v>
      </c>
      <c r="M427" s="70">
        <f t="shared" si="90"/>
        <v>570.70000000000005</v>
      </c>
      <c r="N427" s="69">
        <f t="shared" si="95"/>
        <v>0</v>
      </c>
      <c r="O427" s="70">
        <f t="shared" si="91"/>
        <v>570.70000000000005</v>
      </c>
      <c r="P427" s="69">
        <f t="shared" si="95"/>
        <v>0</v>
      </c>
      <c r="Q427" s="70">
        <f t="shared" si="92"/>
        <v>570.70000000000005</v>
      </c>
      <c r="R427" s="69">
        <f t="shared" si="95"/>
        <v>0</v>
      </c>
      <c r="S427" s="70">
        <f t="shared" si="93"/>
        <v>570.70000000000005</v>
      </c>
      <c r="T427" s="69">
        <f t="shared" si="95"/>
        <v>0</v>
      </c>
      <c r="U427" s="70">
        <f t="shared" si="94"/>
        <v>570.70000000000005</v>
      </c>
    </row>
    <row r="428" spans="1:21" ht="101.25" customHeight="1" x14ac:dyDescent="0.25">
      <c r="A428" s="64" t="s">
        <v>707</v>
      </c>
      <c r="B428" s="57">
        <v>544</v>
      </c>
      <c r="C428" s="53">
        <v>10</v>
      </c>
      <c r="D428" s="53" t="s">
        <v>73</v>
      </c>
      <c r="E428" s="53" t="s">
        <v>348</v>
      </c>
      <c r="F428" s="53" t="s">
        <v>76</v>
      </c>
      <c r="G428" s="69">
        <f t="shared" si="95"/>
        <v>570.70000000000005</v>
      </c>
      <c r="H428" s="69">
        <f t="shared" si="95"/>
        <v>0</v>
      </c>
      <c r="I428" s="70">
        <f t="shared" si="88"/>
        <v>570.70000000000005</v>
      </c>
      <c r="J428" s="69">
        <f t="shared" si="95"/>
        <v>0</v>
      </c>
      <c r="K428" s="70">
        <f t="shared" si="89"/>
        <v>570.70000000000005</v>
      </c>
      <c r="L428" s="69">
        <f t="shared" si="95"/>
        <v>0</v>
      </c>
      <c r="M428" s="70">
        <f t="shared" si="90"/>
        <v>570.70000000000005</v>
      </c>
      <c r="N428" s="69">
        <f t="shared" si="95"/>
        <v>0</v>
      </c>
      <c r="O428" s="70">
        <f t="shared" si="91"/>
        <v>570.70000000000005</v>
      </c>
      <c r="P428" s="69">
        <f t="shared" si="95"/>
        <v>0</v>
      </c>
      <c r="Q428" s="70">
        <f t="shared" si="92"/>
        <v>570.70000000000005</v>
      </c>
      <c r="R428" s="69">
        <f t="shared" si="95"/>
        <v>0</v>
      </c>
      <c r="S428" s="70">
        <f t="shared" si="93"/>
        <v>570.70000000000005</v>
      </c>
      <c r="T428" s="69">
        <f t="shared" si="95"/>
        <v>0</v>
      </c>
      <c r="U428" s="70">
        <f t="shared" si="94"/>
        <v>570.70000000000005</v>
      </c>
    </row>
    <row r="429" spans="1:21" ht="81.75" customHeight="1" x14ac:dyDescent="0.25">
      <c r="A429" s="64" t="s">
        <v>995</v>
      </c>
      <c r="B429" s="57">
        <v>544</v>
      </c>
      <c r="C429" s="53">
        <v>10</v>
      </c>
      <c r="D429" s="53" t="s">
        <v>73</v>
      </c>
      <c r="E429" s="53" t="s">
        <v>349</v>
      </c>
      <c r="F429" s="53" t="s">
        <v>76</v>
      </c>
      <c r="G429" s="69">
        <f t="shared" si="95"/>
        <v>570.70000000000005</v>
      </c>
      <c r="H429" s="69">
        <f t="shared" si="95"/>
        <v>0</v>
      </c>
      <c r="I429" s="70">
        <f t="shared" si="88"/>
        <v>570.70000000000005</v>
      </c>
      <c r="J429" s="69">
        <f t="shared" si="95"/>
        <v>0</v>
      </c>
      <c r="K429" s="70">
        <f t="shared" si="89"/>
        <v>570.70000000000005</v>
      </c>
      <c r="L429" s="69">
        <f t="shared" si="95"/>
        <v>0</v>
      </c>
      <c r="M429" s="70">
        <f t="shared" si="90"/>
        <v>570.70000000000005</v>
      </c>
      <c r="N429" s="69">
        <f t="shared" si="95"/>
        <v>0</v>
      </c>
      <c r="O429" s="70">
        <f t="shared" si="91"/>
        <v>570.70000000000005</v>
      </c>
      <c r="P429" s="69">
        <f t="shared" si="95"/>
        <v>0</v>
      </c>
      <c r="Q429" s="70">
        <f t="shared" si="92"/>
        <v>570.70000000000005</v>
      </c>
      <c r="R429" s="69">
        <f t="shared" si="95"/>
        <v>0</v>
      </c>
      <c r="S429" s="70">
        <f t="shared" si="93"/>
        <v>570.70000000000005</v>
      </c>
      <c r="T429" s="69">
        <f t="shared" si="95"/>
        <v>0</v>
      </c>
      <c r="U429" s="70">
        <f t="shared" si="94"/>
        <v>570.70000000000005</v>
      </c>
    </row>
    <row r="430" spans="1:21" ht="71.25" customHeight="1" x14ac:dyDescent="0.25">
      <c r="A430" s="64" t="s">
        <v>724</v>
      </c>
      <c r="B430" s="57">
        <v>544</v>
      </c>
      <c r="C430" s="53">
        <v>10</v>
      </c>
      <c r="D430" s="53" t="s">
        <v>73</v>
      </c>
      <c r="E430" s="53" t="s">
        <v>350</v>
      </c>
      <c r="F430" s="53" t="s">
        <v>76</v>
      </c>
      <c r="G430" s="69">
        <f t="shared" si="95"/>
        <v>570.70000000000005</v>
      </c>
      <c r="H430" s="69">
        <f t="shared" si="95"/>
        <v>0</v>
      </c>
      <c r="I430" s="70">
        <f t="shared" si="88"/>
        <v>570.70000000000005</v>
      </c>
      <c r="J430" s="69">
        <f t="shared" si="95"/>
        <v>0</v>
      </c>
      <c r="K430" s="70">
        <f t="shared" si="89"/>
        <v>570.70000000000005</v>
      </c>
      <c r="L430" s="69">
        <f t="shared" si="95"/>
        <v>0</v>
      </c>
      <c r="M430" s="70">
        <f t="shared" si="90"/>
        <v>570.70000000000005</v>
      </c>
      <c r="N430" s="69">
        <f t="shared" si="95"/>
        <v>0</v>
      </c>
      <c r="O430" s="70">
        <f t="shared" si="91"/>
        <v>570.70000000000005</v>
      </c>
      <c r="P430" s="69">
        <f t="shared" si="95"/>
        <v>0</v>
      </c>
      <c r="Q430" s="70">
        <f t="shared" si="92"/>
        <v>570.70000000000005</v>
      </c>
      <c r="R430" s="69">
        <f t="shared" si="95"/>
        <v>0</v>
      </c>
      <c r="S430" s="70">
        <f t="shared" si="93"/>
        <v>570.70000000000005</v>
      </c>
      <c r="T430" s="69">
        <f t="shared" si="95"/>
        <v>0</v>
      </c>
      <c r="U430" s="70">
        <f t="shared" si="94"/>
        <v>570.70000000000005</v>
      </c>
    </row>
    <row r="431" spans="1:21" ht="31.5" x14ac:dyDescent="0.25">
      <c r="A431" s="32" t="s">
        <v>351</v>
      </c>
      <c r="B431" s="57">
        <v>544</v>
      </c>
      <c r="C431" s="53">
        <v>10</v>
      </c>
      <c r="D431" s="53" t="s">
        <v>73</v>
      </c>
      <c r="E431" s="53" t="s">
        <v>350</v>
      </c>
      <c r="F431" s="53">
        <v>300</v>
      </c>
      <c r="G431" s="69">
        <f t="shared" si="95"/>
        <v>570.70000000000005</v>
      </c>
      <c r="H431" s="69">
        <f t="shared" si="95"/>
        <v>0</v>
      </c>
      <c r="I431" s="70">
        <f t="shared" si="88"/>
        <v>570.70000000000005</v>
      </c>
      <c r="J431" s="69">
        <f t="shared" si="95"/>
        <v>0</v>
      </c>
      <c r="K431" s="70">
        <f t="shared" si="89"/>
        <v>570.70000000000005</v>
      </c>
      <c r="L431" s="69">
        <f t="shared" si="95"/>
        <v>0</v>
      </c>
      <c r="M431" s="70">
        <f t="shared" si="90"/>
        <v>570.70000000000005</v>
      </c>
      <c r="N431" s="69">
        <f t="shared" si="95"/>
        <v>0</v>
      </c>
      <c r="O431" s="70">
        <f t="shared" si="91"/>
        <v>570.70000000000005</v>
      </c>
      <c r="P431" s="69">
        <f t="shared" si="95"/>
        <v>0</v>
      </c>
      <c r="Q431" s="70">
        <f t="shared" si="92"/>
        <v>570.70000000000005</v>
      </c>
      <c r="R431" s="69">
        <f t="shared" si="95"/>
        <v>0</v>
      </c>
      <c r="S431" s="70">
        <f t="shared" si="93"/>
        <v>570.70000000000005</v>
      </c>
      <c r="T431" s="69">
        <f t="shared" si="95"/>
        <v>0</v>
      </c>
      <c r="U431" s="70">
        <f t="shared" si="94"/>
        <v>570.70000000000005</v>
      </c>
    </row>
    <row r="432" spans="1:21" ht="31.5" x14ac:dyDescent="0.25">
      <c r="A432" s="32" t="s">
        <v>352</v>
      </c>
      <c r="B432" s="57">
        <v>544</v>
      </c>
      <c r="C432" s="53">
        <v>10</v>
      </c>
      <c r="D432" s="53" t="s">
        <v>73</v>
      </c>
      <c r="E432" s="53" t="s">
        <v>350</v>
      </c>
      <c r="F432" s="53">
        <v>310</v>
      </c>
      <c r="G432" s="69">
        <v>570.70000000000005</v>
      </c>
      <c r="H432" s="69"/>
      <c r="I432" s="70">
        <f t="shared" si="88"/>
        <v>570.70000000000005</v>
      </c>
      <c r="J432" s="69"/>
      <c r="K432" s="70">
        <f t="shared" si="89"/>
        <v>570.70000000000005</v>
      </c>
      <c r="L432" s="69"/>
      <c r="M432" s="70">
        <f t="shared" si="90"/>
        <v>570.70000000000005</v>
      </c>
      <c r="N432" s="69"/>
      <c r="O432" s="70">
        <f t="shared" si="91"/>
        <v>570.70000000000005</v>
      </c>
      <c r="P432" s="69"/>
      <c r="Q432" s="70">
        <f t="shared" si="92"/>
        <v>570.70000000000005</v>
      </c>
      <c r="R432" s="69"/>
      <c r="S432" s="70">
        <f t="shared" si="93"/>
        <v>570.70000000000005</v>
      </c>
      <c r="T432" s="69"/>
      <c r="U432" s="70">
        <f t="shared" si="94"/>
        <v>570.70000000000005</v>
      </c>
    </row>
    <row r="433" spans="1:21" ht="16.5" customHeight="1" x14ac:dyDescent="0.25">
      <c r="A433" s="32" t="s">
        <v>353</v>
      </c>
      <c r="B433" s="57">
        <v>544</v>
      </c>
      <c r="C433" s="53">
        <v>10</v>
      </c>
      <c r="D433" s="53" t="s">
        <v>90</v>
      </c>
      <c r="E433" s="53" t="s">
        <v>75</v>
      </c>
      <c r="F433" s="53" t="s">
        <v>76</v>
      </c>
      <c r="G433" s="69">
        <f t="shared" ref="G433:T438" si="96">G434</f>
        <v>3468.3</v>
      </c>
      <c r="H433" s="69">
        <f t="shared" si="96"/>
        <v>0</v>
      </c>
      <c r="I433" s="70">
        <f t="shared" si="88"/>
        <v>3468.3</v>
      </c>
      <c r="J433" s="69">
        <f t="shared" si="96"/>
        <v>0</v>
      </c>
      <c r="K433" s="70">
        <f t="shared" si="89"/>
        <v>3468.3</v>
      </c>
      <c r="L433" s="69">
        <f t="shared" si="96"/>
        <v>0</v>
      </c>
      <c r="M433" s="70">
        <f t="shared" si="90"/>
        <v>3468.3</v>
      </c>
      <c r="N433" s="69">
        <f t="shared" si="96"/>
        <v>-443</v>
      </c>
      <c r="O433" s="70">
        <f t="shared" si="91"/>
        <v>3025.3</v>
      </c>
      <c r="P433" s="69">
        <f t="shared" si="96"/>
        <v>0</v>
      </c>
      <c r="Q433" s="70">
        <f t="shared" si="92"/>
        <v>3025.3</v>
      </c>
      <c r="R433" s="69">
        <f t="shared" si="96"/>
        <v>0</v>
      </c>
      <c r="S433" s="70">
        <f t="shared" si="93"/>
        <v>3025.3</v>
      </c>
      <c r="T433" s="69">
        <f t="shared" si="96"/>
        <v>0</v>
      </c>
      <c r="U433" s="70">
        <f t="shared" si="94"/>
        <v>3025.3</v>
      </c>
    </row>
    <row r="434" spans="1:21" ht="47.25" x14ac:dyDescent="0.25">
      <c r="A434" s="32" t="s">
        <v>744</v>
      </c>
      <c r="B434" s="57">
        <v>544</v>
      </c>
      <c r="C434" s="53">
        <v>10</v>
      </c>
      <c r="D434" s="53" t="s">
        <v>90</v>
      </c>
      <c r="E434" s="53" t="s">
        <v>236</v>
      </c>
      <c r="F434" s="53" t="s">
        <v>76</v>
      </c>
      <c r="G434" s="69">
        <f t="shared" si="96"/>
        <v>3468.3</v>
      </c>
      <c r="H434" s="69">
        <f t="shared" si="96"/>
        <v>0</v>
      </c>
      <c r="I434" s="70">
        <f t="shared" si="88"/>
        <v>3468.3</v>
      </c>
      <c r="J434" s="69">
        <f t="shared" si="96"/>
        <v>0</v>
      </c>
      <c r="K434" s="70">
        <f t="shared" si="89"/>
        <v>3468.3</v>
      </c>
      <c r="L434" s="69">
        <f t="shared" si="96"/>
        <v>0</v>
      </c>
      <c r="M434" s="70">
        <f t="shared" si="90"/>
        <v>3468.3</v>
      </c>
      <c r="N434" s="69">
        <f t="shared" si="96"/>
        <v>-443</v>
      </c>
      <c r="O434" s="70">
        <f t="shared" si="91"/>
        <v>3025.3</v>
      </c>
      <c r="P434" s="69">
        <f t="shared" si="96"/>
        <v>0</v>
      </c>
      <c r="Q434" s="70">
        <f t="shared" si="92"/>
        <v>3025.3</v>
      </c>
      <c r="R434" s="69">
        <f t="shared" si="96"/>
        <v>0</v>
      </c>
      <c r="S434" s="70">
        <f t="shared" si="93"/>
        <v>3025.3</v>
      </c>
      <c r="T434" s="69">
        <f t="shared" si="96"/>
        <v>0</v>
      </c>
      <c r="U434" s="70">
        <f t="shared" si="94"/>
        <v>3025.3</v>
      </c>
    </row>
    <row r="435" spans="1:21" ht="20.25" customHeight="1" x14ac:dyDescent="0.25">
      <c r="A435" s="32" t="s">
        <v>262</v>
      </c>
      <c r="B435" s="57">
        <v>544</v>
      </c>
      <c r="C435" s="53">
        <v>10</v>
      </c>
      <c r="D435" s="53" t="s">
        <v>90</v>
      </c>
      <c r="E435" s="53" t="s">
        <v>263</v>
      </c>
      <c r="F435" s="53" t="s">
        <v>76</v>
      </c>
      <c r="G435" s="69">
        <f t="shared" si="96"/>
        <v>3468.3</v>
      </c>
      <c r="H435" s="69">
        <f t="shared" si="96"/>
        <v>0</v>
      </c>
      <c r="I435" s="70">
        <f t="shared" si="88"/>
        <v>3468.3</v>
      </c>
      <c r="J435" s="69">
        <f t="shared" si="96"/>
        <v>0</v>
      </c>
      <c r="K435" s="70">
        <f t="shared" si="89"/>
        <v>3468.3</v>
      </c>
      <c r="L435" s="69">
        <f t="shared" si="96"/>
        <v>0</v>
      </c>
      <c r="M435" s="70">
        <f t="shared" si="90"/>
        <v>3468.3</v>
      </c>
      <c r="N435" s="69">
        <f t="shared" si="96"/>
        <v>-443</v>
      </c>
      <c r="O435" s="70">
        <f t="shared" si="91"/>
        <v>3025.3</v>
      </c>
      <c r="P435" s="69">
        <f t="shared" si="96"/>
        <v>0</v>
      </c>
      <c r="Q435" s="70">
        <f t="shared" si="92"/>
        <v>3025.3</v>
      </c>
      <c r="R435" s="69">
        <f t="shared" si="96"/>
        <v>0</v>
      </c>
      <c r="S435" s="70">
        <f t="shared" si="93"/>
        <v>3025.3</v>
      </c>
      <c r="T435" s="69">
        <f t="shared" si="96"/>
        <v>0</v>
      </c>
      <c r="U435" s="70">
        <f t="shared" si="94"/>
        <v>3025.3</v>
      </c>
    </row>
    <row r="436" spans="1:21" ht="31.5" x14ac:dyDescent="0.25">
      <c r="A436" s="32" t="s">
        <v>286</v>
      </c>
      <c r="B436" s="57">
        <v>544</v>
      </c>
      <c r="C436" s="53">
        <v>10</v>
      </c>
      <c r="D436" s="53" t="s">
        <v>90</v>
      </c>
      <c r="E436" s="53" t="s">
        <v>265</v>
      </c>
      <c r="F436" s="53" t="s">
        <v>76</v>
      </c>
      <c r="G436" s="69">
        <f t="shared" si="96"/>
        <v>3468.3</v>
      </c>
      <c r="H436" s="69">
        <f t="shared" si="96"/>
        <v>0</v>
      </c>
      <c r="I436" s="70">
        <f t="shared" si="88"/>
        <v>3468.3</v>
      </c>
      <c r="J436" s="69">
        <f t="shared" si="96"/>
        <v>0</v>
      </c>
      <c r="K436" s="70">
        <f t="shared" si="89"/>
        <v>3468.3</v>
      </c>
      <c r="L436" s="69">
        <f t="shared" si="96"/>
        <v>0</v>
      </c>
      <c r="M436" s="70">
        <f t="shared" si="90"/>
        <v>3468.3</v>
      </c>
      <c r="N436" s="69">
        <f t="shared" si="96"/>
        <v>-443</v>
      </c>
      <c r="O436" s="70">
        <f t="shared" si="91"/>
        <v>3025.3</v>
      </c>
      <c r="P436" s="69">
        <f t="shared" si="96"/>
        <v>0</v>
      </c>
      <c r="Q436" s="70">
        <f t="shared" si="92"/>
        <v>3025.3</v>
      </c>
      <c r="R436" s="69">
        <f t="shared" si="96"/>
        <v>0</v>
      </c>
      <c r="S436" s="70">
        <f t="shared" si="93"/>
        <v>3025.3</v>
      </c>
      <c r="T436" s="69">
        <f t="shared" si="96"/>
        <v>0</v>
      </c>
      <c r="U436" s="70">
        <f t="shared" si="94"/>
        <v>3025.3</v>
      </c>
    </row>
    <row r="437" spans="1:21" ht="31.5" x14ac:dyDescent="0.25">
      <c r="A437" s="32" t="s">
        <v>354</v>
      </c>
      <c r="B437" s="57">
        <v>544</v>
      </c>
      <c r="C437" s="53">
        <v>10</v>
      </c>
      <c r="D437" s="53" t="s">
        <v>90</v>
      </c>
      <c r="E437" s="53" t="s">
        <v>355</v>
      </c>
      <c r="F437" s="53" t="s">
        <v>76</v>
      </c>
      <c r="G437" s="69">
        <f t="shared" si="96"/>
        <v>3468.3</v>
      </c>
      <c r="H437" s="69">
        <f t="shared" si="96"/>
        <v>0</v>
      </c>
      <c r="I437" s="70">
        <f t="shared" si="88"/>
        <v>3468.3</v>
      </c>
      <c r="J437" s="69">
        <f t="shared" si="96"/>
        <v>0</v>
      </c>
      <c r="K437" s="70">
        <f t="shared" si="89"/>
        <v>3468.3</v>
      </c>
      <c r="L437" s="69">
        <f t="shared" si="96"/>
        <v>0</v>
      </c>
      <c r="M437" s="70">
        <f t="shared" si="90"/>
        <v>3468.3</v>
      </c>
      <c r="N437" s="69">
        <f t="shared" si="96"/>
        <v>-443</v>
      </c>
      <c r="O437" s="70">
        <f t="shared" si="91"/>
        <v>3025.3</v>
      </c>
      <c r="P437" s="69">
        <f t="shared" si="96"/>
        <v>0</v>
      </c>
      <c r="Q437" s="70">
        <f t="shared" si="92"/>
        <v>3025.3</v>
      </c>
      <c r="R437" s="69">
        <f t="shared" si="96"/>
        <v>0</v>
      </c>
      <c r="S437" s="70">
        <f t="shared" si="93"/>
        <v>3025.3</v>
      </c>
      <c r="T437" s="69">
        <f t="shared" si="96"/>
        <v>0</v>
      </c>
      <c r="U437" s="70">
        <f t="shared" si="94"/>
        <v>3025.3</v>
      </c>
    </row>
    <row r="438" spans="1:21" ht="51.75" customHeight="1" x14ac:dyDescent="0.25">
      <c r="A438" s="32" t="s">
        <v>188</v>
      </c>
      <c r="B438" s="57">
        <v>544</v>
      </c>
      <c r="C438" s="53">
        <v>10</v>
      </c>
      <c r="D438" s="53" t="s">
        <v>90</v>
      </c>
      <c r="E438" s="53" t="s">
        <v>355</v>
      </c>
      <c r="F438" s="53">
        <v>600</v>
      </c>
      <c r="G438" s="69">
        <f t="shared" si="96"/>
        <v>3468.3</v>
      </c>
      <c r="H438" s="69">
        <f t="shared" si="96"/>
        <v>0</v>
      </c>
      <c r="I438" s="70">
        <f t="shared" si="88"/>
        <v>3468.3</v>
      </c>
      <c r="J438" s="69">
        <f t="shared" si="96"/>
        <v>0</v>
      </c>
      <c r="K438" s="70">
        <f t="shared" si="89"/>
        <v>3468.3</v>
      </c>
      <c r="L438" s="69">
        <f t="shared" si="96"/>
        <v>0</v>
      </c>
      <c r="M438" s="70">
        <f t="shared" si="90"/>
        <v>3468.3</v>
      </c>
      <c r="N438" s="69">
        <f t="shared" si="96"/>
        <v>-443</v>
      </c>
      <c r="O438" s="70">
        <f t="shared" si="91"/>
        <v>3025.3</v>
      </c>
      <c r="P438" s="69">
        <f t="shared" si="96"/>
        <v>0</v>
      </c>
      <c r="Q438" s="70">
        <f t="shared" si="92"/>
        <v>3025.3</v>
      </c>
      <c r="R438" s="69">
        <f t="shared" si="96"/>
        <v>0</v>
      </c>
      <c r="S438" s="70">
        <f t="shared" si="93"/>
        <v>3025.3</v>
      </c>
      <c r="T438" s="69">
        <f t="shared" si="96"/>
        <v>0</v>
      </c>
      <c r="U438" s="70">
        <f t="shared" si="94"/>
        <v>3025.3</v>
      </c>
    </row>
    <row r="439" spans="1:21" ht="18" customHeight="1" x14ac:dyDescent="0.25">
      <c r="A439" s="32" t="s">
        <v>197</v>
      </c>
      <c r="B439" s="57">
        <v>544</v>
      </c>
      <c r="C439" s="53">
        <v>10</v>
      </c>
      <c r="D439" s="53" t="s">
        <v>90</v>
      </c>
      <c r="E439" s="53" t="s">
        <v>355</v>
      </c>
      <c r="F439" s="53">
        <v>610</v>
      </c>
      <c r="G439" s="69">
        <v>3468.3</v>
      </c>
      <c r="H439" s="69"/>
      <c r="I439" s="70">
        <f t="shared" si="88"/>
        <v>3468.3</v>
      </c>
      <c r="J439" s="69"/>
      <c r="K439" s="70">
        <f t="shared" si="89"/>
        <v>3468.3</v>
      </c>
      <c r="L439" s="69"/>
      <c r="M439" s="70">
        <f t="shared" si="90"/>
        <v>3468.3</v>
      </c>
      <c r="N439" s="69">
        <v>-443</v>
      </c>
      <c r="O439" s="70">
        <f t="shared" si="91"/>
        <v>3025.3</v>
      </c>
      <c r="P439" s="69"/>
      <c r="Q439" s="70">
        <f t="shared" si="92"/>
        <v>3025.3</v>
      </c>
      <c r="R439" s="69"/>
      <c r="S439" s="70">
        <f t="shared" si="93"/>
        <v>3025.3</v>
      </c>
      <c r="T439" s="69"/>
      <c r="U439" s="70">
        <f t="shared" si="94"/>
        <v>3025.3</v>
      </c>
    </row>
    <row r="440" spans="1:21" ht="15.75" x14ac:dyDescent="0.25">
      <c r="A440" s="32" t="s">
        <v>373</v>
      </c>
      <c r="B440" s="57">
        <v>544</v>
      </c>
      <c r="C440" s="53">
        <v>10</v>
      </c>
      <c r="D440" s="53" t="s">
        <v>102</v>
      </c>
      <c r="E440" s="53" t="s">
        <v>75</v>
      </c>
      <c r="F440" s="53" t="s">
        <v>76</v>
      </c>
      <c r="G440" s="69">
        <f t="shared" ref="G440:T445" si="97">G441</f>
        <v>3000</v>
      </c>
      <c r="H440" s="69">
        <f t="shared" si="97"/>
        <v>0</v>
      </c>
      <c r="I440" s="70">
        <f t="shared" si="88"/>
        <v>3000</v>
      </c>
      <c r="J440" s="69">
        <f t="shared" si="97"/>
        <v>0</v>
      </c>
      <c r="K440" s="70">
        <f t="shared" si="89"/>
        <v>3000</v>
      </c>
      <c r="L440" s="69">
        <f t="shared" si="97"/>
        <v>0</v>
      </c>
      <c r="M440" s="70">
        <f t="shared" si="90"/>
        <v>3000</v>
      </c>
      <c r="N440" s="69">
        <f t="shared" si="97"/>
        <v>0</v>
      </c>
      <c r="O440" s="70">
        <f t="shared" si="91"/>
        <v>3000</v>
      </c>
      <c r="P440" s="69">
        <f t="shared" si="97"/>
        <v>0</v>
      </c>
      <c r="Q440" s="70">
        <f t="shared" si="92"/>
        <v>3000</v>
      </c>
      <c r="R440" s="69">
        <f t="shared" si="97"/>
        <v>0</v>
      </c>
      <c r="S440" s="70">
        <f t="shared" si="93"/>
        <v>3000</v>
      </c>
      <c r="T440" s="69">
        <f t="shared" si="97"/>
        <v>0</v>
      </c>
      <c r="U440" s="70">
        <f t="shared" si="94"/>
        <v>3000</v>
      </c>
    </row>
    <row r="441" spans="1:21" ht="50.25" customHeight="1" x14ac:dyDescent="0.25">
      <c r="A441" s="32" t="s">
        <v>693</v>
      </c>
      <c r="B441" s="57">
        <v>544</v>
      </c>
      <c r="C441" s="53">
        <v>10</v>
      </c>
      <c r="D441" s="53" t="s">
        <v>102</v>
      </c>
      <c r="E441" s="53" t="s">
        <v>236</v>
      </c>
      <c r="F441" s="53" t="s">
        <v>76</v>
      </c>
      <c r="G441" s="69">
        <f t="shared" si="97"/>
        <v>3000</v>
      </c>
      <c r="H441" s="69">
        <f t="shared" si="97"/>
        <v>0</v>
      </c>
      <c r="I441" s="70">
        <f t="shared" si="88"/>
        <v>3000</v>
      </c>
      <c r="J441" s="69">
        <f t="shared" si="97"/>
        <v>0</v>
      </c>
      <c r="K441" s="70">
        <f t="shared" si="89"/>
        <v>3000</v>
      </c>
      <c r="L441" s="69">
        <f t="shared" si="97"/>
        <v>0</v>
      </c>
      <c r="M441" s="70">
        <f t="shared" si="90"/>
        <v>3000</v>
      </c>
      <c r="N441" s="69">
        <f t="shared" si="97"/>
        <v>0</v>
      </c>
      <c r="O441" s="70">
        <f t="shared" si="91"/>
        <v>3000</v>
      </c>
      <c r="P441" s="69">
        <f t="shared" si="97"/>
        <v>0</v>
      </c>
      <c r="Q441" s="70">
        <f t="shared" si="92"/>
        <v>3000</v>
      </c>
      <c r="R441" s="69">
        <f t="shared" si="97"/>
        <v>0</v>
      </c>
      <c r="S441" s="70">
        <f t="shared" si="93"/>
        <v>3000</v>
      </c>
      <c r="T441" s="69">
        <f t="shared" si="97"/>
        <v>0</v>
      </c>
      <c r="U441" s="70">
        <f t="shared" si="94"/>
        <v>3000</v>
      </c>
    </row>
    <row r="442" spans="1:21" ht="35.25" customHeight="1" x14ac:dyDescent="0.25">
      <c r="A442" s="32" t="s">
        <v>483</v>
      </c>
      <c r="B442" s="57">
        <v>544</v>
      </c>
      <c r="C442" s="53">
        <v>10</v>
      </c>
      <c r="D442" s="53" t="s">
        <v>102</v>
      </c>
      <c r="E442" s="53" t="s">
        <v>375</v>
      </c>
      <c r="F442" s="53" t="s">
        <v>76</v>
      </c>
      <c r="G442" s="69">
        <f t="shared" si="97"/>
        <v>3000</v>
      </c>
      <c r="H442" s="69">
        <f t="shared" si="97"/>
        <v>0</v>
      </c>
      <c r="I442" s="70">
        <f t="shared" si="88"/>
        <v>3000</v>
      </c>
      <c r="J442" s="69">
        <f t="shared" si="97"/>
        <v>0</v>
      </c>
      <c r="K442" s="70">
        <f t="shared" si="89"/>
        <v>3000</v>
      </c>
      <c r="L442" s="69">
        <f t="shared" si="97"/>
        <v>0</v>
      </c>
      <c r="M442" s="70">
        <f t="shared" si="90"/>
        <v>3000</v>
      </c>
      <c r="N442" s="69">
        <f t="shared" si="97"/>
        <v>0</v>
      </c>
      <c r="O442" s="70">
        <f t="shared" si="91"/>
        <v>3000</v>
      </c>
      <c r="P442" s="69">
        <f t="shared" si="97"/>
        <v>0</v>
      </c>
      <c r="Q442" s="70">
        <f t="shared" si="92"/>
        <v>3000</v>
      </c>
      <c r="R442" s="69">
        <f t="shared" si="97"/>
        <v>0</v>
      </c>
      <c r="S442" s="70">
        <f t="shared" si="93"/>
        <v>3000</v>
      </c>
      <c r="T442" s="69">
        <f t="shared" si="97"/>
        <v>0</v>
      </c>
      <c r="U442" s="70">
        <f t="shared" si="94"/>
        <v>3000</v>
      </c>
    </row>
    <row r="443" spans="1:21" ht="114" customHeight="1" x14ac:dyDescent="0.25">
      <c r="A443" s="32" t="s">
        <v>484</v>
      </c>
      <c r="B443" s="57">
        <v>544</v>
      </c>
      <c r="C443" s="53">
        <v>10</v>
      </c>
      <c r="D443" s="53" t="s">
        <v>102</v>
      </c>
      <c r="E443" s="53" t="s">
        <v>377</v>
      </c>
      <c r="F443" s="53" t="s">
        <v>76</v>
      </c>
      <c r="G443" s="69">
        <f t="shared" si="97"/>
        <v>3000</v>
      </c>
      <c r="H443" s="69">
        <f t="shared" si="97"/>
        <v>0</v>
      </c>
      <c r="I443" s="70">
        <f t="shared" si="88"/>
        <v>3000</v>
      </c>
      <c r="J443" s="69">
        <f t="shared" si="97"/>
        <v>0</v>
      </c>
      <c r="K443" s="70">
        <f t="shared" si="89"/>
        <v>3000</v>
      </c>
      <c r="L443" s="69">
        <f t="shared" si="97"/>
        <v>0</v>
      </c>
      <c r="M443" s="70">
        <f t="shared" si="90"/>
        <v>3000</v>
      </c>
      <c r="N443" s="69">
        <f t="shared" si="97"/>
        <v>0</v>
      </c>
      <c r="O443" s="70">
        <f t="shared" si="91"/>
        <v>3000</v>
      </c>
      <c r="P443" s="69">
        <f t="shared" si="97"/>
        <v>0</v>
      </c>
      <c r="Q443" s="70">
        <f t="shared" si="92"/>
        <v>3000</v>
      </c>
      <c r="R443" s="69">
        <f t="shared" si="97"/>
        <v>0</v>
      </c>
      <c r="S443" s="70">
        <f t="shared" si="93"/>
        <v>3000</v>
      </c>
      <c r="T443" s="69">
        <f t="shared" si="97"/>
        <v>0</v>
      </c>
      <c r="U443" s="70">
        <f t="shared" si="94"/>
        <v>3000</v>
      </c>
    </row>
    <row r="444" spans="1:21" ht="49.5" customHeight="1" x14ac:dyDescent="0.25">
      <c r="A444" s="32" t="s">
        <v>485</v>
      </c>
      <c r="B444" s="57">
        <v>544</v>
      </c>
      <c r="C444" s="53">
        <v>10</v>
      </c>
      <c r="D444" s="53" t="s">
        <v>102</v>
      </c>
      <c r="E444" s="53" t="s">
        <v>379</v>
      </c>
      <c r="F444" s="53" t="s">
        <v>76</v>
      </c>
      <c r="G444" s="69">
        <f t="shared" si="97"/>
        <v>3000</v>
      </c>
      <c r="H444" s="69">
        <f t="shared" si="97"/>
        <v>0</v>
      </c>
      <c r="I444" s="70">
        <f t="shared" si="88"/>
        <v>3000</v>
      </c>
      <c r="J444" s="69">
        <f t="shared" si="97"/>
        <v>0</v>
      </c>
      <c r="K444" s="70">
        <f t="shared" si="89"/>
        <v>3000</v>
      </c>
      <c r="L444" s="69">
        <f t="shared" si="97"/>
        <v>0</v>
      </c>
      <c r="M444" s="70">
        <f t="shared" si="90"/>
        <v>3000</v>
      </c>
      <c r="N444" s="69">
        <f t="shared" si="97"/>
        <v>0</v>
      </c>
      <c r="O444" s="70">
        <f t="shared" si="91"/>
        <v>3000</v>
      </c>
      <c r="P444" s="69">
        <f t="shared" si="97"/>
        <v>0</v>
      </c>
      <c r="Q444" s="70">
        <f t="shared" si="92"/>
        <v>3000</v>
      </c>
      <c r="R444" s="69">
        <f t="shared" si="97"/>
        <v>0</v>
      </c>
      <c r="S444" s="70">
        <f t="shared" si="93"/>
        <v>3000</v>
      </c>
      <c r="T444" s="69">
        <f t="shared" si="97"/>
        <v>0</v>
      </c>
      <c r="U444" s="70">
        <f t="shared" si="94"/>
        <v>3000</v>
      </c>
    </row>
    <row r="445" spans="1:21" ht="31.5" x14ac:dyDescent="0.25">
      <c r="A445" s="32" t="s">
        <v>351</v>
      </c>
      <c r="B445" s="57">
        <v>544</v>
      </c>
      <c r="C445" s="53">
        <v>10</v>
      </c>
      <c r="D445" s="53" t="s">
        <v>102</v>
      </c>
      <c r="E445" s="53" t="s">
        <v>380</v>
      </c>
      <c r="F445" s="53">
        <v>300</v>
      </c>
      <c r="G445" s="69">
        <f t="shared" si="97"/>
        <v>3000</v>
      </c>
      <c r="H445" s="69">
        <f t="shared" si="97"/>
        <v>0</v>
      </c>
      <c r="I445" s="70">
        <f t="shared" si="88"/>
        <v>3000</v>
      </c>
      <c r="J445" s="69">
        <f t="shared" si="97"/>
        <v>0</v>
      </c>
      <c r="K445" s="70">
        <f t="shared" si="89"/>
        <v>3000</v>
      </c>
      <c r="L445" s="69">
        <f t="shared" si="97"/>
        <v>0</v>
      </c>
      <c r="M445" s="70">
        <f t="shared" si="90"/>
        <v>3000</v>
      </c>
      <c r="N445" s="69">
        <f t="shared" si="97"/>
        <v>0</v>
      </c>
      <c r="O445" s="70">
        <f t="shared" si="91"/>
        <v>3000</v>
      </c>
      <c r="P445" s="69">
        <f t="shared" si="97"/>
        <v>0</v>
      </c>
      <c r="Q445" s="70">
        <f t="shared" si="92"/>
        <v>3000</v>
      </c>
      <c r="R445" s="69">
        <f t="shared" si="97"/>
        <v>0</v>
      </c>
      <c r="S445" s="70">
        <f t="shared" si="93"/>
        <v>3000</v>
      </c>
      <c r="T445" s="69">
        <f t="shared" si="97"/>
        <v>0</v>
      </c>
      <c r="U445" s="70">
        <f t="shared" si="94"/>
        <v>3000</v>
      </c>
    </row>
    <row r="446" spans="1:21" ht="31.5" x14ac:dyDescent="0.25">
      <c r="A446" s="32" t="s">
        <v>352</v>
      </c>
      <c r="B446" s="57">
        <v>544</v>
      </c>
      <c r="C446" s="53">
        <v>10</v>
      </c>
      <c r="D446" s="53" t="s">
        <v>102</v>
      </c>
      <c r="E446" s="53" t="s">
        <v>380</v>
      </c>
      <c r="F446" s="53">
        <v>310</v>
      </c>
      <c r="G446" s="69">
        <v>3000</v>
      </c>
      <c r="H446" s="69"/>
      <c r="I446" s="70">
        <f t="shared" si="88"/>
        <v>3000</v>
      </c>
      <c r="J446" s="69"/>
      <c r="K446" s="70">
        <f t="shared" si="89"/>
        <v>3000</v>
      </c>
      <c r="L446" s="69"/>
      <c r="M446" s="70">
        <f t="shared" si="90"/>
        <v>3000</v>
      </c>
      <c r="N446" s="69"/>
      <c r="O446" s="70">
        <f t="shared" si="91"/>
        <v>3000</v>
      </c>
      <c r="P446" s="69"/>
      <c r="Q446" s="70">
        <f t="shared" si="92"/>
        <v>3000</v>
      </c>
      <c r="R446" s="69"/>
      <c r="S446" s="70">
        <f t="shared" si="93"/>
        <v>3000</v>
      </c>
      <c r="T446" s="69"/>
      <c r="U446" s="70">
        <f t="shared" si="94"/>
        <v>3000</v>
      </c>
    </row>
    <row r="447" spans="1:21" ht="32.450000000000003" customHeight="1" x14ac:dyDescent="0.25">
      <c r="A447" s="68" t="s">
        <v>486</v>
      </c>
      <c r="B447" s="72">
        <v>545</v>
      </c>
      <c r="C447" s="72" t="s">
        <v>74</v>
      </c>
      <c r="D447" s="72" t="s">
        <v>74</v>
      </c>
      <c r="E447" s="50" t="s">
        <v>75</v>
      </c>
      <c r="F447" s="50" t="s">
        <v>76</v>
      </c>
      <c r="G447" s="74">
        <f t="shared" ref="G447:T451" si="98">G448</f>
        <v>2620.0000000000005</v>
      </c>
      <c r="H447" s="74">
        <f t="shared" si="98"/>
        <v>0</v>
      </c>
      <c r="I447" s="73">
        <f t="shared" si="88"/>
        <v>2620.0000000000005</v>
      </c>
      <c r="J447" s="74">
        <f t="shared" si="98"/>
        <v>0</v>
      </c>
      <c r="K447" s="73">
        <f t="shared" si="89"/>
        <v>2620.0000000000005</v>
      </c>
      <c r="L447" s="74">
        <f t="shared" si="98"/>
        <v>0</v>
      </c>
      <c r="M447" s="73">
        <f t="shared" si="90"/>
        <v>2620.0000000000005</v>
      </c>
      <c r="N447" s="74">
        <f t="shared" si="98"/>
        <v>333.9</v>
      </c>
      <c r="O447" s="73">
        <f t="shared" si="91"/>
        <v>2953.9000000000005</v>
      </c>
      <c r="P447" s="74">
        <f t="shared" si="98"/>
        <v>0</v>
      </c>
      <c r="Q447" s="73">
        <f t="shared" si="92"/>
        <v>2953.9000000000005</v>
      </c>
      <c r="R447" s="74">
        <f t="shared" si="98"/>
        <v>196</v>
      </c>
      <c r="S447" s="73">
        <f t="shared" si="93"/>
        <v>3149.9000000000005</v>
      </c>
      <c r="T447" s="74">
        <f t="shared" si="98"/>
        <v>300</v>
      </c>
      <c r="U447" s="73">
        <f t="shared" si="94"/>
        <v>3449.9000000000005</v>
      </c>
    </row>
    <row r="448" spans="1:21" ht="31.5" x14ac:dyDescent="0.25">
      <c r="A448" s="68" t="s">
        <v>72</v>
      </c>
      <c r="B448" s="72">
        <v>545</v>
      </c>
      <c r="C448" s="72" t="s">
        <v>73</v>
      </c>
      <c r="D448" s="72" t="s">
        <v>74</v>
      </c>
      <c r="E448" s="50" t="s">
        <v>75</v>
      </c>
      <c r="F448" s="50" t="s">
        <v>76</v>
      </c>
      <c r="G448" s="74">
        <f t="shared" si="98"/>
        <v>2620.0000000000005</v>
      </c>
      <c r="H448" s="74">
        <f t="shared" si="98"/>
        <v>0</v>
      </c>
      <c r="I448" s="73">
        <f t="shared" si="88"/>
        <v>2620.0000000000005</v>
      </c>
      <c r="J448" s="74">
        <f t="shared" si="98"/>
        <v>0</v>
      </c>
      <c r="K448" s="73">
        <f t="shared" si="89"/>
        <v>2620.0000000000005</v>
      </c>
      <c r="L448" s="74">
        <f t="shared" si="98"/>
        <v>0</v>
      </c>
      <c r="M448" s="73">
        <f t="shared" si="90"/>
        <v>2620.0000000000005</v>
      </c>
      <c r="N448" s="74">
        <f t="shared" si="98"/>
        <v>333.9</v>
      </c>
      <c r="O448" s="73">
        <f t="shared" si="91"/>
        <v>2953.9000000000005</v>
      </c>
      <c r="P448" s="74">
        <f t="shared" si="98"/>
        <v>0</v>
      </c>
      <c r="Q448" s="73">
        <f t="shared" si="92"/>
        <v>2953.9000000000005</v>
      </c>
      <c r="R448" s="74">
        <f t="shared" si="98"/>
        <v>196</v>
      </c>
      <c r="S448" s="73">
        <f t="shared" si="93"/>
        <v>3149.9000000000005</v>
      </c>
      <c r="T448" s="74">
        <f t="shared" si="98"/>
        <v>300</v>
      </c>
      <c r="U448" s="73">
        <f t="shared" si="94"/>
        <v>3449.9000000000005</v>
      </c>
    </row>
    <row r="449" spans="1:21" ht="19.5" customHeight="1" x14ac:dyDescent="0.25">
      <c r="A449" s="32" t="s">
        <v>130</v>
      </c>
      <c r="B449" s="57">
        <v>545</v>
      </c>
      <c r="C449" s="57" t="s">
        <v>73</v>
      </c>
      <c r="D449" s="57">
        <v>13</v>
      </c>
      <c r="E449" s="53" t="s">
        <v>75</v>
      </c>
      <c r="F449" s="53" t="s">
        <v>76</v>
      </c>
      <c r="G449" s="69">
        <f t="shared" si="98"/>
        <v>2620.0000000000005</v>
      </c>
      <c r="H449" s="69">
        <f t="shared" si="98"/>
        <v>0</v>
      </c>
      <c r="I449" s="70">
        <f t="shared" si="88"/>
        <v>2620.0000000000005</v>
      </c>
      <c r="J449" s="69">
        <f t="shared" si="98"/>
        <v>0</v>
      </c>
      <c r="K449" s="70">
        <f t="shared" si="89"/>
        <v>2620.0000000000005</v>
      </c>
      <c r="L449" s="69">
        <f t="shared" si="98"/>
        <v>0</v>
      </c>
      <c r="M449" s="70">
        <f t="shared" si="90"/>
        <v>2620.0000000000005</v>
      </c>
      <c r="N449" s="69">
        <f t="shared" si="98"/>
        <v>333.9</v>
      </c>
      <c r="O449" s="70">
        <f t="shared" si="91"/>
        <v>2953.9000000000005</v>
      </c>
      <c r="P449" s="69">
        <f t="shared" si="98"/>
        <v>0</v>
      </c>
      <c r="Q449" s="70">
        <f t="shared" si="92"/>
        <v>2953.9000000000005</v>
      </c>
      <c r="R449" s="69">
        <f t="shared" si="98"/>
        <v>196</v>
      </c>
      <c r="S449" s="70">
        <f t="shared" si="93"/>
        <v>3149.9000000000005</v>
      </c>
      <c r="T449" s="69">
        <f t="shared" si="98"/>
        <v>300</v>
      </c>
      <c r="U449" s="70">
        <f t="shared" si="94"/>
        <v>3449.9000000000005</v>
      </c>
    </row>
    <row r="450" spans="1:21" ht="15.75" x14ac:dyDescent="0.25">
      <c r="A450" s="32" t="s">
        <v>433</v>
      </c>
      <c r="B450" s="57">
        <v>545</v>
      </c>
      <c r="C450" s="57" t="s">
        <v>73</v>
      </c>
      <c r="D450" s="57">
        <v>13</v>
      </c>
      <c r="E450" s="53" t="s">
        <v>122</v>
      </c>
      <c r="F450" s="53" t="s">
        <v>76</v>
      </c>
      <c r="G450" s="69">
        <f t="shared" si="98"/>
        <v>2620.0000000000005</v>
      </c>
      <c r="H450" s="69">
        <f t="shared" si="98"/>
        <v>0</v>
      </c>
      <c r="I450" s="70">
        <f t="shared" si="88"/>
        <v>2620.0000000000005</v>
      </c>
      <c r="J450" s="69">
        <f t="shared" si="98"/>
        <v>0</v>
      </c>
      <c r="K450" s="70">
        <f t="shared" si="89"/>
        <v>2620.0000000000005</v>
      </c>
      <c r="L450" s="69">
        <f t="shared" si="98"/>
        <v>0</v>
      </c>
      <c r="M450" s="70">
        <f t="shared" si="90"/>
        <v>2620.0000000000005</v>
      </c>
      <c r="N450" s="69">
        <f t="shared" si="98"/>
        <v>333.9</v>
      </c>
      <c r="O450" s="70">
        <f t="shared" si="91"/>
        <v>2953.9000000000005</v>
      </c>
      <c r="P450" s="69">
        <f t="shared" si="98"/>
        <v>0</v>
      </c>
      <c r="Q450" s="70">
        <f t="shared" si="92"/>
        <v>2953.9000000000005</v>
      </c>
      <c r="R450" s="69">
        <f t="shared" si="98"/>
        <v>196</v>
      </c>
      <c r="S450" s="70">
        <f t="shared" si="93"/>
        <v>3149.9000000000005</v>
      </c>
      <c r="T450" s="69">
        <f t="shared" si="98"/>
        <v>300</v>
      </c>
      <c r="U450" s="70">
        <f t="shared" si="94"/>
        <v>3449.9000000000005</v>
      </c>
    </row>
    <row r="451" spans="1:21" ht="15.75" x14ac:dyDescent="0.25">
      <c r="A451" s="32" t="s">
        <v>123</v>
      </c>
      <c r="B451" s="57">
        <v>545</v>
      </c>
      <c r="C451" s="57" t="s">
        <v>73</v>
      </c>
      <c r="D451" s="57">
        <v>13</v>
      </c>
      <c r="E451" s="53" t="s">
        <v>124</v>
      </c>
      <c r="F451" s="53" t="s">
        <v>76</v>
      </c>
      <c r="G451" s="69">
        <f t="shared" si="98"/>
        <v>2620.0000000000005</v>
      </c>
      <c r="H451" s="69">
        <f t="shared" si="98"/>
        <v>0</v>
      </c>
      <c r="I451" s="70">
        <f t="shared" si="88"/>
        <v>2620.0000000000005</v>
      </c>
      <c r="J451" s="69">
        <f t="shared" si="98"/>
        <v>0</v>
      </c>
      <c r="K451" s="70">
        <f t="shared" si="89"/>
        <v>2620.0000000000005</v>
      </c>
      <c r="L451" s="69">
        <f t="shared" si="98"/>
        <v>0</v>
      </c>
      <c r="M451" s="70">
        <f t="shared" si="90"/>
        <v>2620.0000000000005</v>
      </c>
      <c r="N451" s="69">
        <f t="shared" si="98"/>
        <v>333.9</v>
      </c>
      <c r="O451" s="70">
        <f t="shared" si="91"/>
        <v>2953.9000000000005</v>
      </c>
      <c r="P451" s="69">
        <f t="shared" si="98"/>
        <v>0</v>
      </c>
      <c r="Q451" s="70">
        <f t="shared" si="92"/>
        <v>2953.9000000000005</v>
      </c>
      <c r="R451" s="69">
        <f t="shared" si="98"/>
        <v>196</v>
      </c>
      <c r="S451" s="70">
        <f t="shared" si="93"/>
        <v>3149.9000000000005</v>
      </c>
      <c r="T451" s="69">
        <f t="shared" si="98"/>
        <v>300</v>
      </c>
      <c r="U451" s="70">
        <f t="shared" si="94"/>
        <v>3449.9000000000005</v>
      </c>
    </row>
    <row r="452" spans="1:21" ht="94.5" x14ac:dyDescent="0.25">
      <c r="A452" s="32" t="s">
        <v>791</v>
      </c>
      <c r="B452" s="57">
        <v>545</v>
      </c>
      <c r="C452" s="57" t="s">
        <v>73</v>
      </c>
      <c r="D452" s="57">
        <v>13</v>
      </c>
      <c r="E452" s="53" t="s">
        <v>149</v>
      </c>
      <c r="F452" s="53" t="s">
        <v>76</v>
      </c>
      <c r="G452" s="69">
        <f>G453+G455+G457</f>
        <v>2620.0000000000005</v>
      </c>
      <c r="H452" s="69">
        <f>H453+H455+H457</f>
        <v>0</v>
      </c>
      <c r="I452" s="70">
        <f t="shared" si="88"/>
        <v>2620.0000000000005</v>
      </c>
      <c r="J452" s="69">
        <f>J453+J455+J457</f>
        <v>0</v>
      </c>
      <c r="K452" s="70">
        <f t="shared" si="89"/>
        <v>2620.0000000000005</v>
      </c>
      <c r="L452" s="69">
        <f>L453+L455+L457</f>
        <v>0</v>
      </c>
      <c r="M452" s="70">
        <f t="shared" si="90"/>
        <v>2620.0000000000005</v>
      </c>
      <c r="N452" s="69">
        <f>N453+N455+N457</f>
        <v>333.9</v>
      </c>
      <c r="O452" s="70">
        <f t="shared" si="91"/>
        <v>2953.9000000000005</v>
      </c>
      <c r="P452" s="69">
        <f>P453+P455+P457</f>
        <v>0</v>
      </c>
      <c r="Q452" s="70">
        <f t="shared" si="92"/>
        <v>2953.9000000000005</v>
      </c>
      <c r="R452" s="69">
        <f>R453+R455+R457</f>
        <v>196</v>
      </c>
      <c r="S452" s="70">
        <f t="shared" si="93"/>
        <v>3149.9000000000005</v>
      </c>
      <c r="T452" s="69">
        <f>T453+T455+T457</f>
        <v>300</v>
      </c>
      <c r="U452" s="70">
        <f t="shared" si="94"/>
        <v>3449.9000000000005</v>
      </c>
    </row>
    <row r="453" spans="1:21" ht="97.9" customHeight="1" x14ac:dyDescent="0.25">
      <c r="A453" s="32" t="s">
        <v>85</v>
      </c>
      <c r="B453" s="57">
        <v>545</v>
      </c>
      <c r="C453" s="57" t="s">
        <v>73</v>
      </c>
      <c r="D453" s="57">
        <v>13</v>
      </c>
      <c r="E453" s="53" t="s">
        <v>149</v>
      </c>
      <c r="F453" s="53">
        <v>100</v>
      </c>
      <c r="G453" s="69">
        <f>G454</f>
        <v>2354.4</v>
      </c>
      <c r="H453" s="69">
        <f>H454</f>
        <v>0</v>
      </c>
      <c r="I453" s="70">
        <f t="shared" si="88"/>
        <v>2354.4</v>
      </c>
      <c r="J453" s="69">
        <f>J454</f>
        <v>0</v>
      </c>
      <c r="K453" s="70">
        <f t="shared" si="89"/>
        <v>2354.4</v>
      </c>
      <c r="L453" s="69">
        <f>L454</f>
        <v>0</v>
      </c>
      <c r="M453" s="70">
        <f t="shared" si="90"/>
        <v>2354.4</v>
      </c>
      <c r="N453" s="69">
        <f>N454</f>
        <v>202</v>
      </c>
      <c r="O453" s="70">
        <f t="shared" si="91"/>
        <v>2556.4</v>
      </c>
      <c r="P453" s="69">
        <f>P454</f>
        <v>0</v>
      </c>
      <c r="Q453" s="70">
        <f t="shared" si="92"/>
        <v>2556.4</v>
      </c>
      <c r="R453" s="69">
        <f>R454</f>
        <v>196</v>
      </c>
      <c r="S453" s="70">
        <f t="shared" si="93"/>
        <v>2752.4</v>
      </c>
      <c r="T453" s="69">
        <f>T454</f>
        <v>300</v>
      </c>
      <c r="U453" s="70">
        <f t="shared" si="94"/>
        <v>3052.4</v>
      </c>
    </row>
    <row r="454" spans="1:21" ht="31.5" x14ac:dyDescent="0.25">
      <c r="A454" s="32" t="s">
        <v>150</v>
      </c>
      <c r="B454" s="57">
        <v>545</v>
      </c>
      <c r="C454" s="57" t="s">
        <v>73</v>
      </c>
      <c r="D454" s="57">
        <v>13</v>
      </c>
      <c r="E454" s="53" t="s">
        <v>149</v>
      </c>
      <c r="F454" s="53">
        <v>110</v>
      </c>
      <c r="G454" s="69">
        <v>2354.4</v>
      </c>
      <c r="H454" s="69"/>
      <c r="I454" s="70">
        <f t="shared" si="88"/>
        <v>2354.4</v>
      </c>
      <c r="J454" s="69"/>
      <c r="K454" s="70">
        <f t="shared" si="89"/>
        <v>2354.4</v>
      </c>
      <c r="L454" s="69"/>
      <c r="M454" s="70">
        <f t="shared" si="90"/>
        <v>2354.4</v>
      </c>
      <c r="N454" s="69">
        <v>202</v>
      </c>
      <c r="O454" s="70">
        <f t="shared" si="91"/>
        <v>2556.4</v>
      </c>
      <c r="P454" s="69"/>
      <c r="Q454" s="70">
        <f t="shared" si="92"/>
        <v>2556.4</v>
      </c>
      <c r="R454" s="69">
        <v>196</v>
      </c>
      <c r="S454" s="70">
        <f t="shared" si="93"/>
        <v>2752.4</v>
      </c>
      <c r="T454" s="124">
        <v>300</v>
      </c>
      <c r="U454" s="70">
        <f t="shared" si="94"/>
        <v>3052.4</v>
      </c>
    </row>
    <row r="455" spans="1:21" ht="31.5" x14ac:dyDescent="0.25">
      <c r="A455" s="32" t="s">
        <v>97</v>
      </c>
      <c r="B455" s="57">
        <v>545</v>
      </c>
      <c r="C455" s="57" t="s">
        <v>73</v>
      </c>
      <c r="D455" s="57">
        <v>13</v>
      </c>
      <c r="E455" s="53" t="s">
        <v>149</v>
      </c>
      <c r="F455" s="53">
        <v>200</v>
      </c>
      <c r="G455" s="69">
        <f>G456</f>
        <v>263.3</v>
      </c>
      <c r="H455" s="69">
        <f>H456</f>
        <v>0</v>
      </c>
      <c r="I455" s="70">
        <f t="shared" si="88"/>
        <v>263.3</v>
      </c>
      <c r="J455" s="69">
        <f>J456</f>
        <v>-0.2</v>
      </c>
      <c r="K455" s="70">
        <f t="shared" si="89"/>
        <v>263.10000000000002</v>
      </c>
      <c r="L455" s="69">
        <f>L456</f>
        <v>0</v>
      </c>
      <c r="M455" s="70">
        <f t="shared" si="90"/>
        <v>263.10000000000002</v>
      </c>
      <c r="N455" s="69">
        <f>N456</f>
        <v>131.9</v>
      </c>
      <c r="O455" s="70">
        <f t="shared" si="91"/>
        <v>395</v>
      </c>
      <c r="P455" s="69">
        <f>P456</f>
        <v>0</v>
      </c>
      <c r="Q455" s="70">
        <f t="shared" si="92"/>
        <v>395</v>
      </c>
      <c r="R455" s="69">
        <f>R456</f>
        <v>0</v>
      </c>
      <c r="S455" s="70">
        <f t="shared" si="93"/>
        <v>395</v>
      </c>
      <c r="T455" s="69">
        <f>T456</f>
        <v>0</v>
      </c>
      <c r="U455" s="70">
        <f t="shared" si="94"/>
        <v>395</v>
      </c>
    </row>
    <row r="456" spans="1:21" ht="47.25" x14ac:dyDescent="0.25">
      <c r="A456" s="32" t="s">
        <v>98</v>
      </c>
      <c r="B456" s="57">
        <v>545</v>
      </c>
      <c r="C456" s="57" t="s">
        <v>73</v>
      </c>
      <c r="D456" s="57">
        <v>13</v>
      </c>
      <c r="E456" s="53" t="s">
        <v>149</v>
      </c>
      <c r="F456" s="53">
        <v>240</v>
      </c>
      <c r="G456" s="69">
        <v>263.3</v>
      </c>
      <c r="H456" s="69"/>
      <c r="I456" s="70">
        <f t="shared" si="88"/>
        <v>263.3</v>
      </c>
      <c r="J456" s="69">
        <v>-0.2</v>
      </c>
      <c r="K456" s="70">
        <f t="shared" si="89"/>
        <v>263.10000000000002</v>
      </c>
      <c r="L456" s="69"/>
      <c r="M456" s="70">
        <f t="shared" si="90"/>
        <v>263.10000000000002</v>
      </c>
      <c r="N456" s="69">
        <v>131.9</v>
      </c>
      <c r="O456" s="70">
        <f t="shared" si="91"/>
        <v>395</v>
      </c>
      <c r="P456" s="69"/>
      <c r="Q456" s="70">
        <f t="shared" si="92"/>
        <v>395</v>
      </c>
      <c r="R456" s="69"/>
      <c r="S456" s="70">
        <f t="shared" si="93"/>
        <v>395</v>
      </c>
      <c r="T456" s="69"/>
      <c r="U456" s="70">
        <f t="shared" si="94"/>
        <v>395</v>
      </c>
    </row>
    <row r="457" spans="1:21" ht="15.75" x14ac:dyDescent="0.25">
      <c r="A457" s="32" t="s">
        <v>99</v>
      </c>
      <c r="B457" s="57">
        <v>545</v>
      </c>
      <c r="C457" s="57" t="s">
        <v>73</v>
      </c>
      <c r="D457" s="57">
        <v>13</v>
      </c>
      <c r="E457" s="53" t="s">
        <v>149</v>
      </c>
      <c r="F457" s="53">
        <v>800</v>
      </c>
      <c r="G457" s="69">
        <f>G458</f>
        <v>2.2999999999999998</v>
      </c>
      <c r="H457" s="69">
        <f>H458</f>
        <v>0</v>
      </c>
      <c r="I457" s="70">
        <f t="shared" si="88"/>
        <v>2.2999999999999998</v>
      </c>
      <c r="J457" s="69">
        <f>J458</f>
        <v>0.2</v>
      </c>
      <c r="K457" s="70">
        <f t="shared" si="89"/>
        <v>2.5</v>
      </c>
      <c r="L457" s="69">
        <f>L458</f>
        <v>0</v>
      </c>
      <c r="M457" s="70">
        <f t="shared" si="90"/>
        <v>2.5</v>
      </c>
      <c r="N457" s="69">
        <f>N458</f>
        <v>0</v>
      </c>
      <c r="O457" s="70">
        <f t="shared" si="91"/>
        <v>2.5</v>
      </c>
      <c r="P457" s="69">
        <f>P458</f>
        <v>0</v>
      </c>
      <c r="Q457" s="70">
        <f t="shared" si="92"/>
        <v>2.5</v>
      </c>
      <c r="R457" s="69">
        <f>R458</f>
        <v>0</v>
      </c>
      <c r="S457" s="70">
        <f t="shared" si="93"/>
        <v>2.5</v>
      </c>
      <c r="T457" s="69">
        <f>T458</f>
        <v>0</v>
      </c>
      <c r="U457" s="70">
        <f t="shared" si="94"/>
        <v>2.5</v>
      </c>
    </row>
    <row r="458" spans="1:21" ht="15.75" x14ac:dyDescent="0.25">
      <c r="A458" s="32" t="s">
        <v>100</v>
      </c>
      <c r="B458" s="57">
        <v>545</v>
      </c>
      <c r="C458" s="57" t="s">
        <v>73</v>
      </c>
      <c r="D458" s="57">
        <v>13</v>
      </c>
      <c r="E458" s="53" t="s">
        <v>149</v>
      </c>
      <c r="F458" s="53">
        <v>850</v>
      </c>
      <c r="G458" s="69">
        <v>2.2999999999999998</v>
      </c>
      <c r="H458" s="69"/>
      <c r="I458" s="70">
        <f t="shared" si="88"/>
        <v>2.2999999999999998</v>
      </c>
      <c r="J458" s="69">
        <v>0.2</v>
      </c>
      <c r="K458" s="70">
        <f t="shared" si="89"/>
        <v>2.5</v>
      </c>
      <c r="L458" s="69"/>
      <c r="M458" s="70">
        <f t="shared" si="90"/>
        <v>2.5</v>
      </c>
      <c r="N458" s="69"/>
      <c r="O458" s="70">
        <f t="shared" si="91"/>
        <v>2.5</v>
      </c>
      <c r="P458" s="69"/>
      <c r="Q458" s="70">
        <f t="shared" si="92"/>
        <v>2.5</v>
      </c>
      <c r="R458" s="69"/>
      <c r="S458" s="70">
        <f t="shared" si="93"/>
        <v>2.5</v>
      </c>
      <c r="T458" s="69"/>
      <c r="U458" s="70">
        <f t="shared" si="94"/>
        <v>2.5</v>
      </c>
    </row>
    <row r="459" spans="1:21" ht="53.25" customHeight="1" x14ac:dyDescent="0.25">
      <c r="A459" s="68" t="s">
        <v>487</v>
      </c>
      <c r="B459" s="72">
        <v>547</v>
      </c>
      <c r="C459" s="72" t="s">
        <v>74</v>
      </c>
      <c r="D459" s="72" t="s">
        <v>74</v>
      </c>
      <c r="E459" s="50" t="s">
        <v>75</v>
      </c>
      <c r="F459" s="50" t="s">
        <v>76</v>
      </c>
      <c r="G459" s="74">
        <f>G460+G474+G481+G497+G530+G549+G575+G582</f>
        <v>83710.5</v>
      </c>
      <c r="H459" s="74">
        <f>H460+H474+H481+H497+H530+H549+H575+H582</f>
        <v>7375.2000000000007</v>
      </c>
      <c r="I459" s="73">
        <f t="shared" si="88"/>
        <v>91085.7</v>
      </c>
      <c r="J459" s="74">
        <f>J460+J474+J481+J497+J530+J549+J575+J582</f>
        <v>7497</v>
      </c>
      <c r="K459" s="73">
        <f t="shared" si="89"/>
        <v>98582.7</v>
      </c>
      <c r="L459" s="74">
        <f>L460+L474+L481+L497+L530+L549+L575+L582</f>
        <v>3965</v>
      </c>
      <c r="M459" s="73">
        <f t="shared" si="90"/>
        <v>102547.7</v>
      </c>
      <c r="N459" s="74">
        <f>N460+N474+N481+N497+N530+N549+N575+N582</f>
        <v>-0.1</v>
      </c>
      <c r="O459" s="73">
        <f t="shared" si="91"/>
        <v>102547.59999999999</v>
      </c>
      <c r="P459" s="74">
        <f>P460+P474+P481+P497+P530+P549+P575+P582</f>
        <v>3965.4</v>
      </c>
      <c r="Q459" s="73">
        <f t="shared" si="92"/>
        <v>106512.99999999999</v>
      </c>
      <c r="R459" s="74">
        <f>R460+R474+R481+R497+R530+R549+R575+R582</f>
        <v>5666.6</v>
      </c>
      <c r="S459" s="73">
        <f t="shared" si="93"/>
        <v>112179.59999999999</v>
      </c>
      <c r="T459" s="74">
        <f>T460+T474+T481+T497+T530+T549+T575+T582</f>
        <v>684.09999999999991</v>
      </c>
      <c r="U459" s="73">
        <f t="shared" si="94"/>
        <v>112863.7</v>
      </c>
    </row>
    <row r="460" spans="1:21" ht="31.5" x14ac:dyDescent="0.25">
      <c r="A460" s="68" t="s">
        <v>72</v>
      </c>
      <c r="B460" s="72">
        <v>547</v>
      </c>
      <c r="C460" s="50" t="s">
        <v>73</v>
      </c>
      <c r="D460" s="50" t="s">
        <v>74</v>
      </c>
      <c r="E460" s="50" t="s">
        <v>75</v>
      </c>
      <c r="F460" s="50" t="s">
        <v>76</v>
      </c>
      <c r="G460" s="74">
        <f t="shared" ref="G460:T462" si="99">G461</f>
        <v>6946.8</v>
      </c>
      <c r="H460" s="74">
        <f t="shared" si="99"/>
        <v>0</v>
      </c>
      <c r="I460" s="73">
        <f t="shared" si="88"/>
        <v>6946.8</v>
      </c>
      <c r="J460" s="74">
        <f t="shared" si="99"/>
        <v>0</v>
      </c>
      <c r="K460" s="73">
        <f t="shared" si="89"/>
        <v>6946.8</v>
      </c>
      <c r="L460" s="74">
        <f t="shared" si="99"/>
        <v>0</v>
      </c>
      <c r="M460" s="73">
        <f t="shared" si="90"/>
        <v>6946.8</v>
      </c>
      <c r="N460" s="74">
        <f t="shared" si="99"/>
        <v>0</v>
      </c>
      <c r="O460" s="73">
        <f t="shared" si="91"/>
        <v>6946.8</v>
      </c>
      <c r="P460" s="74">
        <f t="shared" si="99"/>
        <v>0</v>
      </c>
      <c r="Q460" s="73">
        <f t="shared" si="92"/>
        <v>6946.8</v>
      </c>
      <c r="R460" s="74">
        <f t="shared" si="99"/>
        <v>0</v>
      </c>
      <c r="S460" s="73">
        <f t="shared" si="93"/>
        <v>6946.8</v>
      </c>
      <c r="T460" s="74">
        <f t="shared" si="99"/>
        <v>28</v>
      </c>
      <c r="U460" s="73">
        <f t="shared" si="94"/>
        <v>6974.8</v>
      </c>
    </row>
    <row r="461" spans="1:21" ht="71.25" customHeight="1" x14ac:dyDescent="0.25">
      <c r="A461" s="32" t="s">
        <v>107</v>
      </c>
      <c r="B461" s="57">
        <v>547</v>
      </c>
      <c r="C461" s="53" t="s">
        <v>73</v>
      </c>
      <c r="D461" s="53" t="s">
        <v>108</v>
      </c>
      <c r="E461" s="53" t="s">
        <v>75</v>
      </c>
      <c r="F461" s="53" t="s">
        <v>76</v>
      </c>
      <c r="G461" s="69">
        <f t="shared" si="99"/>
        <v>6946.8</v>
      </c>
      <c r="H461" s="69">
        <f t="shared" si="99"/>
        <v>0</v>
      </c>
      <c r="I461" s="70">
        <f t="shared" si="88"/>
        <v>6946.8</v>
      </c>
      <c r="J461" s="69">
        <f t="shared" si="99"/>
        <v>0</v>
      </c>
      <c r="K461" s="70">
        <f t="shared" si="89"/>
        <v>6946.8</v>
      </c>
      <c r="L461" s="69">
        <f t="shared" si="99"/>
        <v>0</v>
      </c>
      <c r="M461" s="70">
        <f t="shared" si="90"/>
        <v>6946.8</v>
      </c>
      <c r="N461" s="69">
        <f t="shared" si="99"/>
        <v>0</v>
      </c>
      <c r="O461" s="70">
        <f t="shared" si="91"/>
        <v>6946.8</v>
      </c>
      <c r="P461" s="69">
        <f t="shared" si="99"/>
        <v>0</v>
      </c>
      <c r="Q461" s="70">
        <f t="shared" si="92"/>
        <v>6946.8</v>
      </c>
      <c r="R461" s="69">
        <f t="shared" si="99"/>
        <v>0</v>
      </c>
      <c r="S461" s="70">
        <f t="shared" si="93"/>
        <v>6946.8</v>
      </c>
      <c r="T461" s="69">
        <f t="shared" si="99"/>
        <v>28</v>
      </c>
      <c r="U461" s="70">
        <f t="shared" si="94"/>
        <v>6974.8</v>
      </c>
    </row>
    <row r="462" spans="1:21" ht="36" customHeight="1" x14ac:dyDescent="0.25">
      <c r="A462" s="32" t="s">
        <v>453</v>
      </c>
      <c r="B462" s="57">
        <v>547</v>
      </c>
      <c r="C462" s="53" t="s">
        <v>73</v>
      </c>
      <c r="D462" s="53" t="s">
        <v>108</v>
      </c>
      <c r="E462" s="53" t="s">
        <v>110</v>
      </c>
      <c r="F462" s="53" t="s">
        <v>76</v>
      </c>
      <c r="G462" s="69">
        <f t="shared" si="99"/>
        <v>6946.8</v>
      </c>
      <c r="H462" s="69">
        <f t="shared" si="99"/>
        <v>0</v>
      </c>
      <c r="I462" s="70">
        <f t="shared" si="88"/>
        <v>6946.8</v>
      </c>
      <c r="J462" s="69">
        <f t="shared" si="99"/>
        <v>0</v>
      </c>
      <c r="K462" s="70">
        <f t="shared" si="89"/>
        <v>6946.8</v>
      </c>
      <c r="L462" s="69">
        <f t="shared" si="99"/>
        <v>0</v>
      </c>
      <c r="M462" s="70">
        <f t="shared" si="90"/>
        <v>6946.8</v>
      </c>
      <c r="N462" s="69">
        <f t="shared" si="99"/>
        <v>0</v>
      </c>
      <c r="O462" s="70">
        <f t="shared" si="91"/>
        <v>6946.8</v>
      </c>
      <c r="P462" s="69">
        <f t="shared" si="99"/>
        <v>0</v>
      </c>
      <c r="Q462" s="70">
        <f t="shared" si="92"/>
        <v>6946.8</v>
      </c>
      <c r="R462" s="69">
        <f t="shared" si="99"/>
        <v>0</v>
      </c>
      <c r="S462" s="70">
        <f t="shared" si="93"/>
        <v>6946.8</v>
      </c>
      <c r="T462" s="69">
        <f t="shared" si="99"/>
        <v>28</v>
      </c>
      <c r="U462" s="70">
        <f t="shared" si="94"/>
        <v>6974.8</v>
      </c>
    </row>
    <row r="463" spans="1:21" ht="47.25" x14ac:dyDescent="0.25">
      <c r="A463" s="32" t="s">
        <v>488</v>
      </c>
      <c r="B463" s="57">
        <v>547</v>
      </c>
      <c r="C463" s="53" t="s">
        <v>73</v>
      </c>
      <c r="D463" s="53" t="s">
        <v>108</v>
      </c>
      <c r="E463" s="53" t="s">
        <v>116</v>
      </c>
      <c r="F463" s="53" t="s">
        <v>76</v>
      </c>
      <c r="G463" s="69">
        <f>G464+G467</f>
        <v>6946.8</v>
      </c>
      <c r="H463" s="69">
        <f>H464+H467</f>
        <v>0</v>
      </c>
      <c r="I463" s="70">
        <f t="shared" si="88"/>
        <v>6946.8</v>
      </c>
      <c r="J463" s="69">
        <f>J464+J467</f>
        <v>0</v>
      </c>
      <c r="K463" s="70">
        <f t="shared" si="89"/>
        <v>6946.8</v>
      </c>
      <c r="L463" s="69">
        <f>L464+L467</f>
        <v>0</v>
      </c>
      <c r="M463" s="70">
        <f t="shared" si="90"/>
        <v>6946.8</v>
      </c>
      <c r="N463" s="69">
        <f>N464+N467</f>
        <v>0</v>
      </c>
      <c r="O463" s="70">
        <f t="shared" si="91"/>
        <v>6946.8</v>
      </c>
      <c r="P463" s="69">
        <f>P464+P467</f>
        <v>0</v>
      </c>
      <c r="Q463" s="70">
        <f t="shared" si="92"/>
        <v>6946.8</v>
      </c>
      <c r="R463" s="69">
        <f>R464+R467</f>
        <v>0</v>
      </c>
      <c r="S463" s="70">
        <f t="shared" si="93"/>
        <v>6946.8</v>
      </c>
      <c r="T463" s="69">
        <f>T464+T467</f>
        <v>28</v>
      </c>
      <c r="U463" s="70">
        <f t="shared" si="94"/>
        <v>6974.8</v>
      </c>
    </row>
    <row r="464" spans="1:21" ht="30.75" customHeight="1" x14ac:dyDescent="0.25">
      <c r="A464" s="32" t="s">
        <v>112</v>
      </c>
      <c r="B464" s="57">
        <v>547</v>
      </c>
      <c r="C464" s="53" t="s">
        <v>73</v>
      </c>
      <c r="D464" s="53" t="s">
        <v>108</v>
      </c>
      <c r="E464" s="53" t="s">
        <v>117</v>
      </c>
      <c r="F464" s="53" t="s">
        <v>76</v>
      </c>
      <c r="G464" s="69">
        <f>G465</f>
        <v>5994.2</v>
      </c>
      <c r="H464" s="69">
        <f>H465</f>
        <v>0</v>
      </c>
      <c r="I464" s="70">
        <f t="shared" si="88"/>
        <v>5994.2</v>
      </c>
      <c r="J464" s="69">
        <f>J465</f>
        <v>0</v>
      </c>
      <c r="K464" s="70">
        <f t="shared" si="89"/>
        <v>5994.2</v>
      </c>
      <c r="L464" s="69">
        <f>L465</f>
        <v>0</v>
      </c>
      <c r="M464" s="70">
        <f t="shared" si="90"/>
        <v>5994.2</v>
      </c>
      <c r="N464" s="69">
        <f>N465</f>
        <v>0</v>
      </c>
      <c r="O464" s="70">
        <f t="shared" si="91"/>
        <v>5994.2</v>
      </c>
      <c r="P464" s="69">
        <f>P465</f>
        <v>0</v>
      </c>
      <c r="Q464" s="70">
        <f t="shared" si="92"/>
        <v>5994.2</v>
      </c>
      <c r="R464" s="69">
        <f>R465</f>
        <v>0</v>
      </c>
      <c r="S464" s="70">
        <f t="shared" si="93"/>
        <v>5994.2</v>
      </c>
      <c r="T464" s="69">
        <f>T465</f>
        <v>0</v>
      </c>
      <c r="U464" s="70">
        <f t="shared" si="94"/>
        <v>5994.2</v>
      </c>
    </row>
    <row r="465" spans="1:21" ht="96" customHeight="1" x14ac:dyDescent="0.25">
      <c r="A465" s="32" t="s">
        <v>85</v>
      </c>
      <c r="B465" s="57">
        <v>547</v>
      </c>
      <c r="C465" s="53" t="s">
        <v>73</v>
      </c>
      <c r="D465" s="53" t="s">
        <v>108</v>
      </c>
      <c r="E465" s="53" t="s">
        <v>117</v>
      </c>
      <c r="F465" s="53">
        <v>100</v>
      </c>
      <c r="G465" s="69">
        <f>G466</f>
        <v>5994.2</v>
      </c>
      <c r="H465" s="69">
        <f>H466</f>
        <v>0</v>
      </c>
      <c r="I465" s="70">
        <f t="shared" si="88"/>
        <v>5994.2</v>
      </c>
      <c r="J465" s="69">
        <f>J466</f>
        <v>0</v>
      </c>
      <c r="K465" s="70">
        <f t="shared" si="89"/>
        <v>5994.2</v>
      </c>
      <c r="L465" s="69">
        <f>L466</f>
        <v>0</v>
      </c>
      <c r="M465" s="70">
        <f t="shared" si="90"/>
        <v>5994.2</v>
      </c>
      <c r="N465" s="69">
        <f>N466</f>
        <v>0</v>
      </c>
      <c r="O465" s="70">
        <f t="shared" si="91"/>
        <v>5994.2</v>
      </c>
      <c r="P465" s="69">
        <f>P466</f>
        <v>0</v>
      </c>
      <c r="Q465" s="70">
        <f t="shared" si="92"/>
        <v>5994.2</v>
      </c>
      <c r="R465" s="69">
        <f>R466</f>
        <v>0</v>
      </c>
      <c r="S465" s="70">
        <f t="shared" si="93"/>
        <v>5994.2</v>
      </c>
      <c r="T465" s="69">
        <f>T466</f>
        <v>0</v>
      </c>
      <c r="U465" s="70">
        <f t="shared" si="94"/>
        <v>5994.2</v>
      </c>
    </row>
    <row r="466" spans="1:21" ht="35.25" customHeight="1" x14ac:dyDescent="0.25">
      <c r="A466" s="32" t="s">
        <v>86</v>
      </c>
      <c r="B466" s="57">
        <v>547</v>
      </c>
      <c r="C466" s="53" t="s">
        <v>73</v>
      </c>
      <c r="D466" s="53" t="s">
        <v>108</v>
      </c>
      <c r="E466" s="53" t="s">
        <v>117</v>
      </c>
      <c r="F466" s="53">
        <v>120</v>
      </c>
      <c r="G466" s="69">
        <v>5994.2</v>
      </c>
      <c r="H466" s="69"/>
      <c r="I466" s="70">
        <f t="shared" si="88"/>
        <v>5994.2</v>
      </c>
      <c r="J466" s="69"/>
      <c r="K466" s="70">
        <f t="shared" si="89"/>
        <v>5994.2</v>
      </c>
      <c r="L466" s="69"/>
      <c r="M466" s="70">
        <f t="shared" si="90"/>
        <v>5994.2</v>
      </c>
      <c r="N466" s="69"/>
      <c r="O466" s="70">
        <f t="shared" si="91"/>
        <v>5994.2</v>
      </c>
      <c r="P466" s="69"/>
      <c r="Q466" s="70">
        <f t="shared" si="92"/>
        <v>5994.2</v>
      </c>
      <c r="R466" s="69"/>
      <c r="S466" s="70">
        <f t="shared" si="93"/>
        <v>5994.2</v>
      </c>
      <c r="T466" s="69"/>
      <c r="U466" s="70">
        <f t="shared" si="94"/>
        <v>5994.2</v>
      </c>
    </row>
    <row r="467" spans="1:21" ht="31.5" customHeight="1" x14ac:dyDescent="0.25">
      <c r="A467" s="32" t="s">
        <v>87</v>
      </c>
      <c r="B467" s="57">
        <v>547</v>
      </c>
      <c r="C467" s="53" t="s">
        <v>73</v>
      </c>
      <c r="D467" s="53" t="s">
        <v>108</v>
      </c>
      <c r="E467" s="53" t="s">
        <v>118</v>
      </c>
      <c r="F467" s="53" t="s">
        <v>76</v>
      </c>
      <c r="G467" s="69">
        <f>G468+G470+G472</f>
        <v>952.6</v>
      </c>
      <c r="H467" s="69">
        <f>H468+H470+H472</f>
        <v>0</v>
      </c>
      <c r="I467" s="70">
        <f t="shared" si="88"/>
        <v>952.6</v>
      </c>
      <c r="J467" s="69">
        <f>J468+J470+J472</f>
        <v>0</v>
      </c>
      <c r="K467" s="70">
        <f t="shared" si="89"/>
        <v>952.6</v>
      </c>
      <c r="L467" s="69">
        <f>L468+L470+L472</f>
        <v>0</v>
      </c>
      <c r="M467" s="70">
        <f t="shared" si="90"/>
        <v>952.6</v>
      </c>
      <c r="N467" s="69">
        <f>N468+N470+N472</f>
        <v>0</v>
      </c>
      <c r="O467" s="70">
        <f t="shared" si="91"/>
        <v>952.6</v>
      </c>
      <c r="P467" s="69">
        <f>P468+P470+P472</f>
        <v>0</v>
      </c>
      <c r="Q467" s="70">
        <f t="shared" si="92"/>
        <v>952.6</v>
      </c>
      <c r="R467" s="69">
        <f>R468+R470+R472</f>
        <v>0</v>
      </c>
      <c r="S467" s="70">
        <f t="shared" si="93"/>
        <v>952.6</v>
      </c>
      <c r="T467" s="69">
        <f>T468+T470+T472</f>
        <v>28</v>
      </c>
      <c r="U467" s="70">
        <f t="shared" si="94"/>
        <v>980.6</v>
      </c>
    </row>
    <row r="468" spans="1:21" ht="98.25" customHeight="1" x14ac:dyDescent="0.25">
      <c r="A468" s="32" t="s">
        <v>85</v>
      </c>
      <c r="B468" s="57">
        <v>547</v>
      </c>
      <c r="C468" s="53" t="s">
        <v>73</v>
      </c>
      <c r="D468" s="53" t="s">
        <v>108</v>
      </c>
      <c r="E468" s="53" t="s">
        <v>118</v>
      </c>
      <c r="F468" s="53">
        <v>100</v>
      </c>
      <c r="G468" s="69">
        <f>G469</f>
        <v>37.5</v>
      </c>
      <c r="H468" s="69">
        <f>H469</f>
        <v>0</v>
      </c>
      <c r="I468" s="70">
        <f t="shared" si="88"/>
        <v>37.5</v>
      </c>
      <c r="J468" s="69">
        <f>J469</f>
        <v>0</v>
      </c>
      <c r="K468" s="70">
        <f t="shared" si="89"/>
        <v>37.5</v>
      </c>
      <c r="L468" s="69">
        <f>L469</f>
        <v>0</v>
      </c>
      <c r="M468" s="70">
        <f t="shared" si="90"/>
        <v>37.5</v>
      </c>
      <c r="N468" s="69">
        <f>N469</f>
        <v>0</v>
      </c>
      <c r="O468" s="70">
        <f t="shared" si="91"/>
        <v>37.5</v>
      </c>
      <c r="P468" s="69">
        <f>P469</f>
        <v>0</v>
      </c>
      <c r="Q468" s="70">
        <f t="shared" si="92"/>
        <v>37.5</v>
      </c>
      <c r="R468" s="69">
        <f>R469</f>
        <v>-50.2</v>
      </c>
      <c r="S468" s="70">
        <f t="shared" si="93"/>
        <v>-12.700000000000003</v>
      </c>
      <c r="T468" s="69">
        <f>T469</f>
        <v>0</v>
      </c>
      <c r="U468" s="70">
        <f t="shared" si="94"/>
        <v>-12.700000000000003</v>
      </c>
    </row>
    <row r="469" spans="1:21" ht="33.75" customHeight="1" x14ac:dyDescent="0.25">
      <c r="A469" s="32" t="s">
        <v>86</v>
      </c>
      <c r="B469" s="57">
        <v>547</v>
      </c>
      <c r="C469" s="53" t="s">
        <v>73</v>
      </c>
      <c r="D469" s="53" t="s">
        <v>108</v>
      </c>
      <c r="E469" s="53" t="s">
        <v>118</v>
      </c>
      <c r="F469" s="53">
        <v>120</v>
      </c>
      <c r="G469" s="69">
        <v>37.5</v>
      </c>
      <c r="H469" s="69"/>
      <c r="I469" s="70">
        <f t="shared" si="88"/>
        <v>37.5</v>
      </c>
      <c r="J469" s="69"/>
      <c r="K469" s="70">
        <f t="shared" si="89"/>
        <v>37.5</v>
      </c>
      <c r="L469" s="69"/>
      <c r="M469" s="70">
        <f t="shared" si="90"/>
        <v>37.5</v>
      </c>
      <c r="N469" s="69"/>
      <c r="O469" s="70">
        <f t="shared" si="91"/>
        <v>37.5</v>
      </c>
      <c r="P469" s="69"/>
      <c r="Q469" s="70">
        <f t="shared" si="92"/>
        <v>37.5</v>
      </c>
      <c r="R469" s="69">
        <v>-50.2</v>
      </c>
      <c r="S469" s="70">
        <f t="shared" si="93"/>
        <v>-12.700000000000003</v>
      </c>
      <c r="T469" s="69"/>
      <c r="U469" s="70">
        <f t="shared" si="94"/>
        <v>-12.700000000000003</v>
      </c>
    </row>
    <row r="470" spans="1:21" ht="31.5" x14ac:dyDescent="0.25">
      <c r="A470" s="32" t="s">
        <v>97</v>
      </c>
      <c r="B470" s="57">
        <v>547</v>
      </c>
      <c r="C470" s="53" t="s">
        <v>73</v>
      </c>
      <c r="D470" s="53" t="s">
        <v>108</v>
      </c>
      <c r="E470" s="53" t="s">
        <v>118</v>
      </c>
      <c r="F470" s="53">
        <v>200</v>
      </c>
      <c r="G470" s="69">
        <f>G471</f>
        <v>914.4</v>
      </c>
      <c r="H470" s="69">
        <f>H471</f>
        <v>0</v>
      </c>
      <c r="I470" s="70">
        <f t="shared" si="88"/>
        <v>914.4</v>
      </c>
      <c r="J470" s="69">
        <f>J471</f>
        <v>0</v>
      </c>
      <c r="K470" s="70">
        <f t="shared" si="89"/>
        <v>914.4</v>
      </c>
      <c r="L470" s="69">
        <f>L471</f>
        <v>0</v>
      </c>
      <c r="M470" s="70">
        <f t="shared" si="90"/>
        <v>914.4</v>
      </c>
      <c r="N470" s="69">
        <f>N471</f>
        <v>0</v>
      </c>
      <c r="O470" s="70">
        <f t="shared" si="91"/>
        <v>914.4</v>
      </c>
      <c r="P470" s="69">
        <f>P471</f>
        <v>0</v>
      </c>
      <c r="Q470" s="70">
        <f t="shared" si="92"/>
        <v>914.4</v>
      </c>
      <c r="R470" s="69">
        <f>R471</f>
        <v>0</v>
      </c>
      <c r="S470" s="70">
        <f t="shared" si="93"/>
        <v>914.4</v>
      </c>
      <c r="T470" s="69">
        <f>T471</f>
        <v>28</v>
      </c>
      <c r="U470" s="70">
        <f t="shared" si="94"/>
        <v>942.4</v>
      </c>
    </row>
    <row r="471" spans="1:21" ht="47.25" x14ac:dyDescent="0.25">
      <c r="A471" s="32" t="s">
        <v>98</v>
      </c>
      <c r="B471" s="57">
        <v>547</v>
      </c>
      <c r="C471" s="53" t="s">
        <v>73</v>
      </c>
      <c r="D471" s="53" t="s">
        <v>108</v>
      </c>
      <c r="E471" s="53" t="s">
        <v>118</v>
      </c>
      <c r="F471" s="53">
        <v>240</v>
      </c>
      <c r="G471" s="69">
        <v>914.4</v>
      </c>
      <c r="H471" s="69"/>
      <c r="I471" s="70">
        <f t="shared" si="88"/>
        <v>914.4</v>
      </c>
      <c r="J471" s="69"/>
      <c r="K471" s="70">
        <f t="shared" si="89"/>
        <v>914.4</v>
      </c>
      <c r="L471" s="69"/>
      <c r="M471" s="70">
        <f t="shared" si="90"/>
        <v>914.4</v>
      </c>
      <c r="N471" s="69"/>
      <c r="O471" s="70">
        <f t="shared" si="91"/>
        <v>914.4</v>
      </c>
      <c r="P471" s="69"/>
      <c r="Q471" s="70">
        <f t="shared" si="92"/>
        <v>914.4</v>
      </c>
      <c r="R471" s="69"/>
      <c r="S471" s="70">
        <f t="shared" si="93"/>
        <v>914.4</v>
      </c>
      <c r="T471" s="124">
        <v>28</v>
      </c>
      <c r="U471" s="70">
        <f t="shared" si="94"/>
        <v>942.4</v>
      </c>
    </row>
    <row r="472" spans="1:21" ht="15.75" x14ac:dyDescent="0.25">
      <c r="A472" s="32" t="s">
        <v>99</v>
      </c>
      <c r="B472" s="57">
        <v>547</v>
      </c>
      <c r="C472" s="53" t="s">
        <v>73</v>
      </c>
      <c r="D472" s="53" t="s">
        <v>108</v>
      </c>
      <c r="E472" s="53" t="s">
        <v>118</v>
      </c>
      <c r="F472" s="53">
        <v>800</v>
      </c>
      <c r="G472" s="69">
        <f>G473</f>
        <v>0.7</v>
      </c>
      <c r="H472" s="69">
        <f>H473</f>
        <v>0</v>
      </c>
      <c r="I472" s="70">
        <f t="shared" si="88"/>
        <v>0.7</v>
      </c>
      <c r="J472" s="69">
        <f>J473</f>
        <v>0</v>
      </c>
      <c r="K472" s="70">
        <f t="shared" si="89"/>
        <v>0.7</v>
      </c>
      <c r="L472" s="69">
        <f>L473</f>
        <v>0</v>
      </c>
      <c r="M472" s="70">
        <f t="shared" si="90"/>
        <v>0.7</v>
      </c>
      <c r="N472" s="69">
        <f>N473</f>
        <v>0</v>
      </c>
      <c r="O472" s="70">
        <f t="shared" si="91"/>
        <v>0.7</v>
      </c>
      <c r="P472" s="69">
        <f>P473</f>
        <v>0</v>
      </c>
      <c r="Q472" s="70">
        <f t="shared" si="92"/>
        <v>0.7</v>
      </c>
      <c r="R472" s="69">
        <f>R473</f>
        <v>50.2</v>
      </c>
      <c r="S472" s="70">
        <f t="shared" si="93"/>
        <v>50.900000000000006</v>
      </c>
      <c r="T472" s="69">
        <f>T473</f>
        <v>0</v>
      </c>
      <c r="U472" s="70">
        <f t="shared" si="94"/>
        <v>50.900000000000006</v>
      </c>
    </row>
    <row r="473" spans="1:21" ht="15.75" x14ac:dyDescent="0.25">
      <c r="A473" s="32" t="s">
        <v>100</v>
      </c>
      <c r="B473" s="57">
        <v>547</v>
      </c>
      <c r="C473" s="53" t="s">
        <v>73</v>
      </c>
      <c r="D473" s="53" t="s">
        <v>108</v>
      </c>
      <c r="E473" s="53" t="s">
        <v>118</v>
      </c>
      <c r="F473" s="53">
        <v>850</v>
      </c>
      <c r="G473" s="69">
        <v>0.7</v>
      </c>
      <c r="H473" s="69"/>
      <c r="I473" s="70">
        <f t="shared" si="88"/>
        <v>0.7</v>
      </c>
      <c r="J473" s="69"/>
      <c r="K473" s="70">
        <f t="shared" si="89"/>
        <v>0.7</v>
      </c>
      <c r="L473" s="69"/>
      <c r="M473" s="70">
        <f t="shared" si="90"/>
        <v>0.7</v>
      </c>
      <c r="N473" s="69"/>
      <c r="O473" s="70">
        <f t="shared" si="91"/>
        <v>0.7</v>
      </c>
      <c r="P473" s="69"/>
      <c r="Q473" s="70">
        <f t="shared" si="92"/>
        <v>0.7</v>
      </c>
      <c r="R473" s="69">
        <v>50.2</v>
      </c>
      <c r="S473" s="70">
        <f t="shared" si="93"/>
        <v>50.900000000000006</v>
      </c>
      <c r="T473" s="69"/>
      <c r="U473" s="70">
        <f t="shared" si="94"/>
        <v>50.900000000000006</v>
      </c>
    </row>
    <row r="474" spans="1:21" ht="15.75" x14ac:dyDescent="0.25">
      <c r="A474" s="68" t="s">
        <v>153</v>
      </c>
      <c r="B474" s="72">
        <v>547</v>
      </c>
      <c r="C474" s="50" t="s">
        <v>78</v>
      </c>
      <c r="D474" s="50" t="s">
        <v>74</v>
      </c>
      <c r="E474" s="50" t="s">
        <v>75</v>
      </c>
      <c r="F474" s="50" t="s">
        <v>76</v>
      </c>
      <c r="G474" s="74">
        <f t="shared" ref="G474:T479" si="100">G475</f>
        <v>2331</v>
      </c>
      <c r="H474" s="74">
        <f t="shared" si="100"/>
        <v>0</v>
      </c>
      <c r="I474" s="73">
        <f t="shared" si="88"/>
        <v>2331</v>
      </c>
      <c r="J474" s="74">
        <f t="shared" si="100"/>
        <v>0</v>
      </c>
      <c r="K474" s="73">
        <f t="shared" si="89"/>
        <v>2331</v>
      </c>
      <c r="L474" s="74">
        <f t="shared" si="100"/>
        <v>0</v>
      </c>
      <c r="M474" s="73">
        <f t="shared" si="90"/>
        <v>2331</v>
      </c>
      <c r="N474" s="74">
        <f t="shared" si="100"/>
        <v>0</v>
      </c>
      <c r="O474" s="73">
        <f t="shared" si="91"/>
        <v>2331</v>
      </c>
      <c r="P474" s="74">
        <f t="shared" si="100"/>
        <v>0</v>
      </c>
      <c r="Q474" s="73">
        <f t="shared" si="92"/>
        <v>2331</v>
      </c>
      <c r="R474" s="74">
        <f t="shared" si="100"/>
        <v>0</v>
      </c>
      <c r="S474" s="73">
        <f t="shared" si="93"/>
        <v>2331</v>
      </c>
      <c r="T474" s="74">
        <f t="shared" si="100"/>
        <v>0</v>
      </c>
      <c r="U474" s="73">
        <f t="shared" si="94"/>
        <v>2331</v>
      </c>
    </row>
    <row r="475" spans="1:21" ht="31.5" x14ac:dyDescent="0.25">
      <c r="A475" s="32" t="s">
        <v>154</v>
      </c>
      <c r="B475" s="57">
        <v>547</v>
      </c>
      <c r="C475" s="53" t="s">
        <v>78</v>
      </c>
      <c r="D475" s="53" t="s">
        <v>90</v>
      </c>
      <c r="E475" s="53" t="s">
        <v>75</v>
      </c>
      <c r="F475" s="53" t="s">
        <v>76</v>
      </c>
      <c r="G475" s="69">
        <f t="shared" si="100"/>
        <v>2331</v>
      </c>
      <c r="H475" s="69">
        <f t="shared" si="100"/>
        <v>0</v>
      </c>
      <c r="I475" s="70">
        <f t="shared" si="88"/>
        <v>2331</v>
      </c>
      <c r="J475" s="69">
        <f t="shared" si="100"/>
        <v>0</v>
      </c>
      <c r="K475" s="70">
        <f t="shared" si="89"/>
        <v>2331</v>
      </c>
      <c r="L475" s="69">
        <f t="shared" si="100"/>
        <v>0</v>
      </c>
      <c r="M475" s="70">
        <f t="shared" si="90"/>
        <v>2331</v>
      </c>
      <c r="N475" s="69">
        <f t="shared" si="100"/>
        <v>0</v>
      </c>
      <c r="O475" s="70">
        <f t="shared" si="91"/>
        <v>2331</v>
      </c>
      <c r="P475" s="69">
        <f t="shared" si="100"/>
        <v>0</v>
      </c>
      <c r="Q475" s="70">
        <f t="shared" si="92"/>
        <v>2331</v>
      </c>
      <c r="R475" s="69">
        <f t="shared" si="100"/>
        <v>0</v>
      </c>
      <c r="S475" s="70">
        <f t="shared" si="93"/>
        <v>2331</v>
      </c>
      <c r="T475" s="69">
        <f t="shared" si="100"/>
        <v>0</v>
      </c>
      <c r="U475" s="70">
        <f t="shared" si="94"/>
        <v>2331</v>
      </c>
    </row>
    <row r="476" spans="1:21" ht="15.75" x14ac:dyDescent="0.25">
      <c r="A476" s="32" t="s">
        <v>439</v>
      </c>
      <c r="B476" s="57">
        <v>547</v>
      </c>
      <c r="C476" s="53" t="s">
        <v>78</v>
      </c>
      <c r="D476" s="53" t="s">
        <v>90</v>
      </c>
      <c r="E476" s="53" t="s">
        <v>122</v>
      </c>
      <c r="F476" s="53" t="s">
        <v>76</v>
      </c>
      <c r="G476" s="69">
        <f t="shared" si="100"/>
        <v>2331</v>
      </c>
      <c r="H476" s="69">
        <f t="shared" si="100"/>
        <v>0</v>
      </c>
      <c r="I476" s="70">
        <f t="shared" si="88"/>
        <v>2331</v>
      </c>
      <c r="J476" s="69">
        <f t="shared" si="100"/>
        <v>0</v>
      </c>
      <c r="K476" s="70">
        <f t="shared" si="89"/>
        <v>2331</v>
      </c>
      <c r="L476" s="69">
        <f t="shared" si="100"/>
        <v>0</v>
      </c>
      <c r="M476" s="70">
        <f t="shared" si="90"/>
        <v>2331</v>
      </c>
      <c r="N476" s="69">
        <f t="shared" si="100"/>
        <v>0</v>
      </c>
      <c r="O476" s="70">
        <f t="shared" si="91"/>
        <v>2331</v>
      </c>
      <c r="P476" s="69">
        <f t="shared" si="100"/>
        <v>0</v>
      </c>
      <c r="Q476" s="70">
        <f t="shared" si="92"/>
        <v>2331</v>
      </c>
      <c r="R476" s="69">
        <f t="shared" si="100"/>
        <v>0</v>
      </c>
      <c r="S476" s="70">
        <f t="shared" si="93"/>
        <v>2331</v>
      </c>
      <c r="T476" s="69">
        <f t="shared" si="100"/>
        <v>0</v>
      </c>
      <c r="U476" s="70">
        <f t="shared" si="94"/>
        <v>2331</v>
      </c>
    </row>
    <row r="477" spans="1:21" ht="35.25" customHeight="1" x14ac:dyDescent="0.25">
      <c r="A477" s="32" t="s">
        <v>145</v>
      </c>
      <c r="B477" s="57">
        <v>547</v>
      </c>
      <c r="C477" s="53" t="s">
        <v>78</v>
      </c>
      <c r="D477" s="53" t="s">
        <v>90</v>
      </c>
      <c r="E477" s="53" t="s">
        <v>146</v>
      </c>
      <c r="F477" s="53" t="s">
        <v>76</v>
      </c>
      <c r="G477" s="69">
        <f t="shared" si="100"/>
        <v>2331</v>
      </c>
      <c r="H477" s="69">
        <f t="shared" si="100"/>
        <v>0</v>
      </c>
      <c r="I477" s="70">
        <f t="shared" si="88"/>
        <v>2331</v>
      </c>
      <c r="J477" s="69">
        <f t="shared" si="100"/>
        <v>0</v>
      </c>
      <c r="K477" s="70">
        <f t="shared" si="89"/>
        <v>2331</v>
      </c>
      <c r="L477" s="69">
        <f t="shared" si="100"/>
        <v>0</v>
      </c>
      <c r="M477" s="70">
        <f t="shared" si="90"/>
        <v>2331</v>
      </c>
      <c r="N477" s="69">
        <f t="shared" si="100"/>
        <v>0</v>
      </c>
      <c r="O477" s="70">
        <f t="shared" si="91"/>
        <v>2331</v>
      </c>
      <c r="P477" s="69">
        <f t="shared" si="100"/>
        <v>0</v>
      </c>
      <c r="Q477" s="70">
        <f t="shared" si="92"/>
        <v>2331</v>
      </c>
      <c r="R477" s="69">
        <f t="shared" si="100"/>
        <v>0</v>
      </c>
      <c r="S477" s="70">
        <f t="shared" si="93"/>
        <v>2331</v>
      </c>
      <c r="T477" s="69">
        <f t="shared" si="100"/>
        <v>0</v>
      </c>
      <c r="U477" s="70">
        <f t="shared" si="94"/>
        <v>2331</v>
      </c>
    </row>
    <row r="478" spans="1:21" ht="51" customHeight="1" x14ac:dyDescent="0.25">
      <c r="A478" s="32" t="s">
        <v>155</v>
      </c>
      <c r="B478" s="57">
        <v>547</v>
      </c>
      <c r="C478" s="53" t="s">
        <v>78</v>
      </c>
      <c r="D478" s="53" t="s">
        <v>90</v>
      </c>
      <c r="E478" s="53" t="s">
        <v>156</v>
      </c>
      <c r="F478" s="53" t="s">
        <v>76</v>
      </c>
      <c r="G478" s="69">
        <f t="shared" si="100"/>
        <v>2331</v>
      </c>
      <c r="H478" s="69">
        <f t="shared" si="100"/>
        <v>0</v>
      </c>
      <c r="I478" s="70">
        <f t="shared" si="88"/>
        <v>2331</v>
      </c>
      <c r="J478" s="69">
        <f t="shared" si="100"/>
        <v>0</v>
      </c>
      <c r="K478" s="70">
        <f t="shared" si="89"/>
        <v>2331</v>
      </c>
      <c r="L478" s="69">
        <f t="shared" si="100"/>
        <v>0</v>
      </c>
      <c r="M478" s="70">
        <f t="shared" si="90"/>
        <v>2331</v>
      </c>
      <c r="N478" s="69">
        <f t="shared" si="100"/>
        <v>0</v>
      </c>
      <c r="O478" s="70">
        <f t="shared" si="91"/>
        <v>2331</v>
      </c>
      <c r="P478" s="69">
        <f t="shared" si="100"/>
        <v>0</v>
      </c>
      <c r="Q478" s="70">
        <f t="shared" si="92"/>
        <v>2331</v>
      </c>
      <c r="R478" s="69">
        <f t="shared" si="100"/>
        <v>0</v>
      </c>
      <c r="S478" s="70">
        <f t="shared" si="93"/>
        <v>2331</v>
      </c>
      <c r="T478" s="69">
        <f t="shared" si="100"/>
        <v>0</v>
      </c>
      <c r="U478" s="70">
        <f t="shared" si="94"/>
        <v>2331</v>
      </c>
    </row>
    <row r="479" spans="1:21" ht="15.75" x14ac:dyDescent="0.25">
      <c r="A479" s="32" t="s">
        <v>157</v>
      </c>
      <c r="B479" s="57">
        <v>547</v>
      </c>
      <c r="C479" s="53" t="s">
        <v>78</v>
      </c>
      <c r="D479" s="53" t="s">
        <v>90</v>
      </c>
      <c r="E479" s="53" t="s">
        <v>156</v>
      </c>
      <c r="F479" s="53">
        <v>500</v>
      </c>
      <c r="G479" s="69">
        <f t="shared" si="100"/>
        <v>2331</v>
      </c>
      <c r="H479" s="69">
        <f t="shared" si="100"/>
        <v>0</v>
      </c>
      <c r="I479" s="70">
        <f t="shared" si="88"/>
        <v>2331</v>
      </c>
      <c r="J479" s="69">
        <f t="shared" si="100"/>
        <v>0</v>
      </c>
      <c r="K479" s="70">
        <f t="shared" si="89"/>
        <v>2331</v>
      </c>
      <c r="L479" s="69">
        <f t="shared" si="100"/>
        <v>0</v>
      </c>
      <c r="M479" s="70">
        <f t="shared" si="90"/>
        <v>2331</v>
      </c>
      <c r="N479" s="69">
        <f t="shared" si="100"/>
        <v>0</v>
      </c>
      <c r="O479" s="70">
        <f t="shared" si="91"/>
        <v>2331</v>
      </c>
      <c r="P479" s="69">
        <f t="shared" si="100"/>
        <v>0</v>
      </c>
      <c r="Q479" s="70">
        <f t="shared" si="92"/>
        <v>2331</v>
      </c>
      <c r="R479" s="69">
        <f t="shared" si="100"/>
        <v>0</v>
      </c>
      <c r="S479" s="70">
        <f t="shared" si="93"/>
        <v>2331</v>
      </c>
      <c r="T479" s="69">
        <f t="shared" si="100"/>
        <v>0</v>
      </c>
      <c r="U479" s="70">
        <f t="shared" si="94"/>
        <v>2331</v>
      </c>
    </row>
    <row r="480" spans="1:21" ht="15.75" x14ac:dyDescent="0.25">
      <c r="A480" s="32" t="s">
        <v>158</v>
      </c>
      <c r="B480" s="57">
        <v>547</v>
      </c>
      <c r="C480" s="53" t="s">
        <v>78</v>
      </c>
      <c r="D480" s="53" t="s">
        <v>90</v>
      </c>
      <c r="E480" s="53" t="s">
        <v>156</v>
      </c>
      <c r="F480" s="53">
        <v>530</v>
      </c>
      <c r="G480" s="69">
        <v>2331</v>
      </c>
      <c r="H480" s="69"/>
      <c r="I480" s="70">
        <f t="shared" si="88"/>
        <v>2331</v>
      </c>
      <c r="J480" s="69"/>
      <c r="K480" s="70">
        <f t="shared" si="89"/>
        <v>2331</v>
      </c>
      <c r="L480" s="69"/>
      <c r="M480" s="70">
        <f t="shared" si="90"/>
        <v>2331</v>
      </c>
      <c r="N480" s="69"/>
      <c r="O480" s="70">
        <f t="shared" si="91"/>
        <v>2331</v>
      </c>
      <c r="P480" s="69"/>
      <c r="Q480" s="70">
        <f t="shared" si="92"/>
        <v>2331</v>
      </c>
      <c r="R480" s="69"/>
      <c r="S480" s="70">
        <f t="shared" si="93"/>
        <v>2331</v>
      </c>
      <c r="T480" s="69"/>
      <c r="U480" s="70">
        <f t="shared" si="94"/>
        <v>2331</v>
      </c>
    </row>
    <row r="481" spans="1:21" ht="21" customHeight="1" x14ac:dyDescent="0.25">
      <c r="A481" s="68" t="s">
        <v>190</v>
      </c>
      <c r="B481" s="72">
        <v>547</v>
      </c>
      <c r="C481" s="50" t="s">
        <v>102</v>
      </c>
      <c r="D481" s="50" t="s">
        <v>74</v>
      </c>
      <c r="E481" s="50" t="s">
        <v>75</v>
      </c>
      <c r="F481" s="50" t="s">
        <v>76</v>
      </c>
      <c r="G481" s="74">
        <f>G491</f>
        <v>1000</v>
      </c>
      <c r="H481" s="74">
        <f>H491+H482</f>
        <v>4740.3</v>
      </c>
      <c r="I481" s="73">
        <f t="shared" si="88"/>
        <v>5740.3</v>
      </c>
      <c r="J481" s="74">
        <f>J491+J482</f>
        <v>0</v>
      </c>
      <c r="K481" s="73">
        <f t="shared" si="89"/>
        <v>5740.3</v>
      </c>
      <c r="L481" s="74">
        <f>L491+L482</f>
        <v>0</v>
      </c>
      <c r="M481" s="73">
        <f t="shared" si="90"/>
        <v>5740.3</v>
      </c>
      <c r="N481" s="74">
        <f>N491+N482</f>
        <v>-0.1</v>
      </c>
      <c r="O481" s="73">
        <f t="shared" si="91"/>
        <v>5740.2</v>
      </c>
      <c r="P481" s="74">
        <f>P491+P482</f>
        <v>0</v>
      </c>
      <c r="Q481" s="73">
        <f t="shared" si="92"/>
        <v>5740.2</v>
      </c>
      <c r="R481" s="74">
        <f>R491+R482</f>
        <v>4025.7000000000003</v>
      </c>
      <c r="S481" s="73">
        <f t="shared" si="93"/>
        <v>9765.9</v>
      </c>
      <c r="T481" s="74">
        <f>T491+T482</f>
        <v>870.09999999999991</v>
      </c>
      <c r="U481" s="73">
        <f t="shared" si="94"/>
        <v>10636</v>
      </c>
    </row>
    <row r="482" spans="1:21" ht="21" customHeight="1" x14ac:dyDescent="0.25">
      <c r="A482" s="32" t="s">
        <v>454</v>
      </c>
      <c r="B482" s="57">
        <v>547</v>
      </c>
      <c r="C482" s="53" t="s">
        <v>102</v>
      </c>
      <c r="D482" s="53" t="s">
        <v>161</v>
      </c>
      <c r="E482" s="53" t="s">
        <v>75</v>
      </c>
      <c r="F482" s="53" t="s">
        <v>76</v>
      </c>
      <c r="G482" s="69"/>
      <c r="H482" s="69">
        <f>H483</f>
        <v>4740.3</v>
      </c>
      <c r="I482" s="70">
        <f t="shared" si="88"/>
        <v>4740.3</v>
      </c>
      <c r="J482" s="69">
        <f>J483</f>
        <v>0</v>
      </c>
      <c r="K482" s="70">
        <f t="shared" si="89"/>
        <v>4740.3</v>
      </c>
      <c r="L482" s="69">
        <f>L483</f>
        <v>0</v>
      </c>
      <c r="M482" s="70">
        <f t="shared" si="90"/>
        <v>4740.3</v>
      </c>
      <c r="N482" s="69">
        <f>N483</f>
        <v>-0.1</v>
      </c>
      <c r="O482" s="70">
        <f t="shared" si="91"/>
        <v>4740.2</v>
      </c>
      <c r="P482" s="69">
        <f>P483</f>
        <v>0</v>
      </c>
      <c r="Q482" s="70">
        <f t="shared" si="92"/>
        <v>4740.2</v>
      </c>
      <c r="R482" s="69">
        <f>R483</f>
        <v>4025.7000000000003</v>
      </c>
      <c r="S482" s="70">
        <f t="shared" si="93"/>
        <v>8765.9</v>
      </c>
      <c r="T482" s="69">
        <f>T483</f>
        <v>1370.1</v>
      </c>
      <c r="U482" s="70">
        <f t="shared" si="94"/>
        <v>10136</v>
      </c>
    </row>
    <row r="483" spans="1:21" ht="64.5" customHeight="1" x14ac:dyDescent="0.25">
      <c r="A483" s="32" t="s">
        <v>828</v>
      </c>
      <c r="B483" s="57">
        <v>547</v>
      </c>
      <c r="C483" s="53" t="s">
        <v>102</v>
      </c>
      <c r="D483" s="53" t="s">
        <v>161</v>
      </c>
      <c r="E483" s="53" t="s">
        <v>209</v>
      </c>
      <c r="F483" s="53" t="s">
        <v>76</v>
      </c>
      <c r="G483" s="69"/>
      <c r="H483" s="69">
        <f>H484</f>
        <v>4740.3</v>
      </c>
      <c r="I483" s="70">
        <f t="shared" ref="I483:I487" si="101">G483+H483</f>
        <v>4740.3</v>
      </c>
      <c r="J483" s="69">
        <f>J484</f>
        <v>0</v>
      </c>
      <c r="K483" s="70">
        <f t="shared" si="89"/>
        <v>4740.3</v>
      </c>
      <c r="L483" s="69">
        <f>L484</f>
        <v>0</v>
      </c>
      <c r="M483" s="70">
        <f t="shared" si="90"/>
        <v>4740.3</v>
      </c>
      <c r="N483" s="69">
        <f>N484</f>
        <v>-0.1</v>
      </c>
      <c r="O483" s="70">
        <f t="shared" si="91"/>
        <v>4740.2</v>
      </c>
      <c r="P483" s="69">
        <f>P484</f>
        <v>0</v>
      </c>
      <c r="Q483" s="70">
        <f t="shared" si="92"/>
        <v>4740.2</v>
      </c>
      <c r="R483" s="69">
        <f>R484</f>
        <v>4025.7000000000003</v>
      </c>
      <c r="S483" s="70">
        <f t="shared" si="93"/>
        <v>8765.9</v>
      </c>
      <c r="T483" s="69">
        <f>T484</f>
        <v>1370.1</v>
      </c>
      <c r="U483" s="70">
        <f t="shared" si="94"/>
        <v>10136</v>
      </c>
    </row>
    <row r="484" spans="1:21" ht="48" customHeight="1" x14ac:dyDescent="0.25">
      <c r="A484" s="32" t="s">
        <v>211</v>
      </c>
      <c r="B484" s="57">
        <v>547</v>
      </c>
      <c r="C484" s="53" t="s">
        <v>102</v>
      </c>
      <c r="D484" s="53" t="s">
        <v>161</v>
      </c>
      <c r="E484" s="53" t="s">
        <v>636</v>
      </c>
      <c r="F484" s="53" t="s">
        <v>76</v>
      </c>
      <c r="G484" s="69"/>
      <c r="H484" s="69">
        <f>H485</f>
        <v>4740.3</v>
      </c>
      <c r="I484" s="70">
        <f t="shared" si="101"/>
        <v>4740.3</v>
      </c>
      <c r="J484" s="69">
        <f>J485</f>
        <v>0</v>
      </c>
      <c r="K484" s="70">
        <f t="shared" si="89"/>
        <v>4740.3</v>
      </c>
      <c r="L484" s="69">
        <f>L485</f>
        <v>0</v>
      </c>
      <c r="M484" s="70">
        <f t="shared" si="90"/>
        <v>4740.3</v>
      </c>
      <c r="N484" s="69">
        <f>N485</f>
        <v>-0.1</v>
      </c>
      <c r="O484" s="70">
        <f t="shared" si="91"/>
        <v>4740.2</v>
      </c>
      <c r="P484" s="69">
        <f>P485</f>
        <v>0</v>
      </c>
      <c r="Q484" s="70">
        <f t="shared" si="92"/>
        <v>4740.2</v>
      </c>
      <c r="R484" s="69">
        <f>R485+R488</f>
        <v>4025.7000000000003</v>
      </c>
      <c r="S484" s="70">
        <f t="shared" si="93"/>
        <v>8765.9</v>
      </c>
      <c r="T484" s="69">
        <f>T485+T488</f>
        <v>1370.1</v>
      </c>
      <c r="U484" s="70">
        <f t="shared" si="94"/>
        <v>10136</v>
      </c>
    </row>
    <row r="485" spans="1:21" ht="95.25" customHeight="1" x14ac:dyDescent="0.25">
      <c r="A485" s="32" t="s">
        <v>829</v>
      </c>
      <c r="B485" s="57">
        <v>547</v>
      </c>
      <c r="C485" s="53" t="s">
        <v>102</v>
      </c>
      <c r="D485" s="53" t="s">
        <v>161</v>
      </c>
      <c r="E485" s="53" t="s">
        <v>830</v>
      </c>
      <c r="F485" s="53" t="s">
        <v>76</v>
      </c>
      <c r="G485" s="69"/>
      <c r="H485" s="69">
        <f>H486</f>
        <v>4740.3</v>
      </c>
      <c r="I485" s="70">
        <f t="shared" si="101"/>
        <v>4740.3</v>
      </c>
      <c r="J485" s="69">
        <f>J486</f>
        <v>0</v>
      </c>
      <c r="K485" s="70">
        <f t="shared" si="89"/>
        <v>4740.3</v>
      </c>
      <c r="L485" s="69">
        <f>L486</f>
        <v>0</v>
      </c>
      <c r="M485" s="70">
        <f t="shared" si="90"/>
        <v>4740.3</v>
      </c>
      <c r="N485" s="69">
        <f>N486</f>
        <v>-0.1</v>
      </c>
      <c r="O485" s="70">
        <f t="shared" si="91"/>
        <v>4740.2</v>
      </c>
      <c r="P485" s="69">
        <f>P486</f>
        <v>0</v>
      </c>
      <c r="Q485" s="70">
        <f t="shared" si="92"/>
        <v>4740.2</v>
      </c>
      <c r="R485" s="69">
        <f>R486</f>
        <v>3824.4</v>
      </c>
      <c r="S485" s="70">
        <f t="shared" si="93"/>
        <v>8564.6</v>
      </c>
      <c r="T485" s="69">
        <f>T486</f>
        <v>1301.5999999999999</v>
      </c>
      <c r="U485" s="70">
        <f t="shared" si="94"/>
        <v>9866.2000000000007</v>
      </c>
    </row>
    <row r="486" spans="1:21" ht="21" customHeight="1" x14ac:dyDescent="0.25">
      <c r="A486" s="63" t="s">
        <v>157</v>
      </c>
      <c r="B486" s="57">
        <v>547</v>
      </c>
      <c r="C486" s="53" t="s">
        <v>102</v>
      </c>
      <c r="D486" s="53" t="s">
        <v>161</v>
      </c>
      <c r="E486" s="53" t="s">
        <v>830</v>
      </c>
      <c r="F486" s="53" t="s">
        <v>586</v>
      </c>
      <c r="G486" s="69"/>
      <c r="H486" s="69">
        <f>H487</f>
        <v>4740.3</v>
      </c>
      <c r="I486" s="70">
        <f t="shared" si="101"/>
        <v>4740.3</v>
      </c>
      <c r="J486" s="69">
        <f>J487</f>
        <v>0</v>
      </c>
      <c r="K486" s="70">
        <f t="shared" si="89"/>
        <v>4740.3</v>
      </c>
      <c r="L486" s="69">
        <f>L487</f>
        <v>0</v>
      </c>
      <c r="M486" s="70">
        <f t="shared" si="90"/>
        <v>4740.3</v>
      </c>
      <c r="N486" s="69">
        <f>N487</f>
        <v>-0.1</v>
      </c>
      <c r="O486" s="70">
        <f t="shared" si="91"/>
        <v>4740.2</v>
      </c>
      <c r="P486" s="69">
        <f>P487</f>
        <v>0</v>
      </c>
      <c r="Q486" s="70">
        <f t="shared" si="92"/>
        <v>4740.2</v>
      </c>
      <c r="R486" s="69">
        <f>R487</f>
        <v>3824.4</v>
      </c>
      <c r="S486" s="70">
        <f t="shared" si="93"/>
        <v>8564.6</v>
      </c>
      <c r="T486" s="69">
        <f>T487</f>
        <v>1301.5999999999999</v>
      </c>
      <c r="U486" s="70">
        <f t="shared" si="94"/>
        <v>9866.2000000000007</v>
      </c>
    </row>
    <row r="487" spans="1:21" ht="21" customHeight="1" x14ac:dyDescent="0.25">
      <c r="A487" s="32" t="s">
        <v>65</v>
      </c>
      <c r="B487" s="57">
        <v>547</v>
      </c>
      <c r="C487" s="53" t="s">
        <v>102</v>
      </c>
      <c r="D487" s="53" t="s">
        <v>161</v>
      </c>
      <c r="E487" s="53" t="s">
        <v>830</v>
      </c>
      <c r="F487" s="53" t="s">
        <v>630</v>
      </c>
      <c r="G487" s="69"/>
      <c r="H487" s="69">
        <v>4740.3</v>
      </c>
      <c r="I487" s="70">
        <f t="shared" si="101"/>
        <v>4740.3</v>
      </c>
      <c r="J487" s="69"/>
      <c r="K487" s="70">
        <f t="shared" si="89"/>
        <v>4740.3</v>
      </c>
      <c r="L487" s="69"/>
      <c r="M487" s="70">
        <f t="shared" si="90"/>
        <v>4740.3</v>
      </c>
      <c r="N487" s="69">
        <v>-0.1</v>
      </c>
      <c r="O487" s="70">
        <f t="shared" si="91"/>
        <v>4740.2</v>
      </c>
      <c r="P487" s="69"/>
      <c r="Q487" s="70">
        <f t="shared" si="92"/>
        <v>4740.2</v>
      </c>
      <c r="R487" s="69">
        <v>3824.4</v>
      </c>
      <c r="S487" s="70">
        <f t="shared" si="93"/>
        <v>8564.6</v>
      </c>
      <c r="T487" s="124">
        <v>1301.5999999999999</v>
      </c>
      <c r="U487" s="70">
        <f t="shared" si="94"/>
        <v>9866.2000000000007</v>
      </c>
    </row>
    <row r="488" spans="1:21" ht="84" customHeight="1" x14ac:dyDescent="0.25">
      <c r="A488" s="32" t="s">
        <v>910</v>
      </c>
      <c r="B488" s="57">
        <v>547</v>
      </c>
      <c r="C488" s="53" t="s">
        <v>102</v>
      </c>
      <c r="D488" s="53" t="s">
        <v>161</v>
      </c>
      <c r="E488" s="53" t="s">
        <v>911</v>
      </c>
      <c r="F488" s="53" t="s">
        <v>76</v>
      </c>
      <c r="G488" s="69"/>
      <c r="H488" s="69"/>
      <c r="I488" s="70"/>
      <c r="J488" s="69"/>
      <c r="K488" s="70"/>
      <c r="L488" s="69"/>
      <c r="M488" s="70"/>
      <c r="N488" s="69"/>
      <c r="O488" s="70"/>
      <c r="P488" s="69"/>
      <c r="Q488" s="70"/>
      <c r="R488" s="69">
        <f>R489</f>
        <v>201.3</v>
      </c>
      <c r="S488" s="70">
        <f t="shared" si="93"/>
        <v>201.3</v>
      </c>
      <c r="T488" s="69">
        <f>T489</f>
        <v>68.5</v>
      </c>
      <c r="U488" s="70">
        <f t="shared" si="94"/>
        <v>269.8</v>
      </c>
    </row>
    <row r="489" spans="1:21" ht="21" customHeight="1" x14ac:dyDescent="0.25">
      <c r="A489" s="63" t="s">
        <v>157</v>
      </c>
      <c r="B489" s="57">
        <v>547</v>
      </c>
      <c r="C489" s="53" t="s">
        <v>102</v>
      </c>
      <c r="D489" s="53" t="s">
        <v>161</v>
      </c>
      <c r="E489" s="53" t="s">
        <v>911</v>
      </c>
      <c r="F489" s="53" t="s">
        <v>586</v>
      </c>
      <c r="G489" s="69"/>
      <c r="H489" s="69"/>
      <c r="I489" s="70"/>
      <c r="J489" s="69"/>
      <c r="K489" s="70"/>
      <c r="L489" s="69"/>
      <c r="M489" s="70"/>
      <c r="N489" s="69"/>
      <c r="O489" s="70"/>
      <c r="P489" s="69"/>
      <c r="Q489" s="70"/>
      <c r="R489" s="69">
        <f>R490</f>
        <v>201.3</v>
      </c>
      <c r="S489" s="70">
        <f t="shared" si="93"/>
        <v>201.3</v>
      </c>
      <c r="T489" s="69">
        <f>T490</f>
        <v>68.5</v>
      </c>
      <c r="U489" s="70">
        <f t="shared" si="94"/>
        <v>269.8</v>
      </c>
    </row>
    <row r="490" spans="1:21" ht="21" customHeight="1" x14ac:dyDescent="0.25">
      <c r="A490" s="32" t="s">
        <v>65</v>
      </c>
      <c r="B490" s="57">
        <v>547</v>
      </c>
      <c r="C490" s="53" t="s">
        <v>102</v>
      </c>
      <c r="D490" s="53" t="s">
        <v>161</v>
      </c>
      <c r="E490" s="53" t="s">
        <v>911</v>
      </c>
      <c r="F490" s="53" t="s">
        <v>630</v>
      </c>
      <c r="G490" s="69"/>
      <c r="H490" s="69"/>
      <c r="I490" s="70"/>
      <c r="J490" s="69"/>
      <c r="K490" s="70"/>
      <c r="L490" s="69"/>
      <c r="M490" s="70"/>
      <c r="N490" s="69"/>
      <c r="O490" s="70"/>
      <c r="P490" s="69"/>
      <c r="Q490" s="70"/>
      <c r="R490" s="69">
        <v>201.3</v>
      </c>
      <c r="S490" s="70">
        <f t="shared" si="93"/>
        <v>201.3</v>
      </c>
      <c r="T490" s="124">
        <v>68.5</v>
      </c>
      <c r="U490" s="70">
        <f t="shared" si="94"/>
        <v>269.8</v>
      </c>
    </row>
    <row r="491" spans="1:21" ht="31.5" x14ac:dyDescent="0.25">
      <c r="A491" s="32" t="s">
        <v>217</v>
      </c>
      <c r="B491" s="57">
        <v>547</v>
      </c>
      <c r="C491" s="53" t="s">
        <v>102</v>
      </c>
      <c r="D491" s="53">
        <v>12</v>
      </c>
      <c r="E491" s="53" t="s">
        <v>75</v>
      </c>
      <c r="F491" s="53" t="s">
        <v>76</v>
      </c>
      <c r="G491" s="69">
        <f t="shared" ref="G491:T495" si="102">G492</f>
        <v>1000</v>
      </c>
      <c r="H491" s="69">
        <f t="shared" si="102"/>
        <v>0</v>
      </c>
      <c r="I491" s="70">
        <f t="shared" ref="I491:I598" si="103">G491+H491</f>
        <v>1000</v>
      </c>
      <c r="J491" s="69">
        <f t="shared" si="102"/>
        <v>0</v>
      </c>
      <c r="K491" s="70">
        <f t="shared" si="89"/>
        <v>1000</v>
      </c>
      <c r="L491" s="69">
        <f t="shared" si="102"/>
        <v>0</v>
      </c>
      <c r="M491" s="70">
        <f t="shared" si="90"/>
        <v>1000</v>
      </c>
      <c r="N491" s="69">
        <f t="shared" si="102"/>
        <v>0</v>
      </c>
      <c r="O491" s="70">
        <f t="shared" si="91"/>
        <v>1000</v>
      </c>
      <c r="P491" s="69">
        <f t="shared" si="102"/>
        <v>0</v>
      </c>
      <c r="Q491" s="70">
        <f t="shared" si="92"/>
        <v>1000</v>
      </c>
      <c r="R491" s="69">
        <f t="shared" si="102"/>
        <v>0</v>
      </c>
      <c r="S491" s="70">
        <f t="shared" si="93"/>
        <v>1000</v>
      </c>
      <c r="T491" s="69">
        <f t="shared" si="102"/>
        <v>-500</v>
      </c>
      <c r="U491" s="70">
        <f t="shared" si="94"/>
        <v>500</v>
      </c>
    </row>
    <row r="492" spans="1:21" ht="63" x14ac:dyDescent="0.25">
      <c r="A492" s="32" t="s">
        <v>696</v>
      </c>
      <c r="B492" s="57">
        <v>547</v>
      </c>
      <c r="C492" s="53" t="s">
        <v>102</v>
      </c>
      <c r="D492" s="53">
        <v>12</v>
      </c>
      <c r="E492" s="53" t="s">
        <v>219</v>
      </c>
      <c r="F492" s="53" t="s">
        <v>76</v>
      </c>
      <c r="G492" s="69">
        <f>G493</f>
        <v>1000</v>
      </c>
      <c r="H492" s="69">
        <f>H493</f>
        <v>0</v>
      </c>
      <c r="I492" s="70">
        <f t="shared" si="103"/>
        <v>1000</v>
      </c>
      <c r="J492" s="69">
        <f>J493</f>
        <v>0</v>
      </c>
      <c r="K492" s="70">
        <f t="shared" ref="K492:K496" si="104">I492+J492</f>
        <v>1000</v>
      </c>
      <c r="L492" s="69">
        <f>L493</f>
        <v>0</v>
      </c>
      <c r="M492" s="70">
        <f t="shared" ref="M492:M496" si="105">K492+L492</f>
        <v>1000</v>
      </c>
      <c r="N492" s="69">
        <f>N493</f>
        <v>0</v>
      </c>
      <c r="O492" s="70">
        <f t="shared" ref="O492:O496" si="106">M492+N492</f>
        <v>1000</v>
      </c>
      <c r="P492" s="69">
        <f>P493</f>
        <v>0</v>
      </c>
      <c r="Q492" s="70">
        <f t="shared" ref="Q492:Q496" si="107">O492+P492</f>
        <v>1000</v>
      </c>
      <c r="R492" s="69">
        <f>R493</f>
        <v>0</v>
      </c>
      <c r="S492" s="70">
        <f t="shared" ref="S492:S496" si="108">Q492+R492</f>
        <v>1000</v>
      </c>
      <c r="T492" s="69">
        <f>T493</f>
        <v>-500</v>
      </c>
      <c r="U492" s="70">
        <f t="shared" ref="U492:U496" si="109">S492+T492</f>
        <v>500</v>
      </c>
    </row>
    <row r="493" spans="1:21" ht="47.25" x14ac:dyDescent="0.25">
      <c r="A493" s="32" t="s">
        <v>220</v>
      </c>
      <c r="B493" s="57">
        <v>547</v>
      </c>
      <c r="C493" s="53" t="s">
        <v>102</v>
      </c>
      <c r="D493" s="53">
        <v>12</v>
      </c>
      <c r="E493" s="53" t="s">
        <v>640</v>
      </c>
      <c r="F493" s="53" t="s">
        <v>76</v>
      </c>
      <c r="G493" s="69">
        <f t="shared" si="102"/>
        <v>1000</v>
      </c>
      <c r="H493" s="69">
        <f t="shared" si="102"/>
        <v>0</v>
      </c>
      <c r="I493" s="70">
        <f t="shared" si="103"/>
        <v>1000</v>
      </c>
      <c r="J493" s="69">
        <f t="shared" si="102"/>
        <v>0</v>
      </c>
      <c r="K493" s="70">
        <f t="shared" si="104"/>
        <v>1000</v>
      </c>
      <c r="L493" s="69">
        <f t="shared" si="102"/>
        <v>0</v>
      </c>
      <c r="M493" s="70">
        <f t="shared" si="105"/>
        <v>1000</v>
      </c>
      <c r="N493" s="69">
        <f t="shared" si="102"/>
        <v>0</v>
      </c>
      <c r="O493" s="70">
        <f t="shared" si="106"/>
        <v>1000</v>
      </c>
      <c r="P493" s="69">
        <f t="shared" si="102"/>
        <v>0</v>
      </c>
      <c r="Q493" s="70">
        <f t="shared" si="107"/>
        <v>1000</v>
      </c>
      <c r="R493" s="69">
        <f t="shared" si="102"/>
        <v>0</v>
      </c>
      <c r="S493" s="70">
        <f t="shared" si="108"/>
        <v>1000</v>
      </c>
      <c r="T493" s="69">
        <f t="shared" si="102"/>
        <v>-500</v>
      </c>
      <c r="U493" s="70">
        <f t="shared" si="109"/>
        <v>500</v>
      </c>
    </row>
    <row r="494" spans="1:21" ht="31.5" x14ac:dyDescent="0.25">
      <c r="A494" s="32" t="s">
        <v>489</v>
      </c>
      <c r="B494" s="57">
        <v>547</v>
      </c>
      <c r="C494" s="53" t="s">
        <v>102</v>
      </c>
      <c r="D494" s="53">
        <v>12</v>
      </c>
      <c r="E494" s="53" t="s">
        <v>641</v>
      </c>
      <c r="F494" s="53" t="s">
        <v>76</v>
      </c>
      <c r="G494" s="69">
        <f t="shared" si="102"/>
        <v>1000</v>
      </c>
      <c r="H494" s="69">
        <f t="shared" si="102"/>
        <v>0</v>
      </c>
      <c r="I494" s="70">
        <f t="shared" si="103"/>
        <v>1000</v>
      </c>
      <c r="J494" s="69">
        <f t="shared" si="102"/>
        <v>0</v>
      </c>
      <c r="K494" s="70">
        <f t="shared" si="104"/>
        <v>1000</v>
      </c>
      <c r="L494" s="69">
        <f t="shared" si="102"/>
        <v>0</v>
      </c>
      <c r="M494" s="70">
        <f t="shared" si="105"/>
        <v>1000</v>
      </c>
      <c r="N494" s="69">
        <f t="shared" si="102"/>
        <v>0</v>
      </c>
      <c r="O494" s="70">
        <f t="shared" si="106"/>
        <v>1000</v>
      </c>
      <c r="P494" s="69">
        <f t="shared" si="102"/>
        <v>0</v>
      </c>
      <c r="Q494" s="70">
        <f t="shared" si="107"/>
        <v>1000</v>
      </c>
      <c r="R494" s="69">
        <f t="shared" si="102"/>
        <v>0</v>
      </c>
      <c r="S494" s="70">
        <f t="shared" si="108"/>
        <v>1000</v>
      </c>
      <c r="T494" s="69">
        <f t="shared" si="102"/>
        <v>-500</v>
      </c>
      <c r="U494" s="70">
        <f t="shared" si="109"/>
        <v>500</v>
      </c>
    </row>
    <row r="495" spans="1:21" ht="15.75" x14ac:dyDescent="0.25">
      <c r="A495" s="32" t="s">
        <v>99</v>
      </c>
      <c r="B495" s="57">
        <v>547</v>
      </c>
      <c r="C495" s="53" t="s">
        <v>102</v>
      </c>
      <c r="D495" s="53">
        <v>12</v>
      </c>
      <c r="E495" s="53" t="s">
        <v>641</v>
      </c>
      <c r="F495" s="53">
        <v>800</v>
      </c>
      <c r="G495" s="69">
        <f t="shared" si="102"/>
        <v>1000</v>
      </c>
      <c r="H495" s="69">
        <f t="shared" si="102"/>
        <v>0</v>
      </c>
      <c r="I495" s="70">
        <f t="shared" si="103"/>
        <v>1000</v>
      </c>
      <c r="J495" s="69">
        <f t="shared" si="102"/>
        <v>0</v>
      </c>
      <c r="K495" s="70">
        <f t="shared" si="104"/>
        <v>1000</v>
      </c>
      <c r="L495" s="69">
        <f t="shared" si="102"/>
        <v>0</v>
      </c>
      <c r="M495" s="70">
        <f t="shared" si="105"/>
        <v>1000</v>
      </c>
      <c r="N495" s="69">
        <f t="shared" si="102"/>
        <v>0</v>
      </c>
      <c r="O495" s="70">
        <f t="shared" si="106"/>
        <v>1000</v>
      </c>
      <c r="P495" s="69">
        <f t="shared" si="102"/>
        <v>0</v>
      </c>
      <c r="Q495" s="70">
        <f t="shared" si="107"/>
        <v>1000</v>
      </c>
      <c r="R495" s="69">
        <f t="shared" si="102"/>
        <v>0</v>
      </c>
      <c r="S495" s="70">
        <f t="shared" si="108"/>
        <v>1000</v>
      </c>
      <c r="T495" s="69">
        <f t="shared" si="102"/>
        <v>-500</v>
      </c>
      <c r="U495" s="70">
        <f t="shared" si="109"/>
        <v>500</v>
      </c>
    </row>
    <row r="496" spans="1:21" ht="81" customHeight="1" x14ac:dyDescent="0.25">
      <c r="A496" s="32" t="s">
        <v>207</v>
      </c>
      <c r="B496" s="57">
        <v>547</v>
      </c>
      <c r="C496" s="53" t="s">
        <v>102</v>
      </c>
      <c r="D496" s="53">
        <v>12</v>
      </c>
      <c r="E496" s="53" t="s">
        <v>641</v>
      </c>
      <c r="F496" s="53">
        <v>810</v>
      </c>
      <c r="G496" s="69">
        <v>1000</v>
      </c>
      <c r="H496" s="69"/>
      <c r="I496" s="70">
        <f t="shared" si="103"/>
        <v>1000</v>
      </c>
      <c r="J496" s="69"/>
      <c r="K496" s="70">
        <f t="shared" si="104"/>
        <v>1000</v>
      </c>
      <c r="L496" s="69"/>
      <c r="M496" s="70">
        <f t="shared" si="105"/>
        <v>1000</v>
      </c>
      <c r="N496" s="69"/>
      <c r="O496" s="70">
        <f t="shared" si="106"/>
        <v>1000</v>
      </c>
      <c r="P496" s="69"/>
      <c r="Q496" s="70">
        <f t="shared" si="107"/>
        <v>1000</v>
      </c>
      <c r="R496" s="69"/>
      <c r="S496" s="70">
        <f t="shared" si="108"/>
        <v>1000</v>
      </c>
      <c r="T496" s="124">
        <v>-500</v>
      </c>
      <c r="U496" s="70">
        <f t="shared" si="109"/>
        <v>500</v>
      </c>
    </row>
    <row r="497" spans="1:21" ht="30.75" customHeight="1" x14ac:dyDescent="0.25">
      <c r="A497" s="68" t="s">
        <v>231</v>
      </c>
      <c r="B497" s="72">
        <v>547</v>
      </c>
      <c r="C497" s="50" t="s">
        <v>232</v>
      </c>
      <c r="D497" s="50" t="s">
        <v>74</v>
      </c>
      <c r="E497" s="50" t="s">
        <v>75</v>
      </c>
      <c r="F497" s="50" t="s">
        <v>76</v>
      </c>
      <c r="G497" s="74">
        <f t="shared" ref="G497:T499" si="110">G498</f>
        <v>1050</v>
      </c>
      <c r="H497" s="74">
        <f t="shared" ref="H497:O497" si="111">H498+H507</f>
        <v>524</v>
      </c>
      <c r="I497" s="74">
        <f t="shared" si="111"/>
        <v>1574</v>
      </c>
      <c r="J497" s="74">
        <f t="shared" si="111"/>
        <v>7497</v>
      </c>
      <c r="K497" s="74">
        <f t="shared" si="111"/>
        <v>9071</v>
      </c>
      <c r="L497" s="74">
        <f t="shared" si="111"/>
        <v>0</v>
      </c>
      <c r="M497" s="74">
        <f t="shared" si="111"/>
        <v>9071</v>
      </c>
      <c r="N497" s="74">
        <f t="shared" si="111"/>
        <v>0</v>
      </c>
      <c r="O497" s="74">
        <f t="shared" si="111"/>
        <v>9071</v>
      </c>
      <c r="P497" s="74">
        <f t="shared" ref="P497:Q497" si="112">P498+P507</f>
        <v>0</v>
      </c>
      <c r="Q497" s="74">
        <f t="shared" si="112"/>
        <v>9071</v>
      </c>
      <c r="R497" s="74">
        <f t="shared" ref="R497:S497" si="113">R498+R507</f>
        <v>0</v>
      </c>
      <c r="S497" s="74">
        <f t="shared" si="113"/>
        <v>9071</v>
      </c>
      <c r="T497" s="74">
        <f t="shared" ref="T497:U497" si="114">T498+T507</f>
        <v>0</v>
      </c>
      <c r="U497" s="74">
        <f t="shared" si="114"/>
        <v>9071</v>
      </c>
    </row>
    <row r="498" spans="1:21" ht="15.75" x14ac:dyDescent="0.25">
      <c r="A498" s="32" t="s">
        <v>490</v>
      </c>
      <c r="B498" s="57">
        <v>547</v>
      </c>
      <c r="C498" s="53" t="s">
        <v>232</v>
      </c>
      <c r="D498" s="53" t="s">
        <v>78</v>
      </c>
      <c r="E498" s="53" t="s">
        <v>75</v>
      </c>
      <c r="F498" s="53" t="s">
        <v>76</v>
      </c>
      <c r="G498" s="69">
        <f>G499</f>
        <v>1050</v>
      </c>
      <c r="H498" s="69">
        <f>H499</f>
        <v>0</v>
      </c>
      <c r="I498" s="70">
        <f t="shared" si="103"/>
        <v>1050</v>
      </c>
      <c r="J498" s="69">
        <f>J499</f>
        <v>0</v>
      </c>
      <c r="K498" s="70">
        <f t="shared" ref="K498:K605" si="115">I498+J498</f>
        <v>1050</v>
      </c>
      <c r="L498" s="69">
        <f>L499</f>
        <v>0</v>
      </c>
      <c r="M498" s="70">
        <f t="shared" ref="M498:M605" si="116">K498+L498</f>
        <v>1050</v>
      </c>
      <c r="N498" s="69">
        <f>N499</f>
        <v>0</v>
      </c>
      <c r="O498" s="70">
        <f t="shared" ref="O498:O605" si="117">M498+N498</f>
        <v>1050</v>
      </c>
      <c r="P498" s="69">
        <f>P499</f>
        <v>0</v>
      </c>
      <c r="Q498" s="70">
        <f t="shared" ref="Q498:Q605" si="118">O498+P498</f>
        <v>1050</v>
      </c>
      <c r="R498" s="69">
        <f>R499</f>
        <v>0</v>
      </c>
      <c r="S498" s="70">
        <f t="shared" ref="S498:S605" si="119">Q498+R498</f>
        <v>1050</v>
      </c>
      <c r="T498" s="69">
        <f>T499</f>
        <v>0</v>
      </c>
      <c r="U498" s="70">
        <f t="shared" ref="U498:U605" si="120">S498+T498</f>
        <v>1050</v>
      </c>
    </row>
    <row r="499" spans="1:21" ht="15.75" x14ac:dyDescent="0.25">
      <c r="A499" s="32" t="s">
        <v>433</v>
      </c>
      <c r="B499" s="57">
        <v>547</v>
      </c>
      <c r="C499" s="53" t="s">
        <v>232</v>
      </c>
      <c r="D499" s="53" t="s">
        <v>78</v>
      </c>
      <c r="E499" s="53" t="s">
        <v>122</v>
      </c>
      <c r="F499" s="53" t="s">
        <v>76</v>
      </c>
      <c r="G499" s="69">
        <f t="shared" si="110"/>
        <v>1050</v>
      </c>
      <c r="H499" s="69">
        <f t="shared" si="110"/>
        <v>0</v>
      </c>
      <c r="I499" s="70">
        <f t="shared" si="103"/>
        <v>1050</v>
      </c>
      <c r="J499" s="69">
        <f t="shared" si="110"/>
        <v>0</v>
      </c>
      <c r="K499" s="70">
        <f t="shared" si="115"/>
        <v>1050</v>
      </c>
      <c r="L499" s="69">
        <f t="shared" si="110"/>
        <v>0</v>
      </c>
      <c r="M499" s="70">
        <f t="shared" si="116"/>
        <v>1050</v>
      </c>
      <c r="N499" s="69">
        <f t="shared" si="110"/>
        <v>0</v>
      </c>
      <c r="O499" s="70">
        <f t="shared" si="117"/>
        <v>1050</v>
      </c>
      <c r="P499" s="69">
        <f t="shared" si="110"/>
        <v>0</v>
      </c>
      <c r="Q499" s="70">
        <f t="shared" si="118"/>
        <v>1050</v>
      </c>
      <c r="R499" s="69">
        <f t="shared" si="110"/>
        <v>0</v>
      </c>
      <c r="S499" s="70">
        <f t="shared" si="119"/>
        <v>1050</v>
      </c>
      <c r="T499" s="69">
        <f t="shared" si="110"/>
        <v>0</v>
      </c>
      <c r="U499" s="70">
        <f t="shared" si="120"/>
        <v>1050</v>
      </c>
    </row>
    <row r="500" spans="1:21" ht="15.75" x14ac:dyDescent="0.25">
      <c r="A500" s="32" t="s">
        <v>157</v>
      </c>
      <c r="B500" s="57">
        <v>547</v>
      </c>
      <c r="C500" s="53" t="s">
        <v>232</v>
      </c>
      <c r="D500" s="53" t="s">
        <v>78</v>
      </c>
      <c r="E500" s="53" t="s">
        <v>146</v>
      </c>
      <c r="F500" s="53" t="s">
        <v>76</v>
      </c>
      <c r="G500" s="69">
        <f>G501+G504</f>
        <v>1050</v>
      </c>
      <c r="H500" s="69">
        <f>H501+H504</f>
        <v>0</v>
      </c>
      <c r="I500" s="70">
        <f t="shared" si="103"/>
        <v>1050</v>
      </c>
      <c r="J500" s="69">
        <f>J501+J504</f>
        <v>0</v>
      </c>
      <c r="K500" s="70">
        <f t="shared" si="115"/>
        <v>1050</v>
      </c>
      <c r="L500" s="69">
        <f>L501+L504</f>
        <v>0</v>
      </c>
      <c r="M500" s="70">
        <f t="shared" si="116"/>
        <v>1050</v>
      </c>
      <c r="N500" s="69">
        <f>N501+N504</f>
        <v>0</v>
      </c>
      <c r="O500" s="70">
        <f t="shared" si="117"/>
        <v>1050</v>
      </c>
      <c r="P500" s="69">
        <f>P501+P504</f>
        <v>0</v>
      </c>
      <c r="Q500" s="70">
        <f t="shared" si="118"/>
        <v>1050</v>
      </c>
      <c r="R500" s="69">
        <f>R501+R504</f>
        <v>0</v>
      </c>
      <c r="S500" s="70">
        <f t="shared" si="119"/>
        <v>1050</v>
      </c>
      <c r="T500" s="69">
        <f>T501+T504</f>
        <v>0</v>
      </c>
      <c r="U500" s="70">
        <f t="shared" si="120"/>
        <v>1050</v>
      </c>
    </row>
    <row r="501" spans="1:21" ht="63" x14ac:dyDescent="0.25">
      <c r="A501" s="52" t="s">
        <v>244</v>
      </c>
      <c r="B501" s="57">
        <v>547</v>
      </c>
      <c r="C501" s="53" t="s">
        <v>232</v>
      </c>
      <c r="D501" s="53" t="s">
        <v>78</v>
      </c>
      <c r="E501" s="54" t="s">
        <v>551</v>
      </c>
      <c r="F501" s="53" t="s">
        <v>76</v>
      </c>
      <c r="G501" s="55">
        <f>G502</f>
        <v>1000</v>
      </c>
      <c r="H501" s="55">
        <f>H502</f>
        <v>0</v>
      </c>
      <c r="I501" s="70">
        <f t="shared" si="103"/>
        <v>1000</v>
      </c>
      <c r="J501" s="55">
        <f>J502</f>
        <v>0</v>
      </c>
      <c r="K501" s="70">
        <f t="shared" si="115"/>
        <v>1000</v>
      </c>
      <c r="L501" s="55">
        <f>L502</f>
        <v>0</v>
      </c>
      <c r="M501" s="70">
        <f t="shared" si="116"/>
        <v>1000</v>
      </c>
      <c r="N501" s="55">
        <f>N502</f>
        <v>0</v>
      </c>
      <c r="O501" s="70">
        <f t="shared" si="117"/>
        <v>1000</v>
      </c>
      <c r="P501" s="55">
        <f>P502</f>
        <v>0</v>
      </c>
      <c r="Q501" s="70">
        <f t="shared" si="118"/>
        <v>1000</v>
      </c>
      <c r="R501" s="55">
        <f>R502</f>
        <v>0</v>
      </c>
      <c r="S501" s="70">
        <f t="shared" si="119"/>
        <v>1000</v>
      </c>
      <c r="T501" s="55">
        <f>T502</f>
        <v>0</v>
      </c>
      <c r="U501" s="70">
        <f t="shared" si="120"/>
        <v>1000</v>
      </c>
    </row>
    <row r="502" spans="1:21" ht="15.75" x14ac:dyDescent="0.25">
      <c r="A502" s="52" t="s">
        <v>99</v>
      </c>
      <c r="B502" s="57">
        <v>547</v>
      </c>
      <c r="C502" s="53" t="s">
        <v>232</v>
      </c>
      <c r="D502" s="53" t="s">
        <v>78</v>
      </c>
      <c r="E502" s="54" t="s">
        <v>551</v>
      </c>
      <c r="F502" s="53" t="s">
        <v>547</v>
      </c>
      <c r="G502" s="55">
        <f>G503</f>
        <v>1000</v>
      </c>
      <c r="H502" s="55">
        <f>H503</f>
        <v>0</v>
      </c>
      <c r="I502" s="70">
        <f t="shared" si="103"/>
        <v>1000</v>
      </c>
      <c r="J502" s="55">
        <f>J503</f>
        <v>0</v>
      </c>
      <c r="K502" s="70">
        <f t="shared" si="115"/>
        <v>1000</v>
      </c>
      <c r="L502" s="55">
        <f>L503</f>
        <v>0</v>
      </c>
      <c r="M502" s="70">
        <f t="shared" si="116"/>
        <v>1000</v>
      </c>
      <c r="N502" s="55">
        <f>N503</f>
        <v>0</v>
      </c>
      <c r="O502" s="70">
        <f t="shared" si="117"/>
        <v>1000</v>
      </c>
      <c r="P502" s="55">
        <f>P503</f>
        <v>0</v>
      </c>
      <c r="Q502" s="70">
        <f t="shared" si="118"/>
        <v>1000</v>
      </c>
      <c r="R502" s="55">
        <f>R503</f>
        <v>0</v>
      </c>
      <c r="S502" s="70">
        <f t="shared" si="119"/>
        <v>1000</v>
      </c>
      <c r="T502" s="55">
        <f>T503</f>
        <v>0</v>
      </c>
      <c r="U502" s="70">
        <f t="shared" si="120"/>
        <v>1000</v>
      </c>
    </row>
    <row r="503" spans="1:21" ht="78.75" x14ac:dyDescent="0.25">
      <c r="A503" s="52" t="s">
        <v>207</v>
      </c>
      <c r="B503" s="57">
        <v>547</v>
      </c>
      <c r="C503" s="53" t="s">
        <v>232</v>
      </c>
      <c r="D503" s="53" t="s">
        <v>78</v>
      </c>
      <c r="E503" s="54" t="s">
        <v>551</v>
      </c>
      <c r="F503" s="53" t="s">
        <v>548</v>
      </c>
      <c r="G503" s="55">
        <v>1000</v>
      </c>
      <c r="H503" s="55"/>
      <c r="I503" s="70">
        <f t="shared" si="103"/>
        <v>1000</v>
      </c>
      <c r="J503" s="55"/>
      <c r="K503" s="70">
        <f t="shared" si="115"/>
        <v>1000</v>
      </c>
      <c r="L503" s="55"/>
      <c r="M503" s="70">
        <f t="shared" si="116"/>
        <v>1000</v>
      </c>
      <c r="N503" s="55"/>
      <c r="O503" s="70">
        <f t="shared" si="117"/>
        <v>1000</v>
      </c>
      <c r="P503" s="55"/>
      <c r="Q503" s="70">
        <f t="shared" si="118"/>
        <v>1000</v>
      </c>
      <c r="R503" s="55"/>
      <c r="S503" s="70">
        <f t="shared" si="119"/>
        <v>1000</v>
      </c>
      <c r="T503" s="55"/>
      <c r="U503" s="70">
        <f t="shared" si="120"/>
        <v>1000</v>
      </c>
    </row>
    <row r="504" spans="1:21" ht="78.75" x14ac:dyDescent="0.25">
      <c r="A504" s="52" t="s">
        <v>549</v>
      </c>
      <c r="B504" s="57">
        <v>547</v>
      </c>
      <c r="C504" s="53" t="s">
        <v>232</v>
      </c>
      <c r="D504" s="53" t="s">
        <v>78</v>
      </c>
      <c r="E504" s="54" t="s">
        <v>552</v>
      </c>
      <c r="F504" s="53" t="s">
        <v>76</v>
      </c>
      <c r="G504" s="55">
        <f>G505</f>
        <v>50</v>
      </c>
      <c r="H504" s="55">
        <f>H505</f>
        <v>0</v>
      </c>
      <c r="I504" s="70">
        <f t="shared" si="103"/>
        <v>50</v>
      </c>
      <c r="J504" s="55">
        <f>J505</f>
        <v>0</v>
      </c>
      <c r="K504" s="70">
        <f t="shared" si="115"/>
        <v>50</v>
      </c>
      <c r="L504" s="55">
        <f>L505</f>
        <v>0</v>
      </c>
      <c r="M504" s="70">
        <f t="shared" si="116"/>
        <v>50</v>
      </c>
      <c r="N504" s="55">
        <f>N505</f>
        <v>0</v>
      </c>
      <c r="O504" s="70">
        <f t="shared" si="117"/>
        <v>50</v>
      </c>
      <c r="P504" s="55">
        <f>P505</f>
        <v>0</v>
      </c>
      <c r="Q504" s="70">
        <f t="shared" si="118"/>
        <v>50</v>
      </c>
      <c r="R504" s="55">
        <f>R505</f>
        <v>0</v>
      </c>
      <c r="S504" s="70">
        <f t="shared" si="119"/>
        <v>50</v>
      </c>
      <c r="T504" s="55">
        <f>T505</f>
        <v>0</v>
      </c>
      <c r="U504" s="70">
        <f t="shared" si="120"/>
        <v>50</v>
      </c>
    </row>
    <row r="505" spans="1:21" ht="15.75" x14ac:dyDescent="0.25">
      <c r="A505" s="52" t="s">
        <v>99</v>
      </c>
      <c r="B505" s="57">
        <v>547</v>
      </c>
      <c r="C505" s="53" t="s">
        <v>232</v>
      </c>
      <c r="D505" s="53" t="s">
        <v>78</v>
      </c>
      <c r="E505" s="54" t="s">
        <v>552</v>
      </c>
      <c r="F505" s="53" t="s">
        <v>547</v>
      </c>
      <c r="G505" s="55">
        <f>G506</f>
        <v>50</v>
      </c>
      <c r="H505" s="55">
        <f>H506</f>
        <v>0</v>
      </c>
      <c r="I505" s="70">
        <f t="shared" si="103"/>
        <v>50</v>
      </c>
      <c r="J505" s="55">
        <f>J506</f>
        <v>0</v>
      </c>
      <c r="K505" s="70">
        <f t="shared" si="115"/>
        <v>50</v>
      </c>
      <c r="L505" s="55">
        <f>L506</f>
        <v>0</v>
      </c>
      <c r="M505" s="70">
        <f t="shared" si="116"/>
        <v>50</v>
      </c>
      <c r="N505" s="55">
        <f>N506</f>
        <v>0</v>
      </c>
      <c r="O505" s="70">
        <f t="shared" si="117"/>
        <v>50</v>
      </c>
      <c r="P505" s="55">
        <f>P506</f>
        <v>0</v>
      </c>
      <c r="Q505" s="70">
        <f t="shared" si="118"/>
        <v>50</v>
      </c>
      <c r="R505" s="55">
        <f>R506</f>
        <v>0</v>
      </c>
      <c r="S505" s="70">
        <f t="shared" si="119"/>
        <v>50</v>
      </c>
      <c r="T505" s="55">
        <f>T506</f>
        <v>0</v>
      </c>
      <c r="U505" s="70">
        <f t="shared" si="120"/>
        <v>50</v>
      </c>
    </row>
    <row r="506" spans="1:21" ht="80.25" customHeight="1" x14ac:dyDescent="0.25">
      <c r="A506" s="52" t="s">
        <v>207</v>
      </c>
      <c r="B506" s="57">
        <v>547</v>
      </c>
      <c r="C506" s="53" t="s">
        <v>232</v>
      </c>
      <c r="D506" s="53" t="s">
        <v>78</v>
      </c>
      <c r="E506" s="54" t="s">
        <v>552</v>
      </c>
      <c r="F506" s="53" t="s">
        <v>548</v>
      </c>
      <c r="G506" s="55">
        <v>50</v>
      </c>
      <c r="H506" s="55"/>
      <c r="I506" s="70">
        <f t="shared" si="103"/>
        <v>50</v>
      </c>
      <c r="J506" s="55"/>
      <c r="K506" s="70">
        <f t="shared" si="115"/>
        <v>50</v>
      </c>
      <c r="L506" s="55"/>
      <c r="M506" s="70">
        <f t="shared" si="116"/>
        <v>50</v>
      </c>
      <c r="N506" s="55"/>
      <c r="O506" s="70">
        <f t="shared" si="117"/>
        <v>50</v>
      </c>
      <c r="P506" s="55"/>
      <c r="Q506" s="70">
        <f t="shared" si="118"/>
        <v>50</v>
      </c>
      <c r="R506" s="55"/>
      <c r="S506" s="70">
        <f t="shared" si="119"/>
        <v>50</v>
      </c>
      <c r="T506" s="55"/>
      <c r="U506" s="70">
        <f t="shared" si="120"/>
        <v>50</v>
      </c>
    </row>
    <row r="507" spans="1:21" ht="19.899999999999999" customHeight="1" x14ac:dyDescent="0.25">
      <c r="A507" s="32" t="s">
        <v>825</v>
      </c>
      <c r="B507" s="57" t="s">
        <v>826</v>
      </c>
      <c r="C507" s="53" t="s">
        <v>232</v>
      </c>
      <c r="D507" s="53" t="s">
        <v>90</v>
      </c>
      <c r="E507" s="54" t="s">
        <v>75</v>
      </c>
      <c r="F507" s="53" t="s">
        <v>76</v>
      </c>
      <c r="G507" s="55"/>
      <c r="H507" s="55">
        <f>H519</f>
        <v>524</v>
      </c>
      <c r="I507" s="70">
        <f t="shared" si="103"/>
        <v>524</v>
      </c>
      <c r="J507" s="55">
        <f>J519</f>
        <v>7497</v>
      </c>
      <c r="K507" s="70">
        <f t="shared" si="115"/>
        <v>8021</v>
      </c>
      <c r="L507" s="55">
        <f>L519</f>
        <v>0</v>
      </c>
      <c r="M507" s="70">
        <f t="shared" si="116"/>
        <v>8021</v>
      </c>
      <c r="N507" s="55">
        <f>N519+N508</f>
        <v>0</v>
      </c>
      <c r="O507" s="70">
        <f t="shared" si="117"/>
        <v>8021</v>
      </c>
      <c r="P507" s="55">
        <f>P519+P508</f>
        <v>0</v>
      </c>
      <c r="Q507" s="70">
        <f t="shared" si="118"/>
        <v>8021</v>
      </c>
      <c r="R507" s="55">
        <f>R519+R508</f>
        <v>0</v>
      </c>
      <c r="S507" s="70">
        <f t="shared" si="119"/>
        <v>8021</v>
      </c>
      <c r="T507" s="55">
        <f>T519+T508</f>
        <v>0</v>
      </c>
      <c r="U507" s="70">
        <f t="shared" si="120"/>
        <v>8021</v>
      </c>
    </row>
    <row r="508" spans="1:21" ht="48.75" customHeight="1" x14ac:dyDescent="0.25">
      <c r="A508" s="32" t="s">
        <v>861</v>
      </c>
      <c r="B508" s="57" t="s">
        <v>826</v>
      </c>
      <c r="C508" s="53" t="s">
        <v>232</v>
      </c>
      <c r="D508" s="53" t="s">
        <v>90</v>
      </c>
      <c r="E508" s="54" t="s">
        <v>862</v>
      </c>
      <c r="F508" s="53" t="s">
        <v>76</v>
      </c>
      <c r="G508" s="55"/>
      <c r="H508" s="55"/>
      <c r="I508" s="70"/>
      <c r="J508" s="55"/>
      <c r="K508" s="70"/>
      <c r="L508" s="55"/>
      <c r="M508" s="70"/>
      <c r="N508" s="55">
        <f>N509</f>
        <v>8021</v>
      </c>
      <c r="O508" s="70">
        <f t="shared" si="117"/>
        <v>8021</v>
      </c>
      <c r="P508" s="55">
        <f>P509</f>
        <v>0</v>
      </c>
      <c r="Q508" s="70">
        <f t="shared" si="118"/>
        <v>8021</v>
      </c>
      <c r="R508" s="55">
        <f>R509</f>
        <v>0</v>
      </c>
      <c r="S508" s="70">
        <f t="shared" si="119"/>
        <v>8021</v>
      </c>
      <c r="T508" s="55">
        <f>T509</f>
        <v>0</v>
      </c>
      <c r="U508" s="70">
        <f t="shared" si="120"/>
        <v>8021</v>
      </c>
    </row>
    <row r="509" spans="1:21" ht="96.75" customHeight="1" x14ac:dyDescent="0.25">
      <c r="A509" s="32" t="s">
        <v>869</v>
      </c>
      <c r="B509" s="57" t="s">
        <v>826</v>
      </c>
      <c r="C509" s="53" t="s">
        <v>232</v>
      </c>
      <c r="D509" s="53" t="s">
        <v>90</v>
      </c>
      <c r="E509" s="54" t="s">
        <v>863</v>
      </c>
      <c r="F509" s="53" t="s">
        <v>76</v>
      </c>
      <c r="G509" s="55"/>
      <c r="H509" s="55"/>
      <c r="I509" s="70"/>
      <c r="J509" s="55"/>
      <c r="K509" s="70"/>
      <c r="L509" s="55"/>
      <c r="M509" s="70"/>
      <c r="N509" s="55">
        <f>N516+N513+N510</f>
        <v>8021</v>
      </c>
      <c r="O509" s="70">
        <f t="shared" si="117"/>
        <v>8021</v>
      </c>
      <c r="P509" s="55">
        <f>P516+P513+P510</f>
        <v>0</v>
      </c>
      <c r="Q509" s="70">
        <f t="shared" si="118"/>
        <v>8021</v>
      </c>
      <c r="R509" s="55">
        <f>R516+R513+R510</f>
        <v>0</v>
      </c>
      <c r="S509" s="70">
        <f t="shared" si="119"/>
        <v>8021</v>
      </c>
      <c r="T509" s="55">
        <f>T516+T513+T510</f>
        <v>0</v>
      </c>
      <c r="U509" s="70">
        <f t="shared" si="120"/>
        <v>8021</v>
      </c>
    </row>
    <row r="510" spans="1:21" ht="68.25" customHeight="1" x14ac:dyDescent="0.25">
      <c r="A510" s="32" t="s">
        <v>868</v>
      </c>
      <c r="B510" s="57">
        <v>547</v>
      </c>
      <c r="C510" s="53" t="s">
        <v>232</v>
      </c>
      <c r="D510" s="53" t="s">
        <v>90</v>
      </c>
      <c r="E510" s="54" t="s">
        <v>864</v>
      </c>
      <c r="F510" s="53" t="s">
        <v>76</v>
      </c>
      <c r="G510" s="55"/>
      <c r="H510" s="55"/>
      <c r="I510" s="70"/>
      <c r="J510" s="55"/>
      <c r="K510" s="70"/>
      <c r="L510" s="55"/>
      <c r="M510" s="70"/>
      <c r="N510" s="55">
        <f>N511</f>
        <v>7135</v>
      </c>
      <c r="O510" s="70">
        <f t="shared" si="117"/>
        <v>7135</v>
      </c>
      <c r="P510" s="55">
        <f>P511</f>
        <v>0</v>
      </c>
      <c r="Q510" s="70">
        <f t="shared" si="118"/>
        <v>7135</v>
      </c>
      <c r="R510" s="55">
        <f>R511</f>
        <v>0</v>
      </c>
      <c r="S510" s="70">
        <f t="shared" si="119"/>
        <v>7135</v>
      </c>
      <c r="T510" s="55">
        <f>T511</f>
        <v>0</v>
      </c>
      <c r="U510" s="70">
        <f t="shared" si="120"/>
        <v>7135</v>
      </c>
    </row>
    <row r="511" spans="1:21" ht="19.899999999999999" customHeight="1" x14ac:dyDescent="0.25">
      <c r="A511" s="32" t="s">
        <v>157</v>
      </c>
      <c r="B511" s="57">
        <v>547</v>
      </c>
      <c r="C511" s="53" t="s">
        <v>232</v>
      </c>
      <c r="D511" s="53" t="s">
        <v>90</v>
      </c>
      <c r="E511" s="54" t="s">
        <v>864</v>
      </c>
      <c r="F511" s="53">
        <v>500</v>
      </c>
      <c r="G511" s="55"/>
      <c r="H511" s="55"/>
      <c r="I511" s="70"/>
      <c r="J511" s="55"/>
      <c r="K511" s="70"/>
      <c r="L511" s="55"/>
      <c r="M511" s="70"/>
      <c r="N511" s="55">
        <f>N512</f>
        <v>7135</v>
      </c>
      <c r="O511" s="70">
        <f t="shared" si="117"/>
        <v>7135</v>
      </c>
      <c r="P511" s="55">
        <f>P512</f>
        <v>0</v>
      </c>
      <c r="Q511" s="70">
        <f t="shared" si="118"/>
        <v>7135</v>
      </c>
      <c r="R511" s="55">
        <f>R512</f>
        <v>0</v>
      </c>
      <c r="S511" s="70">
        <f t="shared" si="119"/>
        <v>7135</v>
      </c>
      <c r="T511" s="55">
        <f>T512</f>
        <v>0</v>
      </c>
      <c r="U511" s="70">
        <f t="shared" si="120"/>
        <v>7135</v>
      </c>
    </row>
    <row r="512" spans="1:21" ht="19.899999999999999" customHeight="1" x14ac:dyDescent="0.25">
      <c r="A512" s="32" t="s">
        <v>65</v>
      </c>
      <c r="B512" s="57">
        <v>547</v>
      </c>
      <c r="C512" s="53" t="s">
        <v>232</v>
      </c>
      <c r="D512" s="53" t="s">
        <v>90</v>
      </c>
      <c r="E512" s="54" t="s">
        <v>864</v>
      </c>
      <c r="F512" s="53">
        <v>540</v>
      </c>
      <c r="G512" s="55"/>
      <c r="H512" s="55"/>
      <c r="I512" s="70"/>
      <c r="J512" s="55"/>
      <c r="K512" s="70"/>
      <c r="L512" s="55"/>
      <c r="M512" s="70"/>
      <c r="N512" s="55">
        <v>7135</v>
      </c>
      <c r="O512" s="70">
        <f t="shared" si="117"/>
        <v>7135</v>
      </c>
      <c r="P512" s="55"/>
      <c r="Q512" s="70">
        <f t="shared" si="118"/>
        <v>7135</v>
      </c>
      <c r="R512" s="55"/>
      <c r="S512" s="70">
        <f t="shared" si="119"/>
        <v>7135</v>
      </c>
      <c r="T512" s="55"/>
      <c r="U512" s="70">
        <f t="shared" si="120"/>
        <v>7135</v>
      </c>
    </row>
    <row r="513" spans="1:21" ht="66.75" customHeight="1" x14ac:dyDescent="0.25">
      <c r="A513" s="32" t="s">
        <v>867</v>
      </c>
      <c r="B513" s="57">
        <v>547</v>
      </c>
      <c r="C513" s="53" t="s">
        <v>232</v>
      </c>
      <c r="D513" s="53" t="s">
        <v>90</v>
      </c>
      <c r="E513" s="54" t="s">
        <v>865</v>
      </c>
      <c r="F513" s="53" t="s">
        <v>76</v>
      </c>
      <c r="G513" s="55"/>
      <c r="H513" s="55"/>
      <c r="I513" s="70"/>
      <c r="J513" s="55"/>
      <c r="K513" s="70"/>
      <c r="L513" s="55"/>
      <c r="M513" s="70"/>
      <c r="N513" s="55">
        <f>N514</f>
        <v>362</v>
      </c>
      <c r="O513" s="70">
        <f t="shared" si="117"/>
        <v>362</v>
      </c>
      <c r="P513" s="55">
        <f>P514</f>
        <v>0</v>
      </c>
      <c r="Q513" s="70">
        <f t="shared" si="118"/>
        <v>362</v>
      </c>
      <c r="R513" s="55">
        <f>R514</f>
        <v>0</v>
      </c>
      <c r="S513" s="70">
        <f t="shared" si="119"/>
        <v>362</v>
      </c>
      <c r="T513" s="55">
        <f>T514</f>
        <v>0</v>
      </c>
      <c r="U513" s="70">
        <f t="shared" si="120"/>
        <v>362</v>
      </c>
    </row>
    <row r="514" spans="1:21" ht="19.899999999999999" customHeight="1" x14ac:dyDescent="0.25">
      <c r="A514" s="32" t="s">
        <v>157</v>
      </c>
      <c r="B514" s="57">
        <v>547</v>
      </c>
      <c r="C514" s="53" t="s">
        <v>232</v>
      </c>
      <c r="D514" s="53" t="s">
        <v>90</v>
      </c>
      <c r="E514" s="54" t="s">
        <v>865</v>
      </c>
      <c r="F514" s="53">
        <v>500</v>
      </c>
      <c r="G514" s="55"/>
      <c r="H514" s="55"/>
      <c r="I514" s="70"/>
      <c r="J514" s="55"/>
      <c r="K514" s="70"/>
      <c r="L514" s="55"/>
      <c r="M514" s="70"/>
      <c r="N514" s="55">
        <f>N515</f>
        <v>362</v>
      </c>
      <c r="O514" s="70">
        <f t="shared" si="117"/>
        <v>362</v>
      </c>
      <c r="P514" s="55">
        <f>P515</f>
        <v>0</v>
      </c>
      <c r="Q514" s="70">
        <f t="shared" si="118"/>
        <v>362</v>
      </c>
      <c r="R514" s="55">
        <f>R515</f>
        <v>0</v>
      </c>
      <c r="S514" s="70">
        <f t="shared" si="119"/>
        <v>362</v>
      </c>
      <c r="T514" s="55">
        <f>T515</f>
        <v>0</v>
      </c>
      <c r="U514" s="70">
        <f t="shared" si="120"/>
        <v>362</v>
      </c>
    </row>
    <row r="515" spans="1:21" ht="19.899999999999999" customHeight="1" x14ac:dyDescent="0.25">
      <c r="A515" s="32" t="s">
        <v>65</v>
      </c>
      <c r="B515" s="57">
        <v>547</v>
      </c>
      <c r="C515" s="53" t="s">
        <v>232</v>
      </c>
      <c r="D515" s="53" t="s">
        <v>90</v>
      </c>
      <c r="E515" s="54" t="s">
        <v>865</v>
      </c>
      <c r="F515" s="53">
        <v>540</v>
      </c>
      <c r="G515" s="55"/>
      <c r="H515" s="55"/>
      <c r="I515" s="70"/>
      <c r="J515" s="55"/>
      <c r="K515" s="70"/>
      <c r="L515" s="55"/>
      <c r="M515" s="70"/>
      <c r="N515" s="55">
        <v>362</v>
      </c>
      <c r="O515" s="70">
        <f t="shared" si="117"/>
        <v>362</v>
      </c>
      <c r="P515" s="55"/>
      <c r="Q515" s="70">
        <f t="shared" si="118"/>
        <v>362</v>
      </c>
      <c r="R515" s="55"/>
      <c r="S515" s="70">
        <f t="shared" si="119"/>
        <v>362</v>
      </c>
      <c r="T515" s="55"/>
      <c r="U515" s="70">
        <f t="shared" si="120"/>
        <v>362</v>
      </c>
    </row>
    <row r="516" spans="1:21" ht="53.25" customHeight="1" x14ac:dyDescent="0.25">
      <c r="A516" s="97" t="s">
        <v>870</v>
      </c>
      <c r="B516" s="57">
        <v>547</v>
      </c>
      <c r="C516" s="53" t="s">
        <v>232</v>
      </c>
      <c r="D516" s="53" t="s">
        <v>90</v>
      </c>
      <c r="E516" s="54" t="s">
        <v>866</v>
      </c>
      <c r="F516" s="53" t="s">
        <v>76</v>
      </c>
      <c r="G516" s="55"/>
      <c r="H516" s="55"/>
      <c r="I516" s="70"/>
      <c r="J516" s="55"/>
      <c r="K516" s="70"/>
      <c r="L516" s="55"/>
      <c r="M516" s="70"/>
      <c r="N516" s="55">
        <f>N517</f>
        <v>524</v>
      </c>
      <c r="O516" s="70">
        <f t="shared" si="117"/>
        <v>524</v>
      </c>
      <c r="P516" s="55">
        <f>P517</f>
        <v>0</v>
      </c>
      <c r="Q516" s="70">
        <f t="shared" si="118"/>
        <v>524</v>
      </c>
      <c r="R516" s="55">
        <f>R517</f>
        <v>0</v>
      </c>
      <c r="S516" s="70">
        <f t="shared" si="119"/>
        <v>524</v>
      </c>
      <c r="T516" s="55">
        <f>T517</f>
        <v>0</v>
      </c>
      <c r="U516" s="70">
        <f t="shared" si="120"/>
        <v>524</v>
      </c>
    </row>
    <row r="517" spans="1:21" ht="19.899999999999999" customHeight="1" x14ac:dyDescent="0.25">
      <c r="A517" s="63" t="s">
        <v>157</v>
      </c>
      <c r="B517" s="57">
        <v>547</v>
      </c>
      <c r="C517" s="53" t="s">
        <v>232</v>
      </c>
      <c r="D517" s="53" t="s">
        <v>90</v>
      </c>
      <c r="E517" s="54" t="s">
        <v>866</v>
      </c>
      <c r="F517" s="53">
        <v>500</v>
      </c>
      <c r="G517" s="55"/>
      <c r="H517" s="55"/>
      <c r="I517" s="70"/>
      <c r="J517" s="55"/>
      <c r="K517" s="70"/>
      <c r="L517" s="55"/>
      <c r="M517" s="70"/>
      <c r="N517" s="55">
        <f>N518</f>
        <v>524</v>
      </c>
      <c r="O517" s="70">
        <f t="shared" si="117"/>
        <v>524</v>
      </c>
      <c r="P517" s="55">
        <f>P518</f>
        <v>0</v>
      </c>
      <c r="Q517" s="70">
        <f t="shared" si="118"/>
        <v>524</v>
      </c>
      <c r="R517" s="55">
        <f>R518</f>
        <v>0</v>
      </c>
      <c r="S517" s="70">
        <f t="shared" si="119"/>
        <v>524</v>
      </c>
      <c r="T517" s="55">
        <f>T518</f>
        <v>0</v>
      </c>
      <c r="U517" s="70">
        <f t="shared" si="120"/>
        <v>524</v>
      </c>
    </row>
    <row r="518" spans="1:21" ht="19.899999999999999" customHeight="1" x14ac:dyDescent="0.25">
      <c r="A518" s="32" t="s">
        <v>65</v>
      </c>
      <c r="B518" s="57">
        <v>547</v>
      </c>
      <c r="C518" s="53" t="s">
        <v>232</v>
      </c>
      <c r="D518" s="53" t="s">
        <v>90</v>
      </c>
      <c r="E518" s="54" t="s">
        <v>866</v>
      </c>
      <c r="F518" s="53">
        <v>540</v>
      </c>
      <c r="G518" s="55"/>
      <c r="H518" s="55"/>
      <c r="I518" s="70"/>
      <c r="J518" s="55"/>
      <c r="K518" s="70"/>
      <c r="L518" s="55"/>
      <c r="M518" s="70"/>
      <c r="N518" s="55">
        <v>524</v>
      </c>
      <c r="O518" s="70">
        <f t="shared" si="117"/>
        <v>524</v>
      </c>
      <c r="P518" s="55"/>
      <c r="Q518" s="70">
        <f t="shared" si="118"/>
        <v>524</v>
      </c>
      <c r="R518" s="55"/>
      <c r="S518" s="70">
        <f t="shared" si="119"/>
        <v>524</v>
      </c>
      <c r="T518" s="55"/>
      <c r="U518" s="70">
        <f t="shared" si="120"/>
        <v>524</v>
      </c>
    </row>
    <row r="519" spans="1:21" ht="19.899999999999999" hidden="1" customHeight="1" outlineLevel="1" x14ac:dyDescent="0.25">
      <c r="A519" s="32" t="s">
        <v>433</v>
      </c>
      <c r="B519" s="57" t="s">
        <v>826</v>
      </c>
      <c r="C519" s="53" t="s">
        <v>232</v>
      </c>
      <c r="D519" s="53" t="s">
        <v>90</v>
      </c>
      <c r="E519" s="54" t="s">
        <v>122</v>
      </c>
      <c r="F519" s="53" t="s">
        <v>76</v>
      </c>
      <c r="G519" s="55"/>
      <c r="H519" s="55">
        <f>H520</f>
        <v>524</v>
      </c>
      <c r="I519" s="70">
        <f t="shared" si="103"/>
        <v>524</v>
      </c>
      <c r="J519" s="55">
        <f>J520</f>
        <v>7497</v>
      </c>
      <c r="K519" s="70">
        <f t="shared" si="115"/>
        <v>8021</v>
      </c>
      <c r="L519" s="55">
        <f>L520</f>
        <v>0</v>
      </c>
      <c r="M519" s="70">
        <f t="shared" si="116"/>
        <v>8021</v>
      </c>
      <c r="N519" s="55">
        <f>N520</f>
        <v>-8021</v>
      </c>
      <c r="O519" s="70">
        <f t="shared" si="117"/>
        <v>0</v>
      </c>
      <c r="P519" s="55">
        <f>P520</f>
        <v>0</v>
      </c>
      <c r="Q519" s="70">
        <f t="shared" si="118"/>
        <v>0</v>
      </c>
      <c r="R519" s="55">
        <f>R520</f>
        <v>0</v>
      </c>
      <c r="S519" s="70">
        <f t="shared" si="119"/>
        <v>0</v>
      </c>
      <c r="T519" s="55">
        <f>T520</f>
        <v>0</v>
      </c>
      <c r="U519" s="70">
        <f t="shared" si="120"/>
        <v>0</v>
      </c>
    </row>
    <row r="520" spans="1:21" ht="19.899999999999999" hidden="1" customHeight="1" outlineLevel="1" x14ac:dyDescent="0.25">
      <c r="A520" s="32" t="s">
        <v>145</v>
      </c>
      <c r="B520" s="57" t="s">
        <v>826</v>
      </c>
      <c r="C520" s="53" t="s">
        <v>232</v>
      </c>
      <c r="D520" s="53" t="s">
        <v>90</v>
      </c>
      <c r="E520" s="54" t="s">
        <v>146</v>
      </c>
      <c r="F520" s="53" t="s">
        <v>76</v>
      </c>
      <c r="G520" s="55"/>
      <c r="H520" s="55">
        <f>H527</f>
        <v>524</v>
      </c>
      <c r="I520" s="70">
        <f t="shared" si="103"/>
        <v>524</v>
      </c>
      <c r="J520" s="55">
        <f>J527+J524+J521</f>
        <v>7497</v>
      </c>
      <c r="K520" s="70">
        <f t="shared" si="115"/>
        <v>8021</v>
      </c>
      <c r="L520" s="55">
        <f>L527+L524+L521</f>
        <v>0</v>
      </c>
      <c r="M520" s="70">
        <f t="shared" si="116"/>
        <v>8021</v>
      </c>
      <c r="N520" s="55">
        <f>N527+N524+N521</f>
        <v>-8021</v>
      </c>
      <c r="O520" s="70">
        <f t="shared" si="117"/>
        <v>0</v>
      </c>
      <c r="P520" s="55">
        <f>P527+P524+P521</f>
        <v>0</v>
      </c>
      <c r="Q520" s="70">
        <f t="shared" si="118"/>
        <v>0</v>
      </c>
      <c r="R520" s="55">
        <f>R527+R524+R521</f>
        <v>0</v>
      </c>
      <c r="S520" s="70">
        <f t="shared" si="119"/>
        <v>0</v>
      </c>
      <c r="T520" s="55">
        <f>T527+T524+T521</f>
        <v>0</v>
      </c>
      <c r="U520" s="70">
        <f t="shared" si="120"/>
        <v>0</v>
      </c>
    </row>
    <row r="521" spans="1:21" ht="79.5" hidden="1" customHeight="1" outlineLevel="1" x14ac:dyDescent="0.25">
      <c r="A521" s="32" t="s">
        <v>837</v>
      </c>
      <c r="B521" s="57">
        <v>547</v>
      </c>
      <c r="C521" s="53" t="s">
        <v>232</v>
      </c>
      <c r="D521" s="53" t="s">
        <v>90</v>
      </c>
      <c r="E521" s="54" t="s">
        <v>839</v>
      </c>
      <c r="F521" s="53" t="s">
        <v>76</v>
      </c>
      <c r="G521" s="55"/>
      <c r="H521" s="55"/>
      <c r="I521" s="70"/>
      <c r="J521" s="55">
        <f>J522</f>
        <v>7135</v>
      </c>
      <c r="K521" s="70">
        <f t="shared" si="115"/>
        <v>7135</v>
      </c>
      <c r="L521" s="55">
        <f>L522</f>
        <v>0</v>
      </c>
      <c r="M521" s="70">
        <f t="shared" si="116"/>
        <v>7135</v>
      </c>
      <c r="N521" s="55">
        <f>N522</f>
        <v>-7135</v>
      </c>
      <c r="O521" s="70">
        <f t="shared" si="117"/>
        <v>0</v>
      </c>
      <c r="P521" s="55">
        <f>P522</f>
        <v>0</v>
      </c>
      <c r="Q521" s="70">
        <f t="shared" si="118"/>
        <v>0</v>
      </c>
      <c r="R521" s="55">
        <f>R522</f>
        <v>0</v>
      </c>
      <c r="S521" s="70">
        <f t="shared" si="119"/>
        <v>0</v>
      </c>
      <c r="T521" s="55">
        <f>T522</f>
        <v>0</v>
      </c>
      <c r="U521" s="70">
        <f t="shared" si="120"/>
        <v>0</v>
      </c>
    </row>
    <row r="522" spans="1:21" ht="19.899999999999999" hidden="1" customHeight="1" outlineLevel="1" x14ac:dyDescent="0.25">
      <c r="A522" s="32" t="s">
        <v>157</v>
      </c>
      <c r="B522" s="57">
        <v>547</v>
      </c>
      <c r="C522" s="53" t="s">
        <v>232</v>
      </c>
      <c r="D522" s="53" t="s">
        <v>90</v>
      </c>
      <c r="E522" s="54" t="s">
        <v>839</v>
      </c>
      <c r="F522" s="53">
        <v>500</v>
      </c>
      <c r="G522" s="55"/>
      <c r="H522" s="55"/>
      <c r="I522" s="70"/>
      <c r="J522" s="55">
        <f>J523</f>
        <v>7135</v>
      </c>
      <c r="K522" s="70">
        <f t="shared" si="115"/>
        <v>7135</v>
      </c>
      <c r="L522" s="55">
        <f>L523</f>
        <v>0</v>
      </c>
      <c r="M522" s="70">
        <f t="shared" si="116"/>
        <v>7135</v>
      </c>
      <c r="N522" s="55">
        <f>N523</f>
        <v>-7135</v>
      </c>
      <c r="O522" s="70">
        <f t="shared" si="117"/>
        <v>0</v>
      </c>
      <c r="P522" s="55">
        <f>P523</f>
        <v>0</v>
      </c>
      <c r="Q522" s="70">
        <f t="shared" si="118"/>
        <v>0</v>
      </c>
      <c r="R522" s="55">
        <f>R523</f>
        <v>0</v>
      </c>
      <c r="S522" s="70">
        <f t="shared" si="119"/>
        <v>0</v>
      </c>
      <c r="T522" s="55">
        <f>T523</f>
        <v>0</v>
      </c>
      <c r="U522" s="70">
        <f t="shared" si="120"/>
        <v>0</v>
      </c>
    </row>
    <row r="523" spans="1:21" ht="19.899999999999999" hidden="1" customHeight="1" outlineLevel="1" x14ac:dyDescent="0.25">
      <c r="A523" s="32" t="s">
        <v>65</v>
      </c>
      <c r="B523" s="57">
        <v>547</v>
      </c>
      <c r="C523" s="53" t="s">
        <v>232</v>
      </c>
      <c r="D523" s="53" t="s">
        <v>90</v>
      </c>
      <c r="E523" s="54" t="s">
        <v>839</v>
      </c>
      <c r="F523" s="53">
        <v>540</v>
      </c>
      <c r="G523" s="55"/>
      <c r="H523" s="55"/>
      <c r="I523" s="70"/>
      <c r="J523" s="55">
        <v>7135</v>
      </c>
      <c r="K523" s="70">
        <f t="shared" si="115"/>
        <v>7135</v>
      </c>
      <c r="L523" s="55"/>
      <c r="M523" s="70">
        <f t="shared" si="116"/>
        <v>7135</v>
      </c>
      <c r="N523" s="55">
        <v>-7135</v>
      </c>
      <c r="O523" s="70">
        <f t="shared" si="117"/>
        <v>0</v>
      </c>
      <c r="P523" s="55"/>
      <c r="Q523" s="70">
        <f t="shared" si="118"/>
        <v>0</v>
      </c>
      <c r="R523" s="55"/>
      <c r="S523" s="70">
        <f t="shared" si="119"/>
        <v>0</v>
      </c>
      <c r="T523" s="55"/>
      <c r="U523" s="70">
        <f t="shared" si="120"/>
        <v>0</v>
      </c>
    </row>
    <row r="524" spans="1:21" ht="84" hidden="1" customHeight="1" outlineLevel="1" x14ac:dyDescent="0.25">
      <c r="A524" s="32" t="s">
        <v>838</v>
      </c>
      <c r="B524" s="57">
        <v>547</v>
      </c>
      <c r="C524" s="53" t="s">
        <v>232</v>
      </c>
      <c r="D524" s="53" t="s">
        <v>90</v>
      </c>
      <c r="E524" s="54" t="s">
        <v>840</v>
      </c>
      <c r="F524" s="53" t="s">
        <v>76</v>
      </c>
      <c r="G524" s="55"/>
      <c r="H524" s="55"/>
      <c r="I524" s="70"/>
      <c r="J524" s="55">
        <f>J525</f>
        <v>362</v>
      </c>
      <c r="K524" s="70">
        <f t="shared" si="115"/>
        <v>362</v>
      </c>
      <c r="L524" s="55">
        <f>L525</f>
        <v>0</v>
      </c>
      <c r="M524" s="70">
        <f t="shared" si="116"/>
        <v>362</v>
      </c>
      <c r="N524" s="55">
        <f>N525</f>
        <v>-362</v>
      </c>
      <c r="O524" s="70">
        <f t="shared" si="117"/>
        <v>0</v>
      </c>
      <c r="P524" s="55">
        <f>P525</f>
        <v>0</v>
      </c>
      <c r="Q524" s="70">
        <f t="shared" si="118"/>
        <v>0</v>
      </c>
      <c r="R524" s="55">
        <f>R525</f>
        <v>0</v>
      </c>
      <c r="S524" s="70">
        <f t="shared" si="119"/>
        <v>0</v>
      </c>
      <c r="T524" s="55">
        <f>T525</f>
        <v>0</v>
      </c>
      <c r="U524" s="70">
        <f t="shared" si="120"/>
        <v>0</v>
      </c>
    </row>
    <row r="525" spans="1:21" ht="19.899999999999999" hidden="1" customHeight="1" outlineLevel="1" x14ac:dyDescent="0.25">
      <c r="A525" s="32" t="s">
        <v>157</v>
      </c>
      <c r="B525" s="57">
        <v>547</v>
      </c>
      <c r="C525" s="53" t="s">
        <v>232</v>
      </c>
      <c r="D525" s="53" t="s">
        <v>90</v>
      </c>
      <c r="E525" s="54" t="s">
        <v>840</v>
      </c>
      <c r="F525" s="53">
        <v>500</v>
      </c>
      <c r="G525" s="55"/>
      <c r="H525" s="55"/>
      <c r="I525" s="70"/>
      <c r="J525" s="55">
        <f>J526</f>
        <v>362</v>
      </c>
      <c r="K525" s="70">
        <f t="shared" si="115"/>
        <v>362</v>
      </c>
      <c r="L525" s="55">
        <f>L526</f>
        <v>0</v>
      </c>
      <c r="M525" s="70">
        <f t="shared" si="116"/>
        <v>362</v>
      </c>
      <c r="N525" s="55">
        <f>N526</f>
        <v>-362</v>
      </c>
      <c r="O525" s="70">
        <f t="shared" si="117"/>
        <v>0</v>
      </c>
      <c r="P525" s="55">
        <f>P526</f>
        <v>0</v>
      </c>
      <c r="Q525" s="70">
        <f t="shared" si="118"/>
        <v>0</v>
      </c>
      <c r="R525" s="55">
        <f>R526</f>
        <v>0</v>
      </c>
      <c r="S525" s="70">
        <f t="shared" si="119"/>
        <v>0</v>
      </c>
      <c r="T525" s="55">
        <f>T526</f>
        <v>0</v>
      </c>
      <c r="U525" s="70">
        <f t="shared" si="120"/>
        <v>0</v>
      </c>
    </row>
    <row r="526" spans="1:21" ht="19.899999999999999" hidden="1" customHeight="1" outlineLevel="1" x14ac:dyDescent="0.25">
      <c r="A526" s="32" t="s">
        <v>65</v>
      </c>
      <c r="B526" s="57">
        <v>547</v>
      </c>
      <c r="C526" s="53" t="s">
        <v>232</v>
      </c>
      <c r="D526" s="53" t="s">
        <v>90</v>
      </c>
      <c r="E526" s="54" t="s">
        <v>840</v>
      </c>
      <c r="F526" s="53">
        <v>540</v>
      </c>
      <c r="G526" s="55"/>
      <c r="H526" s="55"/>
      <c r="I526" s="70"/>
      <c r="J526" s="55">
        <v>362</v>
      </c>
      <c r="K526" s="70">
        <f t="shared" si="115"/>
        <v>362</v>
      </c>
      <c r="L526" s="55"/>
      <c r="M526" s="70">
        <f t="shared" si="116"/>
        <v>362</v>
      </c>
      <c r="N526" s="55">
        <v>-362</v>
      </c>
      <c r="O526" s="70">
        <f t="shared" si="117"/>
        <v>0</v>
      </c>
      <c r="P526" s="55"/>
      <c r="Q526" s="70">
        <f t="shared" si="118"/>
        <v>0</v>
      </c>
      <c r="R526" s="55"/>
      <c r="S526" s="70">
        <f t="shared" si="119"/>
        <v>0</v>
      </c>
      <c r="T526" s="55"/>
      <c r="U526" s="70">
        <f t="shared" si="120"/>
        <v>0</v>
      </c>
    </row>
    <row r="527" spans="1:21" ht="81" hidden="1" customHeight="1" outlineLevel="1" x14ac:dyDescent="0.25">
      <c r="A527" s="97" t="s">
        <v>827</v>
      </c>
      <c r="B527" s="57">
        <v>547</v>
      </c>
      <c r="C527" s="53" t="s">
        <v>232</v>
      </c>
      <c r="D527" s="53" t="s">
        <v>90</v>
      </c>
      <c r="E527" s="54" t="s">
        <v>841</v>
      </c>
      <c r="F527" s="53" t="s">
        <v>76</v>
      </c>
      <c r="G527" s="55"/>
      <c r="H527" s="55">
        <f>H528</f>
        <v>524</v>
      </c>
      <c r="I527" s="70">
        <f t="shared" si="103"/>
        <v>524</v>
      </c>
      <c r="J527" s="55">
        <f>J528</f>
        <v>0</v>
      </c>
      <c r="K527" s="70">
        <f t="shared" si="115"/>
        <v>524</v>
      </c>
      <c r="L527" s="55">
        <f>L528</f>
        <v>0</v>
      </c>
      <c r="M527" s="70">
        <f t="shared" si="116"/>
        <v>524</v>
      </c>
      <c r="N527" s="55">
        <f>N528</f>
        <v>-524</v>
      </c>
      <c r="O527" s="70">
        <f t="shared" si="117"/>
        <v>0</v>
      </c>
      <c r="P527" s="55">
        <f>P528</f>
        <v>0</v>
      </c>
      <c r="Q527" s="70">
        <f t="shared" si="118"/>
        <v>0</v>
      </c>
      <c r="R527" s="55">
        <f>R528</f>
        <v>0</v>
      </c>
      <c r="S527" s="70">
        <f t="shared" si="119"/>
        <v>0</v>
      </c>
      <c r="T527" s="55">
        <f>T528</f>
        <v>0</v>
      </c>
      <c r="U527" s="70">
        <f t="shared" si="120"/>
        <v>0</v>
      </c>
    </row>
    <row r="528" spans="1:21" ht="19.899999999999999" hidden="1" customHeight="1" outlineLevel="1" x14ac:dyDescent="0.25">
      <c r="A528" s="63" t="s">
        <v>157</v>
      </c>
      <c r="B528" s="57">
        <v>547</v>
      </c>
      <c r="C528" s="53" t="s">
        <v>232</v>
      </c>
      <c r="D528" s="53" t="s">
        <v>90</v>
      </c>
      <c r="E528" s="54" t="s">
        <v>841</v>
      </c>
      <c r="F528" s="53">
        <v>500</v>
      </c>
      <c r="G528" s="55"/>
      <c r="H528" s="55">
        <f>H529</f>
        <v>524</v>
      </c>
      <c r="I528" s="70">
        <f t="shared" si="103"/>
        <v>524</v>
      </c>
      <c r="J528" s="55">
        <f>J529</f>
        <v>0</v>
      </c>
      <c r="K528" s="70">
        <f t="shared" si="115"/>
        <v>524</v>
      </c>
      <c r="L528" s="55">
        <f>L529</f>
        <v>0</v>
      </c>
      <c r="M528" s="70">
        <f t="shared" si="116"/>
        <v>524</v>
      </c>
      <c r="N528" s="55">
        <f>N529</f>
        <v>-524</v>
      </c>
      <c r="O528" s="70">
        <f t="shared" si="117"/>
        <v>0</v>
      </c>
      <c r="P528" s="55">
        <f>P529</f>
        <v>0</v>
      </c>
      <c r="Q528" s="70">
        <f t="shared" si="118"/>
        <v>0</v>
      </c>
      <c r="R528" s="55">
        <f>R529</f>
        <v>0</v>
      </c>
      <c r="S528" s="70">
        <f t="shared" si="119"/>
        <v>0</v>
      </c>
      <c r="T528" s="55">
        <f>T529</f>
        <v>0</v>
      </c>
      <c r="U528" s="70">
        <f t="shared" si="120"/>
        <v>0</v>
      </c>
    </row>
    <row r="529" spans="1:21" ht="16.899999999999999" hidden="1" customHeight="1" outlineLevel="1" x14ac:dyDescent="0.25">
      <c r="A529" s="32" t="s">
        <v>65</v>
      </c>
      <c r="B529" s="57">
        <v>547</v>
      </c>
      <c r="C529" s="53" t="s">
        <v>232</v>
      </c>
      <c r="D529" s="53" t="s">
        <v>90</v>
      </c>
      <c r="E529" s="54" t="s">
        <v>841</v>
      </c>
      <c r="F529" s="53">
        <v>540</v>
      </c>
      <c r="G529" s="55"/>
      <c r="H529" s="55">
        <v>524</v>
      </c>
      <c r="I529" s="70">
        <f t="shared" si="103"/>
        <v>524</v>
      </c>
      <c r="J529" s="55"/>
      <c r="K529" s="70">
        <f t="shared" si="115"/>
        <v>524</v>
      </c>
      <c r="L529" s="55"/>
      <c r="M529" s="70">
        <f t="shared" si="116"/>
        <v>524</v>
      </c>
      <c r="N529" s="55">
        <v>-524</v>
      </c>
      <c r="O529" s="70">
        <f t="shared" si="117"/>
        <v>0</v>
      </c>
      <c r="P529" s="55"/>
      <c r="Q529" s="70">
        <f t="shared" si="118"/>
        <v>0</v>
      </c>
      <c r="R529" s="55"/>
      <c r="S529" s="70">
        <f t="shared" si="119"/>
        <v>0</v>
      </c>
      <c r="T529" s="55"/>
      <c r="U529" s="70">
        <f t="shared" si="120"/>
        <v>0</v>
      </c>
    </row>
    <row r="530" spans="1:21" ht="18.75" customHeight="1" collapsed="1" x14ac:dyDescent="0.25">
      <c r="A530" s="68" t="s">
        <v>317</v>
      </c>
      <c r="B530" s="72">
        <v>547</v>
      </c>
      <c r="C530" s="50" t="s">
        <v>206</v>
      </c>
      <c r="D530" s="50" t="s">
        <v>74</v>
      </c>
      <c r="E530" s="50" t="s">
        <v>75</v>
      </c>
      <c r="F530" s="50" t="s">
        <v>76</v>
      </c>
      <c r="G530" s="74">
        <f t="shared" ref="G530:T535" si="121">G531</f>
        <v>12589</v>
      </c>
      <c r="H530" s="74">
        <f t="shared" si="121"/>
        <v>0</v>
      </c>
      <c r="I530" s="73">
        <f t="shared" si="103"/>
        <v>12589</v>
      </c>
      <c r="J530" s="74">
        <f t="shared" si="121"/>
        <v>0</v>
      </c>
      <c r="K530" s="73">
        <f t="shared" si="115"/>
        <v>12589</v>
      </c>
      <c r="L530" s="74">
        <f t="shared" si="121"/>
        <v>0</v>
      </c>
      <c r="M530" s="73">
        <f t="shared" si="116"/>
        <v>12589</v>
      </c>
      <c r="N530" s="74">
        <f t="shared" si="121"/>
        <v>0</v>
      </c>
      <c r="O530" s="73">
        <f t="shared" si="117"/>
        <v>12589</v>
      </c>
      <c r="P530" s="74">
        <f t="shared" si="121"/>
        <v>323.40000000000003</v>
      </c>
      <c r="Q530" s="73">
        <f t="shared" si="118"/>
        <v>12912.4</v>
      </c>
      <c r="R530" s="74">
        <f t="shared" si="121"/>
        <v>0</v>
      </c>
      <c r="S530" s="73">
        <f t="shared" si="119"/>
        <v>12912.4</v>
      </c>
      <c r="T530" s="74">
        <f t="shared" si="121"/>
        <v>-86</v>
      </c>
      <c r="U530" s="73">
        <f t="shared" si="120"/>
        <v>12826.4</v>
      </c>
    </row>
    <row r="531" spans="1:21" ht="15.75" x14ac:dyDescent="0.25">
      <c r="A531" s="32" t="s">
        <v>318</v>
      </c>
      <c r="B531" s="57">
        <v>547</v>
      </c>
      <c r="C531" s="53" t="s">
        <v>206</v>
      </c>
      <c r="D531" s="53" t="s">
        <v>73</v>
      </c>
      <c r="E531" s="53" t="s">
        <v>75</v>
      </c>
      <c r="F531" s="53" t="s">
        <v>76</v>
      </c>
      <c r="G531" s="69">
        <f t="shared" si="121"/>
        <v>12589</v>
      </c>
      <c r="H531" s="69">
        <f t="shared" si="121"/>
        <v>0</v>
      </c>
      <c r="I531" s="70">
        <f t="shared" si="103"/>
        <v>12589</v>
      </c>
      <c r="J531" s="69">
        <f t="shared" si="121"/>
        <v>0</v>
      </c>
      <c r="K531" s="70">
        <f t="shared" si="115"/>
        <v>12589</v>
      </c>
      <c r="L531" s="69">
        <f t="shared" si="121"/>
        <v>0</v>
      </c>
      <c r="M531" s="70">
        <f t="shared" si="116"/>
        <v>12589</v>
      </c>
      <c r="N531" s="69">
        <f t="shared" si="121"/>
        <v>0</v>
      </c>
      <c r="O531" s="70">
        <f t="shared" si="117"/>
        <v>12589</v>
      </c>
      <c r="P531" s="69">
        <f t="shared" si="121"/>
        <v>323.40000000000003</v>
      </c>
      <c r="Q531" s="70">
        <f t="shared" si="118"/>
        <v>12912.4</v>
      </c>
      <c r="R531" s="69">
        <f t="shared" si="121"/>
        <v>0</v>
      </c>
      <c r="S531" s="70">
        <f t="shared" si="119"/>
        <v>12912.4</v>
      </c>
      <c r="T531" s="69">
        <f t="shared" si="121"/>
        <v>-86</v>
      </c>
      <c r="U531" s="70">
        <f t="shared" si="120"/>
        <v>12826.4</v>
      </c>
    </row>
    <row r="532" spans="1:21" ht="31.5" x14ac:dyDescent="0.25">
      <c r="A532" s="32" t="s">
        <v>121</v>
      </c>
      <c r="B532" s="57">
        <v>547</v>
      </c>
      <c r="C532" s="53" t="s">
        <v>206</v>
      </c>
      <c r="D532" s="53" t="s">
        <v>73</v>
      </c>
      <c r="E532" s="53" t="s">
        <v>122</v>
      </c>
      <c r="F532" s="53" t="s">
        <v>76</v>
      </c>
      <c r="G532" s="69">
        <f t="shared" si="121"/>
        <v>12589</v>
      </c>
      <c r="H532" s="69">
        <f t="shared" si="121"/>
        <v>0</v>
      </c>
      <c r="I532" s="70">
        <f t="shared" si="103"/>
        <v>12589</v>
      </c>
      <c r="J532" s="69">
        <f t="shared" si="121"/>
        <v>0</v>
      </c>
      <c r="K532" s="70">
        <f t="shared" si="115"/>
        <v>12589</v>
      </c>
      <c r="L532" s="69">
        <f t="shared" si="121"/>
        <v>0</v>
      </c>
      <c r="M532" s="70">
        <f t="shared" si="116"/>
        <v>12589</v>
      </c>
      <c r="N532" s="69">
        <f t="shared" si="121"/>
        <v>0</v>
      </c>
      <c r="O532" s="70">
        <f t="shared" si="117"/>
        <v>12589</v>
      </c>
      <c r="P532" s="69">
        <f>P533</f>
        <v>323.40000000000003</v>
      </c>
      <c r="Q532" s="70">
        <f t="shared" si="118"/>
        <v>12912.4</v>
      </c>
      <c r="R532" s="69">
        <f>R533</f>
        <v>0</v>
      </c>
      <c r="S532" s="70">
        <f t="shared" si="119"/>
        <v>12912.4</v>
      </c>
      <c r="T532" s="69">
        <f>T533</f>
        <v>-86</v>
      </c>
      <c r="U532" s="70">
        <f t="shared" si="120"/>
        <v>12826.4</v>
      </c>
    </row>
    <row r="533" spans="1:21" ht="29.25" customHeight="1" x14ac:dyDescent="0.25">
      <c r="A533" s="32" t="s">
        <v>145</v>
      </c>
      <c r="B533" s="57">
        <v>547</v>
      </c>
      <c r="C533" s="53" t="s">
        <v>206</v>
      </c>
      <c r="D533" s="53" t="s">
        <v>73</v>
      </c>
      <c r="E533" s="53" t="s">
        <v>146</v>
      </c>
      <c r="F533" s="53" t="s">
        <v>76</v>
      </c>
      <c r="G533" s="69">
        <f t="shared" si="121"/>
        <v>12589</v>
      </c>
      <c r="H533" s="69">
        <f t="shared" si="121"/>
        <v>0</v>
      </c>
      <c r="I533" s="70">
        <f t="shared" si="103"/>
        <v>12589</v>
      </c>
      <c r="J533" s="69">
        <f t="shared" si="121"/>
        <v>0</v>
      </c>
      <c r="K533" s="70">
        <f t="shared" si="115"/>
        <v>12589</v>
      </c>
      <c r="L533" s="69">
        <f t="shared" si="121"/>
        <v>0</v>
      </c>
      <c r="M533" s="70">
        <f t="shared" si="116"/>
        <v>12589</v>
      </c>
      <c r="N533" s="69">
        <f t="shared" si="121"/>
        <v>0</v>
      </c>
      <c r="O533" s="70">
        <f t="shared" si="117"/>
        <v>12589</v>
      </c>
      <c r="P533" s="69">
        <f>P534+P537+P540+P543+P546</f>
        <v>323.40000000000003</v>
      </c>
      <c r="Q533" s="70">
        <f t="shared" si="118"/>
        <v>12912.4</v>
      </c>
      <c r="R533" s="69">
        <f>R534+R537+R540+R543+R546</f>
        <v>0</v>
      </c>
      <c r="S533" s="70">
        <f t="shared" si="119"/>
        <v>12912.4</v>
      </c>
      <c r="T533" s="69">
        <f>T534+T537+T540+T543+T546</f>
        <v>-86</v>
      </c>
      <c r="U533" s="70">
        <f t="shared" si="120"/>
        <v>12826.4</v>
      </c>
    </row>
    <row r="534" spans="1:21" ht="83.25" customHeight="1" x14ac:dyDescent="0.25">
      <c r="A534" s="52" t="s">
        <v>645</v>
      </c>
      <c r="B534" s="57">
        <v>547</v>
      </c>
      <c r="C534" s="53" t="s">
        <v>206</v>
      </c>
      <c r="D534" s="53" t="s">
        <v>73</v>
      </c>
      <c r="E534" s="53" t="s">
        <v>336</v>
      </c>
      <c r="F534" s="53" t="s">
        <v>76</v>
      </c>
      <c r="G534" s="69">
        <f t="shared" si="121"/>
        <v>12589</v>
      </c>
      <c r="H534" s="69">
        <f t="shared" si="121"/>
        <v>0</v>
      </c>
      <c r="I534" s="70">
        <f t="shared" si="103"/>
        <v>12589</v>
      </c>
      <c r="J534" s="69">
        <f t="shared" si="121"/>
        <v>0</v>
      </c>
      <c r="K534" s="70">
        <f t="shared" si="115"/>
        <v>12589</v>
      </c>
      <c r="L534" s="69">
        <f t="shared" si="121"/>
        <v>0</v>
      </c>
      <c r="M534" s="70">
        <f t="shared" si="116"/>
        <v>12589</v>
      </c>
      <c r="N534" s="69">
        <f t="shared" si="121"/>
        <v>0</v>
      </c>
      <c r="O534" s="70">
        <f t="shared" si="117"/>
        <v>12589</v>
      </c>
      <c r="P534" s="69">
        <f t="shared" si="121"/>
        <v>0</v>
      </c>
      <c r="Q534" s="70">
        <f t="shared" si="118"/>
        <v>12589</v>
      </c>
      <c r="R534" s="69">
        <f t="shared" si="121"/>
        <v>0</v>
      </c>
      <c r="S534" s="70">
        <f t="shared" si="119"/>
        <v>12589</v>
      </c>
      <c r="T534" s="69">
        <f t="shared" si="121"/>
        <v>-86</v>
      </c>
      <c r="U534" s="70">
        <f t="shared" si="120"/>
        <v>12503</v>
      </c>
    </row>
    <row r="535" spans="1:21" ht="15.75" x14ac:dyDescent="0.25">
      <c r="A535" s="63" t="s">
        <v>157</v>
      </c>
      <c r="B535" s="57">
        <v>547</v>
      </c>
      <c r="C535" s="53" t="s">
        <v>206</v>
      </c>
      <c r="D535" s="53" t="s">
        <v>73</v>
      </c>
      <c r="E535" s="53" t="s">
        <v>336</v>
      </c>
      <c r="F535" s="53">
        <v>500</v>
      </c>
      <c r="G535" s="69">
        <f t="shared" si="121"/>
        <v>12589</v>
      </c>
      <c r="H535" s="69">
        <f t="shared" si="121"/>
        <v>0</v>
      </c>
      <c r="I535" s="70">
        <f t="shared" si="103"/>
        <v>12589</v>
      </c>
      <c r="J535" s="69">
        <f t="shared" si="121"/>
        <v>0</v>
      </c>
      <c r="K535" s="70">
        <f t="shared" si="115"/>
        <v>12589</v>
      </c>
      <c r="L535" s="69">
        <f t="shared" si="121"/>
        <v>0</v>
      </c>
      <c r="M535" s="70">
        <f t="shared" si="116"/>
        <v>12589</v>
      </c>
      <c r="N535" s="69">
        <f t="shared" si="121"/>
        <v>0</v>
      </c>
      <c r="O535" s="70">
        <f t="shared" si="117"/>
        <v>12589</v>
      </c>
      <c r="P535" s="69">
        <f t="shared" si="121"/>
        <v>0</v>
      </c>
      <c r="Q535" s="70">
        <f t="shared" si="118"/>
        <v>12589</v>
      </c>
      <c r="R535" s="69">
        <f t="shared" si="121"/>
        <v>0</v>
      </c>
      <c r="S535" s="70">
        <f t="shared" si="119"/>
        <v>12589</v>
      </c>
      <c r="T535" s="69">
        <f t="shared" si="121"/>
        <v>-86</v>
      </c>
      <c r="U535" s="70">
        <f t="shared" si="120"/>
        <v>12503</v>
      </c>
    </row>
    <row r="536" spans="1:21" ht="15.75" x14ac:dyDescent="0.25">
      <c r="A536" s="32" t="s">
        <v>158</v>
      </c>
      <c r="B536" s="57">
        <v>547</v>
      </c>
      <c r="C536" s="53" t="s">
        <v>206</v>
      </c>
      <c r="D536" s="53" t="s">
        <v>73</v>
      </c>
      <c r="E536" s="53" t="s">
        <v>336</v>
      </c>
      <c r="F536" s="53">
        <v>530</v>
      </c>
      <c r="G536" s="69">
        <v>12589</v>
      </c>
      <c r="H536" s="69"/>
      <c r="I536" s="70">
        <f t="shared" si="103"/>
        <v>12589</v>
      </c>
      <c r="J536" s="69"/>
      <c r="K536" s="70">
        <f t="shared" si="115"/>
        <v>12589</v>
      </c>
      <c r="L536" s="69"/>
      <c r="M536" s="70">
        <f t="shared" si="116"/>
        <v>12589</v>
      </c>
      <c r="N536" s="69"/>
      <c r="O536" s="70">
        <f t="shared" si="117"/>
        <v>12589</v>
      </c>
      <c r="P536" s="69"/>
      <c r="Q536" s="70">
        <f t="shared" si="118"/>
        <v>12589</v>
      </c>
      <c r="R536" s="69"/>
      <c r="S536" s="70">
        <f t="shared" si="119"/>
        <v>12589</v>
      </c>
      <c r="T536" s="124">
        <v>-86</v>
      </c>
      <c r="U536" s="70">
        <f t="shared" si="120"/>
        <v>12503</v>
      </c>
    </row>
    <row r="537" spans="1:21" ht="78.75" x14ac:dyDescent="0.25">
      <c r="A537" s="32" t="s">
        <v>880</v>
      </c>
      <c r="B537" s="57" t="s">
        <v>826</v>
      </c>
      <c r="C537" s="53" t="s">
        <v>206</v>
      </c>
      <c r="D537" s="53" t="s">
        <v>73</v>
      </c>
      <c r="E537" s="53" t="s">
        <v>881</v>
      </c>
      <c r="F537" s="53" t="s">
        <v>76</v>
      </c>
      <c r="G537" s="69"/>
      <c r="H537" s="69"/>
      <c r="I537" s="70"/>
      <c r="J537" s="69"/>
      <c r="K537" s="70"/>
      <c r="L537" s="69"/>
      <c r="M537" s="70"/>
      <c r="N537" s="69"/>
      <c r="O537" s="70"/>
      <c r="P537" s="69">
        <f>P538</f>
        <v>269.10000000000002</v>
      </c>
      <c r="Q537" s="70">
        <f t="shared" si="118"/>
        <v>269.10000000000002</v>
      </c>
      <c r="R537" s="69">
        <f>R538</f>
        <v>0</v>
      </c>
      <c r="S537" s="70">
        <f t="shared" si="119"/>
        <v>269.10000000000002</v>
      </c>
      <c r="T537" s="69">
        <f>T538</f>
        <v>0</v>
      </c>
      <c r="U537" s="70">
        <f t="shared" si="120"/>
        <v>269.10000000000002</v>
      </c>
    </row>
    <row r="538" spans="1:21" ht="15.75" x14ac:dyDescent="0.25">
      <c r="A538" s="63" t="s">
        <v>157</v>
      </c>
      <c r="B538" s="57" t="s">
        <v>826</v>
      </c>
      <c r="C538" s="53" t="s">
        <v>206</v>
      </c>
      <c r="D538" s="53" t="s">
        <v>73</v>
      </c>
      <c r="E538" s="53" t="s">
        <v>881</v>
      </c>
      <c r="F538" s="53" t="s">
        <v>586</v>
      </c>
      <c r="G538" s="69"/>
      <c r="H538" s="69"/>
      <c r="I538" s="70"/>
      <c r="J538" s="69"/>
      <c r="K538" s="70"/>
      <c r="L538" s="69"/>
      <c r="M538" s="70"/>
      <c r="N538" s="69"/>
      <c r="O538" s="70"/>
      <c r="P538" s="69">
        <f>P539</f>
        <v>269.10000000000002</v>
      </c>
      <c r="Q538" s="70">
        <f t="shared" si="118"/>
        <v>269.10000000000002</v>
      </c>
      <c r="R538" s="69">
        <f>R539</f>
        <v>0</v>
      </c>
      <c r="S538" s="70">
        <f t="shared" si="119"/>
        <v>269.10000000000002</v>
      </c>
      <c r="T538" s="69">
        <f>T539</f>
        <v>0</v>
      </c>
      <c r="U538" s="70">
        <f t="shared" si="120"/>
        <v>269.10000000000002</v>
      </c>
    </row>
    <row r="539" spans="1:21" ht="15.75" x14ac:dyDescent="0.25">
      <c r="A539" s="32" t="s">
        <v>65</v>
      </c>
      <c r="B539" s="57" t="s">
        <v>826</v>
      </c>
      <c r="C539" s="53" t="s">
        <v>206</v>
      </c>
      <c r="D539" s="53" t="s">
        <v>73</v>
      </c>
      <c r="E539" s="53" t="s">
        <v>881</v>
      </c>
      <c r="F539" s="53" t="s">
        <v>630</v>
      </c>
      <c r="G539" s="69"/>
      <c r="H539" s="69"/>
      <c r="I539" s="70"/>
      <c r="J539" s="69"/>
      <c r="K539" s="70"/>
      <c r="L539" s="69"/>
      <c r="M539" s="70"/>
      <c r="N539" s="69"/>
      <c r="O539" s="70"/>
      <c r="P539" s="69">
        <v>269.10000000000002</v>
      </c>
      <c r="Q539" s="70">
        <f t="shared" si="118"/>
        <v>269.10000000000002</v>
      </c>
      <c r="R539" s="69"/>
      <c r="S539" s="70">
        <f t="shared" si="119"/>
        <v>269.10000000000002</v>
      </c>
      <c r="T539" s="69"/>
      <c r="U539" s="70">
        <f t="shared" si="120"/>
        <v>269.10000000000002</v>
      </c>
    </row>
    <row r="540" spans="1:21" ht="33.75" customHeight="1" x14ac:dyDescent="0.25">
      <c r="A540" s="32" t="s">
        <v>882</v>
      </c>
      <c r="B540" s="57" t="s">
        <v>826</v>
      </c>
      <c r="C540" s="53" t="s">
        <v>206</v>
      </c>
      <c r="D540" s="53" t="s">
        <v>73</v>
      </c>
      <c r="E540" s="53" t="s">
        <v>883</v>
      </c>
      <c r="F540" s="53" t="s">
        <v>76</v>
      </c>
      <c r="G540" s="69"/>
      <c r="H540" s="69"/>
      <c r="I540" s="70"/>
      <c r="J540" s="69"/>
      <c r="K540" s="70"/>
      <c r="L540" s="69"/>
      <c r="M540" s="70"/>
      <c r="N540" s="69"/>
      <c r="O540" s="70"/>
      <c r="P540" s="69">
        <f>P541</f>
        <v>50</v>
      </c>
      <c r="Q540" s="70">
        <f t="shared" si="118"/>
        <v>50</v>
      </c>
      <c r="R540" s="69">
        <f>R541</f>
        <v>0</v>
      </c>
      <c r="S540" s="70">
        <f t="shared" si="119"/>
        <v>50</v>
      </c>
      <c r="T540" s="69">
        <f>T541</f>
        <v>0</v>
      </c>
      <c r="U540" s="70">
        <f t="shared" si="120"/>
        <v>50</v>
      </c>
    </row>
    <row r="541" spans="1:21" ht="15.75" x14ac:dyDescent="0.25">
      <c r="A541" s="63" t="s">
        <v>157</v>
      </c>
      <c r="B541" s="57" t="s">
        <v>826</v>
      </c>
      <c r="C541" s="53" t="s">
        <v>206</v>
      </c>
      <c r="D541" s="53" t="s">
        <v>73</v>
      </c>
      <c r="E541" s="53" t="s">
        <v>883</v>
      </c>
      <c r="F541" s="53" t="s">
        <v>586</v>
      </c>
      <c r="G541" s="69"/>
      <c r="H541" s="69"/>
      <c r="I541" s="70"/>
      <c r="J541" s="69"/>
      <c r="K541" s="70"/>
      <c r="L541" s="69"/>
      <c r="M541" s="70"/>
      <c r="N541" s="69"/>
      <c r="O541" s="70"/>
      <c r="P541" s="69">
        <f>P542</f>
        <v>50</v>
      </c>
      <c r="Q541" s="70">
        <f t="shared" si="118"/>
        <v>50</v>
      </c>
      <c r="R541" s="69">
        <f>R542</f>
        <v>0</v>
      </c>
      <c r="S541" s="70">
        <f t="shared" si="119"/>
        <v>50</v>
      </c>
      <c r="T541" s="69">
        <f>T542</f>
        <v>0</v>
      </c>
      <c r="U541" s="70">
        <f t="shared" si="120"/>
        <v>50</v>
      </c>
    </row>
    <row r="542" spans="1:21" ht="15.75" x14ac:dyDescent="0.25">
      <c r="A542" s="32" t="s">
        <v>65</v>
      </c>
      <c r="B542" s="57" t="s">
        <v>826</v>
      </c>
      <c r="C542" s="53" t="s">
        <v>206</v>
      </c>
      <c r="D542" s="53" t="s">
        <v>73</v>
      </c>
      <c r="E542" s="53" t="s">
        <v>883</v>
      </c>
      <c r="F542" s="53" t="s">
        <v>630</v>
      </c>
      <c r="G542" s="69"/>
      <c r="H542" s="69"/>
      <c r="I542" s="70"/>
      <c r="J542" s="69"/>
      <c r="K542" s="70"/>
      <c r="L542" s="69"/>
      <c r="M542" s="70"/>
      <c r="N542" s="69"/>
      <c r="O542" s="70"/>
      <c r="P542" s="69">
        <v>50</v>
      </c>
      <c r="Q542" s="70">
        <f t="shared" si="118"/>
        <v>50</v>
      </c>
      <c r="R542" s="69"/>
      <c r="S542" s="70">
        <f t="shared" si="119"/>
        <v>50</v>
      </c>
      <c r="T542" s="69"/>
      <c r="U542" s="70">
        <f t="shared" si="120"/>
        <v>50</v>
      </c>
    </row>
    <row r="543" spans="1:21" ht="47.25" x14ac:dyDescent="0.25">
      <c r="A543" s="32" t="s">
        <v>884</v>
      </c>
      <c r="B543" s="57" t="s">
        <v>826</v>
      </c>
      <c r="C543" s="53" t="s">
        <v>206</v>
      </c>
      <c r="D543" s="53" t="s">
        <v>73</v>
      </c>
      <c r="E543" s="53" t="s">
        <v>885</v>
      </c>
      <c r="F543" s="53" t="s">
        <v>76</v>
      </c>
      <c r="G543" s="69"/>
      <c r="H543" s="69"/>
      <c r="I543" s="70"/>
      <c r="J543" s="69"/>
      <c r="K543" s="70"/>
      <c r="L543" s="69"/>
      <c r="M543" s="70"/>
      <c r="N543" s="69"/>
      <c r="O543" s="70"/>
      <c r="P543" s="69">
        <f>P544</f>
        <v>3.8</v>
      </c>
      <c r="Q543" s="70">
        <f t="shared" si="118"/>
        <v>3.8</v>
      </c>
      <c r="R543" s="69">
        <f>R544</f>
        <v>0</v>
      </c>
      <c r="S543" s="70">
        <f t="shared" si="119"/>
        <v>3.8</v>
      </c>
      <c r="T543" s="69">
        <f>T544</f>
        <v>0</v>
      </c>
      <c r="U543" s="70">
        <f t="shared" si="120"/>
        <v>3.8</v>
      </c>
    </row>
    <row r="544" spans="1:21" ht="15.75" x14ac:dyDescent="0.25">
      <c r="A544" s="63" t="s">
        <v>157</v>
      </c>
      <c r="B544" s="57" t="s">
        <v>826</v>
      </c>
      <c r="C544" s="53" t="s">
        <v>206</v>
      </c>
      <c r="D544" s="53" t="s">
        <v>73</v>
      </c>
      <c r="E544" s="53" t="s">
        <v>885</v>
      </c>
      <c r="F544" s="53" t="s">
        <v>586</v>
      </c>
      <c r="G544" s="69"/>
      <c r="H544" s="69"/>
      <c r="I544" s="70"/>
      <c r="J544" s="69"/>
      <c r="K544" s="70"/>
      <c r="L544" s="69"/>
      <c r="M544" s="70"/>
      <c r="N544" s="69"/>
      <c r="O544" s="70"/>
      <c r="P544" s="69">
        <f>P545</f>
        <v>3.8</v>
      </c>
      <c r="Q544" s="70">
        <f t="shared" si="118"/>
        <v>3.8</v>
      </c>
      <c r="R544" s="69">
        <f>R545</f>
        <v>0</v>
      </c>
      <c r="S544" s="70">
        <f t="shared" si="119"/>
        <v>3.8</v>
      </c>
      <c r="T544" s="69">
        <f>T545</f>
        <v>0</v>
      </c>
      <c r="U544" s="70">
        <f t="shared" si="120"/>
        <v>3.8</v>
      </c>
    </row>
    <row r="545" spans="1:21" ht="15.75" x14ac:dyDescent="0.25">
      <c r="A545" s="32" t="s">
        <v>65</v>
      </c>
      <c r="B545" s="57" t="s">
        <v>826</v>
      </c>
      <c r="C545" s="53" t="s">
        <v>206</v>
      </c>
      <c r="D545" s="53" t="s">
        <v>73</v>
      </c>
      <c r="E545" s="53" t="s">
        <v>885</v>
      </c>
      <c r="F545" s="53" t="s">
        <v>630</v>
      </c>
      <c r="G545" s="69"/>
      <c r="H545" s="69"/>
      <c r="I545" s="70"/>
      <c r="J545" s="69"/>
      <c r="K545" s="70"/>
      <c r="L545" s="69"/>
      <c r="M545" s="70"/>
      <c r="N545" s="69"/>
      <c r="O545" s="70"/>
      <c r="P545" s="69">
        <v>3.8</v>
      </c>
      <c r="Q545" s="70">
        <f t="shared" si="118"/>
        <v>3.8</v>
      </c>
      <c r="R545" s="69"/>
      <c r="S545" s="70">
        <f t="shared" si="119"/>
        <v>3.8</v>
      </c>
      <c r="T545" s="69"/>
      <c r="U545" s="70">
        <f t="shared" si="120"/>
        <v>3.8</v>
      </c>
    </row>
    <row r="546" spans="1:21" ht="36" customHeight="1" x14ac:dyDescent="0.25">
      <c r="A546" s="32" t="s">
        <v>887</v>
      </c>
      <c r="B546" s="57" t="s">
        <v>826</v>
      </c>
      <c r="C546" s="53" t="s">
        <v>206</v>
      </c>
      <c r="D546" s="53" t="s">
        <v>73</v>
      </c>
      <c r="E546" s="53" t="s">
        <v>886</v>
      </c>
      <c r="F546" s="53" t="s">
        <v>76</v>
      </c>
      <c r="G546" s="69"/>
      <c r="H546" s="69"/>
      <c r="I546" s="70"/>
      <c r="J546" s="69"/>
      <c r="K546" s="70"/>
      <c r="L546" s="69"/>
      <c r="M546" s="70"/>
      <c r="N546" s="69"/>
      <c r="O546" s="70"/>
      <c r="P546" s="69">
        <f>P547</f>
        <v>0.5</v>
      </c>
      <c r="Q546" s="70">
        <f t="shared" si="118"/>
        <v>0.5</v>
      </c>
      <c r="R546" s="69">
        <f>R547</f>
        <v>0</v>
      </c>
      <c r="S546" s="70">
        <f t="shared" si="119"/>
        <v>0.5</v>
      </c>
      <c r="T546" s="69">
        <f>T547</f>
        <v>0</v>
      </c>
      <c r="U546" s="70">
        <f t="shared" si="120"/>
        <v>0.5</v>
      </c>
    </row>
    <row r="547" spans="1:21" ht="15.75" x14ac:dyDescent="0.25">
      <c r="A547" s="63" t="s">
        <v>157</v>
      </c>
      <c r="B547" s="57" t="s">
        <v>826</v>
      </c>
      <c r="C547" s="53" t="s">
        <v>206</v>
      </c>
      <c r="D547" s="53" t="s">
        <v>73</v>
      </c>
      <c r="E547" s="53" t="s">
        <v>886</v>
      </c>
      <c r="F547" s="53" t="s">
        <v>586</v>
      </c>
      <c r="G547" s="69"/>
      <c r="H547" s="69"/>
      <c r="I547" s="70"/>
      <c r="J547" s="69"/>
      <c r="K547" s="70"/>
      <c r="L547" s="69"/>
      <c r="M547" s="70"/>
      <c r="N547" s="69"/>
      <c r="O547" s="70"/>
      <c r="P547" s="69">
        <f>P548</f>
        <v>0.5</v>
      </c>
      <c r="Q547" s="70">
        <f t="shared" si="118"/>
        <v>0.5</v>
      </c>
      <c r="R547" s="69">
        <f>R548</f>
        <v>0</v>
      </c>
      <c r="S547" s="70">
        <f t="shared" si="119"/>
        <v>0.5</v>
      </c>
      <c r="T547" s="69">
        <f>T548</f>
        <v>0</v>
      </c>
      <c r="U547" s="70">
        <f t="shared" si="120"/>
        <v>0.5</v>
      </c>
    </row>
    <row r="548" spans="1:21" ht="15.75" x14ac:dyDescent="0.25">
      <c r="A548" s="32" t="s">
        <v>65</v>
      </c>
      <c r="B548" s="57" t="s">
        <v>826</v>
      </c>
      <c r="C548" s="53" t="s">
        <v>206</v>
      </c>
      <c r="D548" s="53" t="s">
        <v>73</v>
      </c>
      <c r="E548" s="53" t="s">
        <v>886</v>
      </c>
      <c r="F548" s="53" t="s">
        <v>630</v>
      </c>
      <c r="G548" s="69"/>
      <c r="H548" s="69"/>
      <c r="I548" s="70"/>
      <c r="J548" s="69"/>
      <c r="K548" s="70"/>
      <c r="L548" s="69"/>
      <c r="M548" s="70"/>
      <c r="N548" s="69"/>
      <c r="O548" s="70"/>
      <c r="P548" s="69">
        <v>0.5</v>
      </c>
      <c r="Q548" s="70">
        <f t="shared" si="118"/>
        <v>0.5</v>
      </c>
      <c r="R548" s="69"/>
      <c r="S548" s="70">
        <f t="shared" si="119"/>
        <v>0.5</v>
      </c>
      <c r="T548" s="69"/>
      <c r="U548" s="70">
        <f t="shared" si="120"/>
        <v>0.5</v>
      </c>
    </row>
    <row r="549" spans="1:21" ht="15.75" x14ac:dyDescent="0.25">
      <c r="A549" s="68" t="s">
        <v>343</v>
      </c>
      <c r="B549" s="72">
        <v>547</v>
      </c>
      <c r="C549" s="50">
        <v>10</v>
      </c>
      <c r="D549" s="50" t="s">
        <v>74</v>
      </c>
      <c r="E549" s="50" t="s">
        <v>75</v>
      </c>
      <c r="F549" s="50" t="s">
        <v>76</v>
      </c>
      <c r="G549" s="74">
        <f>G550+G557</f>
        <v>3507.7</v>
      </c>
      <c r="H549" s="74">
        <f>H550+H557</f>
        <v>0</v>
      </c>
      <c r="I549" s="73">
        <f t="shared" si="103"/>
        <v>3507.7</v>
      </c>
      <c r="J549" s="74">
        <f>J550+J557</f>
        <v>0</v>
      </c>
      <c r="K549" s="73">
        <f t="shared" si="115"/>
        <v>3507.7</v>
      </c>
      <c r="L549" s="74">
        <f>L550+L557</f>
        <v>3965</v>
      </c>
      <c r="M549" s="73">
        <f t="shared" si="116"/>
        <v>7472.7</v>
      </c>
      <c r="N549" s="74">
        <f>N550+N557</f>
        <v>0</v>
      </c>
      <c r="O549" s="73">
        <f t="shared" si="117"/>
        <v>7472.7</v>
      </c>
      <c r="P549" s="74">
        <f>P550+P557</f>
        <v>0</v>
      </c>
      <c r="Q549" s="73">
        <f t="shared" si="118"/>
        <v>7472.7</v>
      </c>
      <c r="R549" s="74">
        <f>R550+R557</f>
        <v>200</v>
      </c>
      <c r="S549" s="73">
        <f t="shared" si="119"/>
        <v>7672.7</v>
      </c>
      <c r="T549" s="74">
        <f>T550+T557</f>
        <v>-128</v>
      </c>
      <c r="U549" s="73">
        <f t="shared" si="120"/>
        <v>7544.7</v>
      </c>
    </row>
    <row r="550" spans="1:21" ht="15.75" x14ac:dyDescent="0.25">
      <c r="A550" s="32" t="s">
        <v>346</v>
      </c>
      <c r="B550" s="57">
        <v>547</v>
      </c>
      <c r="C550" s="53">
        <v>10</v>
      </c>
      <c r="D550" s="53" t="s">
        <v>73</v>
      </c>
      <c r="E550" s="53" t="s">
        <v>75</v>
      </c>
      <c r="F550" s="53" t="s">
        <v>76</v>
      </c>
      <c r="G550" s="69">
        <f t="shared" ref="G550:T555" si="122">G551</f>
        <v>1634</v>
      </c>
      <c r="H550" s="69">
        <f t="shared" si="122"/>
        <v>0</v>
      </c>
      <c r="I550" s="70">
        <f t="shared" si="103"/>
        <v>1634</v>
      </c>
      <c r="J550" s="69">
        <f t="shared" si="122"/>
        <v>0</v>
      </c>
      <c r="K550" s="70">
        <f t="shared" si="115"/>
        <v>1634</v>
      </c>
      <c r="L550" s="69">
        <f t="shared" si="122"/>
        <v>0</v>
      </c>
      <c r="M550" s="70">
        <f t="shared" si="116"/>
        <v>1634</v>
      </c>
      <c r="N550" s="69">
        <f t="shared" si="122"/>
        <v>0</v>
      </c>
      <c r="O550" s="70">
        <f t="shared" si="117"/>
        <v>1634</v>
      </c>
      <c r="P550" s="69">
        <f t="shared" si="122"/>
        <v>0</v>
      </c>
      <c r="Q550" s="70">
        <f t="shared" si="118"/>
        <v>1634</v>
      </c>
      <c r="R550" s="69">
        <f t="shared" si="122"/>
        <v>200</v>
      </c>
      <c r="S550" s="70">
        <f t="shared" si="119"/>
        <v>1834</v>
      </c>
      <c r="T550" s="69">
        <f t="shared" si="122"/>
        <v>222</v>
      </c>
      <c r="U550" s="70">
        <f t="shared" si="120"/>
        <v>2056</v>
      </c>
    </row>
    <row r="551" spans="1:21" ht="47.25" x14ac:dyDescent="0.25">
      <c r="A551" s="32" t="s">
        <v>706</v>
      </c>
      <c r="B551" s="57">
        <v>547</v>
      </c>
      <c r="C551" s="53">
        <v>10</v>
      </c>
      <c r="D551" s="53" t="s">
        <v>73</v>
      </c>
      <c r="E551" s="53" t="s">
        <v>347</v>
      </c>
      <c r="F551" s="53" t="s">
        <v>76</v>
      </c>
      <c r="G551" s="69">
        <f t="shared" si="122"/>
        <v>1634</v>
      </c>
      <c r="H551" s="69">
        <f t="shared" si="122"/>
        <v>0</v>
      </c>
      <c r="I551" s="70">
        <f t="shared" si="103"/>
        <v>1634</v>
      </c>
      <c r="J551" s="69">
        <f t="shared" si="122"/>
        <v>0</v>
      </c>
      <c r="K551" s="70">
        <f t="shared" si="115"/>
        <v>1634</v>
      </c>
      <c r="L551" s="69">
        <f t="shared" si="122"/>
        <v>0</v>
      </c>
      <c r="M551" s="70">
        <f t="shared" si="116"/>
        <v>1634</v>
      </c>
      <c r="N551" s="69">
        <f t="shared" si="122"/>
        <v>0</v>
      </c>
      <c r="O551" s="70">
        <f t="shared" si="117"/>
        <v>1634</v>
      </c>
      <c r="P551" s="69">
        <f t="shared" si="122"/>
        <v>0</v>
      </c>
      <c r="Q551" s="70">
        <f t="shared" si="118"/>
        <v>1634</v>
      </c>
      <c r="R551" s="69">
        <f t="shared" si="122"/>
        <v>200</v>
      </c>
      <c r="S551" s="70">
        <f t="shared" si="119"/>
        <v>1834</v>
      </c>
      <c r="T551" s="69">
        <f t="shared" si="122"/>
        <v>222</v>
      </c>
      <c r="U551" s="70">
        <f t="shared" si="120"/>
        <v>2056</v>
      </c>
    </row>
    <row r="552" spans="1:21" ht="96" customHeight="1" x14ac:dyDescent="0.25">
      <c r="A552" s="64" t="s">
        <v>707</v>
      </c>
      <c r="B552" s="57">
        <v>547</v>
      </c>
      <c r="C552" s="53">
        <v>10</v>
      </c>
      <c r="D552" s="53" t="s">
        <v>73</v>
      </c>
      <c r="E552" s="53" t="s">
        <v>348</v>
      </c>
      <c r="F552" s="53" t="s">
        <v>76</v>
      </c>
      <c r="G552" s="69">
        <f t="shared" si="122"/>
        <v>1634</v>
      </c>
      <c r="H552" s="69">
        <f t="shared" si="122"/>
        <v>0</v>
      </c>
      <c r="I552" s="70">
        <f t="shared" si="103"/>
        <v>1634</v>
      </c>
      <c r="J552" s="69">
        <f t="shared" si="122"/>
        <v>0</v>
      </c>
      <c r="K552" s="70">
        <f t="shared" si="115"/>
        <v>1634</v>
      </c>
      <c r="L552" s="69">
        <f t="shared" si="122"/>
        <v>0</v>
      </c>
      <c r="M552" s="70">
        <f t="shared" si="116"/>
        <v>1634</v>
      </c>
      <c r="N552" s="69">
        <f t="shared" si="122"/>
        <v>0</v>
      </c>
      <c r="O552" s="70">
        <f t="shared" si="117"/>
        <v>1634</v>
      </c>
      <c r="P552" s="69">
        <f t="shared" si="122"/>
        <v>0</v>
      </c>
      <c r="Q552" s="70">
        <f t="shared" si="118"/>
        <v>1634</v>
      </c>
      <c r="R552" s="69">
        <f t="shared" si="122"/>
        <v>200</v>
      </c>
      <c r="S552" s="70">
        <f t="shared" si="119"/>
        <v>1834</v>
      </c>
      <c r="T552" s="69">
        <f t="shared" si="122"/>
        <v>222</v>
      </c>
      <c r="U552" s="70">
        <f t="shared" si="120"/>
        <v>2056</v>
      </c>
    </row>
    <row r="553" spans="1:21" ht="82.5" customHeight="1" x14ac:dyDescent="0.25">
      <c r="A553" s="64" t="s">
        <v>995</v>
      </c>
      <c r="B553" s="57">
        <v>547</v>
      </c>
      <c r="C553" s="53">
        <v>10</v>
      </c>
      <c r="D553" s="53" t="s">
        <v>73</v>
      </c>
      <c r="E553" s="53" t="s">
        <v>349</v>
      </c>
      <c r="F553" s="53" t="s">
        <v>76</v>
      </c>
      <c r="G553" s="69">
        <f t="shared" si="122"/>
        <v>1634</v>
      </c>
      <c r="H553" s="69">
        <f t="shared" si="122"/>
        <v>0</v>
      </c>
      <c r="I553" s="70">
        <f t="shared" si="103"/>
        <v>1634</v>
      </c>
      <c r="J553" s="69">
        <f t="shared" si="122"/>
        <v>0</v>
      </c>
      <c r="K553" s="70">
        <f t="shared" si="115"/>
        <v>1634</v>
      </c>
      <c r="L553" s="69">
        <f t="shared" si="122"/>
        <v>0</v>
      </c>
      <c r="M553" s="70">
        <f t="shared" si="116"/>
        <v>1634</v>
      </c>
      <c r="N553" s="69">
        <f t="shared" si="122"/>
        <v>0</v>
      </c>
      <c r="O553" s="70">
        <f t="shared" si="117"/>
        <v>1634</v>
      </c>
      <c r="P553" s="69">
        <f t="shared" si="122"/>
        <v>0</v>
      </c>
      <c r="Q553" s="70">
        <f t="shared" si="118"/>
        <v>1634</v>
      </c>
      <c r="R553" s="69">
        <f t="shared" si="122"/>
        <v>200</v>
      </c>
      <c r="S553" s="70">
        <f t="shared" si="119"/>
        <v>1834</v>
      </c>
      <c r="T553" s="69">
        <f t="shared" si="122"/>
        <v>222</v>
      </c>
      <c r="U553" s="70">
        <f t="shared" si="120"/>
        <v>2056</v>
      </c>
    </row>
    <row r="554" spans="1:21" ht="65.25" customHeight="1" x14ac:dyDescent="0.25">
      <c r="A554" s="64" t="s">
        <v>724</v>
      </c>
      <c r="B554" s="57">
        <v>547</v>
      </c>
      <c r="C554" s="53">
        <v>10</v>
      </c>
      <c r="D554" s="53" t="s">
        <v>73</v>
      </c>
      <c r="E554" s="53" t="s">
        <v>350</v>
      </c>
      <c r="F554" s="53" t="s">
        <v>76</v>
      </c>
      <c r="G554" s="69">
        <f t="shared" si="122"/>
        <v>1634</v>
      </c>
      <c r="H554" s="69">
        <f t="shared" si="122"/>
        <v>0</v>
      </c>
      <c r="I554" s="70">
        <f t="shared" si="103"/>
        <v>1634</v>
      </c>
      <c r="J554" s="69">
        <f t="shared" si="122"/>
        <v>0</v>
      </c>
      <c r="K554" s="70">
        <f t="shared" si="115"/>
        <v>1634</v>
      </c>
      <c r="L554" s="69">
        <f t="shared" si="122"/>
        <v>0</v>
      </c>
      <c r="M554" s="70">
        <f t="shared" si="116"/>
        <v>1634</v>
      </c>
      <c r="N554" s="69">
        <f t="shared" si="122"/>
        <v>0</v>
      </c>
      <c r="O554" s="70">
        <f t="shared" si="117"/>
        <v>1634</v>
      </c>
      <c r="P554" s="69">
        <f t="shared" si="122"/>
        <v>0</v>
      </c>
      <c r="Q554" s="70">
        <f t="shared" si="118"/>
        <v>1634</v>
      </c>
      <c r="R554" s="69">
        <f t="shared" si="122"/>
        <v>200</v>
      </c>
      <c r="S554" s="70">
        <f t="shared" si="119"/>
        <v>1834</v>
      </c>
      <c r="T554" s="69">
        <f t="shared" si="122"/>
        <v>222</v>
      </c>
      <c r="U554" s="70">
        <f t="shared" si="120"/>
        <v>2056</v>
      </c>
    </row>
    <row r="555" spans="1:21" ht="31.5" x14ac:dyDescent="0.25">
      <c r="A555" s="32" t="s">
        <v>351</v>
      </c>
      <c r="B555" s="57">
        <v>547</v>
      </c>
      <c r="C555" s="53">
        <v>10</v>
      </c>
      <c r="D555" s="53" t="s">
        <v>73</v>
      </c>
      <c r="E555" s="53" t="s">
        <v>350</v>
      </c>
      <c r="F555" s="53">
        <v>300</v>
      </c>
      <c r="G555" s="69">
        <f t="shared" si="122"/>
        <v>1634</v>
      </c>
      <c r="H555" s="69">
        <f t="shared" si="122"/>
        <v>0</v>
      </c>
      <c r="I555" s="70">
        <f t="shared" si="103"/>
        <v>1634</v>
      </c>
      <c r="J555" s="69">
        <f t="shared" si="122"/>
        <v>0</v>
      </c>
      <c r="K555" s="70">
        <f t="shared" si="115"/>
        <v>1634</v>
      </c>
      <c r="L555" s="69">
        <f t="shared" si="122"/>
        <v>0</v>
      </c>
      <c r="M555" s="70">
        <f t="shared" si="116"/>
        <v>1634</v>
      </c>
      <c r="N555" s="69">
        <f t="shared" si="122"/>
        <v>0</v>
      </c>
      <c r="O555" s="70">
        <f t="shared" si="117"/>
        <v>1634</v>
      </c>
      <c r="P555" s="69">
        <f t="shared" si="122"/>
        <v>0</v>
      </c>
      <c r="Q555" s="70">
        <f t="shared" si="118"/>
        <v>1634</v>
      </c>
      <c r="R555" s="69">
        <f t="shared" si="122"/>
        <v>200</v>
      </c>
      <c r="S555" s="70">
        <f t="shared" si="119"/>
        <v>1834</v>
      </c>
      <c r="T555" s="69">
        <f t="shared" si="122"/>
        <v>222</v>
      </c>
      <c r="U555" s="70">
        <f t="shared" si="120"/>
        <v>2056</v>
      </c>
    </row>
    <row r="556" spans="1:21" ht="31.5" x14ac:dyDescent="0.25">
      <c r="A556" s="32" t="s">
        <v>352</v>
      </c>
      <c r="B556" s="57">
        <v>547</v>
      </c>
      <c r="C556" s="53">
        <v>10</v>
      </c>
      <c r="D556" s="53" t="s">
        <v>73</v>
      </c>
      <c r="E556" s="53" t="s">
        <v>350</v>
      </c>
      <c r="F556" s="53">
        <v>310</v>
      </c>
      <c r="G556" s="69">
        <v>1634</v>
      </c>
      <c r="H556" s="69"/>
      <c r="I556" s="70">
        <f t="shared" si="103"/>
        <v>1634</v>
      </c>
      <c r="J556" s="69"/>
      <c r="K556" s="70">
        <f t="shared" si="115"/>
        <v>1634</v>
      </c>
      <c r="L556" s="69"/>
      <c r="M556" s="70">
        <f t="shared" si="116"/>
        <v>1634</v>
      </c>
      <c r="N556" s="69"/>
      <c r="O556" s="70">
        <f t="shared" si="117"/>
        <v>1634</v>
      </c>
      <c r="P556" s="69"/>
      <c r="Q556" s="70">
        <f t="shared" si="118"/>
        <v>1634</v>
      </c>
      <c r="R556" s="69">
        <v>200</v>
      </c>
      <c r="S556" s="70">
        <f t="shared" si="119"/>
        <v>1834</v>
      </c>
      <c r="T556" s="124">
        <v>222</v>
      </c>
      <c r="U556" s="70">
        <f t="shared" si="120"/>
        <v>2056</v>
      </c>
    </row>
    <row r="557" spans="1:21" ht="15.75" x14ac:dyDescent="0.25">
      <c r="A557" s="32" t="s">
        <v>353</v>
      </c>
      <c r="B557" s="57">
        <v>547</v>
      </c>
      <c r="C557" s="53">
        <v>10</v>
      </c>
      <c r="D557" s="53" t="s">
        <v>90</v>
      </c>
      <c r="E557" s="53" t="s">
        <v>75</v>
      </c>
      <c r="F557" s="53" t="s">
        <v>76</v>
      </c>
      <c r="G557" s="69">
        <f>G569+G558</f>
        <v>1873.7</v>
      </c>
      <c r="H557" s="69">
        <f>H569+H558</f>
        <v>0</v>
      </c>
      <c r="I557" s="70">
        <f t="shared" si="103"/>
        <v>1873.7</v>
      </c>
      <c r="J557" s="69">
        <f>J569+J558</f>
        <v>0</v>
      </c>
      <c r="K557" s="70">
        <f t="shared" si="115"/>
        <v>1873.7</v>
      </c>
      <c r="L557" s="69">
        <f>L569+L558</f>
        <v>3965</v>
      </c>
      <c r="M557" s="70">
        <f t="shared" si="116"/>
        <v>5838.7</v>
      </c>
      <c r="N557" s="69">
        <f>N569+N558</f>
        <v>0</v>
      </c>
      <c r="O557" s="70">
        <f t="shared" si="117"/>
        <v>5838.7</v>
      </c>
      <c r="P557" s="69">
        <f>P569+P558</f>
        <v>0</v>
      </c>
      <c r="Q557" s="70">
        <f t="shared" si="118"/>
        <v>5838.7</v>
      </c>
      <c r="R557" s="69">
        <f>R569+R558</f>
        <v>0</v>
      </c>
      <c r="S557" s="70">
        <f t="shared" si="119"/>
        <v>5838.7</v>
      </c>
      <c r="T557" s="69">
        <f>T569+T558</f>
        <v>-350</v>
      </c>
      <c r="U557" s="70">
        <f t="shared" si="120"/>
        <v>5488.7</v>
      </c>
    </row>
    <row r="558" spans="1:21" ht="63" x14ac:dyDescent="0.25">
      <c r="A558" s="32" t="s">
        <v>796</v>
      </c>
      <c r="B558" s="57">
        <v>547</v>
      </c>
      <c r="C558" s="53">
        <v>10</v>
      </c>
      <c r="D558" s="53" t="s">
        <v>90</v>
      </c>
      <c r="E558" s="53" t="s">
        <v>222</v>
      </c>
      <c r="F558" s="53" t="s">
        <v>76</v>
      </c>
      <c r="G558" s="69">
        <f t="shared" ref="G558:T567" si="123">G559</f>
        <v>1523.7</v>
      </c>
      <c r="H558" s="69">
        <f t="shared" si="123"/>
        <v>0</v>
      </c>
      <c r="I558" s="70">
        <f t="shared" si="103"/>
        <v>1523.7</v>
      </c>
      <c r="J558" s="69">
        <f t="shared" si="123"/>
        <v>0</v>
      </c>
      <c r="K558" s="70">
        <f t="shared" si="115"/>
        <v>1523.7</v>
      </c>
      <c r="L558" s="69">
        <f t="shared" si="123"/>
        <v>3965</v>
      </c>
      <c r="M558" s="70">
        <f t="shared" si="116"/>
        <v>5488.7</v>
      </c>
      <c r="N558" s="69">
        <f t="shared" si="123"/>
        <v>0</v>
      </c>
      <c r="O558" s="70">
        <f t="shared" si="117"/>
        <v>5488.7</v>
      </c>
      <c r="P558" s="69">
        <f t="shared" si="123"/>
        <v>0</v>
      </c>
      <c r="Q558" s="70">
        <f t="shared" si="118"/>
        <v>5488.7</v>
      </c>
      <c r="R558" s="69">
        <f t="shared" si="123"/>
        <v>0</v>
      </c>
      <c r="S558" s="70">
        <f t="shared" si="119"/>
        <v>5488.7</v>
      </c>
      <c r="T558" s="69">
        <f t="shared" si="123"/>
        <v>0</v>
      </c>
      <c r="U558" s="70">
        <f t="shared" si="120"/>
        <v>5488.7</v>
      </c>
    </row>
    <row r="559" spans="1:21" ht="31.5" x14ac:dyDescent="0.25">
      <c r="A559" s="32" t="s">
        <v>356</v>
      </c>
      <c r="B559" s="57">
        <v>547</v>
      </c>
      <c r="C559" s="53">
        <v>10</v>
      </c>
      <c r="D559" s="53" t="s">
        <v>90</v>
      </c>
      <c r="E559" s="53" t="s">
        <v>670</v>
      </c>
      <c r="F559" s="53" t="s">
        <v>76</v>
      </c>
      <c r="G559" s="69">
        <f>G566</f>
        <v>1523.7</v>
      </c>
      <c r="H559" s="69">
        <f>H566</f>
        <v>0</v>
      </c>
      <c r="I559" s="70">
        <f t="shared" si="103"/>
        <v>1523.7</v>
      </c>
      <c r="J559" s="69">
        <f>J566</f>
        <v>0</v>
      </c>
      <c r="K559" s="70">
        <f t="shared" si="115"/>
        <v>1523.7</v>
      </c>
      <c r="L559" s="69">
        <f>L566+L560+L563</f>
        <v>3965</v>
      </c>
      <c r="M559" s="70">
        <f t="shared" si="116"/>
        <v>5488.7</v>
      </c>
      <c r="N559" s="69">
        <f>N566+N560+N563</f>
        <v>0</v>
      </c>
      <c r="O559" s="70">
        <f t="shared" si="117"/>
        <v>5488.7</v>
      </c>
      <c r="P559" s="69">
        <f>P566+P560+P563</f>
        <v>0</v>
      </c>
      <c r="Q559" s="70">
        <f t="shared" si="118"/>
        <v>5488.7</v>
      </c>
      <c r="R559" s="69">
        <f>R566+R560+R563</f>
        <v>0</v>
      </c>
      <c r="S559" s="70">
        <f t="shared" si="119"/>
        <v>5488.7</v>
      </c>
      <c r="T559" s="69">
        <f>T566+T560+T563</f>
        <v>0</v>
      </c>
      <c r="U559" s="70">
        <f t="shared" si="120"/>
        <v>5488.7</v>
      </c>
    </row>
    <row r="560" spans="1:21" ht="63" x14ac:dyDescent="0.25">
      <c r="A560" s="32" t="s">
        <v>847</v>
      </c>
      <c r="B560" s="57">
        <v>547</v>
      </c>
      <c r="C560" s="53">
        <v>10</v>
      </c>
      <c r="D560" s="53" t="s">
        <v>90</v>
      </c>
      <c r="E560" s="53" t="s">
        <v>846</v>
      </c>
      <c r="F560" s="53" t="s">
        <v>76</v>
      </c>
      <c r="G560" s="69"/>
      <c r="H560" s="69"/>
      <c r="I560" s="70"/>
      <c r="J560" s="69"/>
      <c r="K560" s="70"/>
      <c r="L560" s="69">
        <f>L561</f>
        <v>4747.2</v>
      </c>
      <c r="M560" s="70">
        <f t="shared" si="116"/>
        <v>4747.2</v>
      </c>
      <c r="N560" s="69">
        <f>N561</f>
        <v>0</v>
      </c>
      <c r="O560" s="70">
        <f t="shared" si="117"/>
        <v>4747.2</v>
      </c>
      <c r="P560" s="69">
        <f>P561</f>
        <v>0</v>
      </c>
      <c r="Q560" s="70">
        <f t="shared" si="118"/>
        <v>4747.2</v>
      </c>
      <c r="R560" s="69">
        <f>R561</f>
        <v>0</v>
      </c>
      <c r="S560" s="70">
        <f t="shared" si="119"/>
        <v>4747.2</v>
      </c>
      <c r="T560" s="69">
        <f>T561</f>
        <v>0</v>
      </c>
      <c r="U560" s="70">
        <f t="shared" si="120"/>
        <v>4747.2</v>
      </c>
    </row>
    <row r="561" spans="1:21" ht="31.5" x14ac:dyDescent="0.25">
      <c r="A561" s="32" t="s">
        <v>351</v>
      </c>
      <c r="B561" s="57">
        <v>547</v>
      </c>
      <c r="C561" s="53">
        <v>10</v>
      </c>
      <c r="D561" s="53" t="s">
        <v>90</v>
      </c>
      <c r="E561" s="53" t="s">
        <v>846</v>
      </c>
      <c r="F561" s="53" t="s">
        <v>672</v>
      </c>
      <c r="G561" s="69"/>
      <c r="H561" s="69"/>
      <c r="I561" s="70"/>
      <c r="J561" s="69"/>
      <c r="K561" s="70"/>
      <c r="L561" s="69">
        <f>L562</f>
        <v>4747.2</v>
      </c>
      <c r="M561" s="70">
        <f t="shared" si="116"/>
        <v>4747.2</v>
      </c>
      <c r="N561" s="69">
        <f>N562</f>
        <v>0</v>
      </c>
      <c r="O561" s="70">
        <f t="shared" si="117"/>
        <v>4747.2</v>
      </c>
      <c r="P561" s="69">
        <f>P562</f>
        <v>0</v>
      </c>
      <c r="Q561" s="70">
        <f t="shared" si="118"/>
        <v>4747.2</v>
      </c>
      <c r="R561" s="69">
        <f>R562</f>
        <v>0</v>
      </c>
      <c r="S561" s="70">
        <f t="shared" si="119"/>
        <v>4747.2</v>
      </c>
      <c r="T561" s="69">
        <f>T562</f>
        <v>0</v>
      </c>
      <c r="U561" s="70">
        <f t="shared" si="120"/>
        <v>4747.2</v>
      </c>
    </row>
    <row r="562" spans="1:21" ht="47.25" x14ac:dyDescent="0.25">
      <c r="A562" s="32" t="s">
        <v>358</v>
      </c>
      <c r="B562" s="57">
        <v>547</v>
      </c>
      <c r="C562" s="53">
        <v>10</v>
      </c>
      <c r="D562" s="53" t="s">
        <v>90</v>
      </c>
      <c r="E562" s="53" t="s">
        <v>846</v>
      </c>
      <c r="F562" s="53" t="s">
        <v>673</v>
      </c>
      <c r="G562" s="69"/>
      <c r="H562" s="69"/>
      <c r="I562" s="70"/>
      <c r="J562" s="69"/>
      <c r="K562" s="70"/>
      <c r="L562" s="69">
        <v>4747.2</v>
      </c>
      <c r="M562" s="70">
        <f t="shared" si="116"/>
        <v>4747.2</v>
      </c>
      <c r="N562" s="69"/>
      <c r="O562" s="70">
        <f t="shared" si="117"/>
        <v>4747.2</v>
      </c>
      <c r="P562" s="69"/>
      <c r="Q562" s="70">
        <f t="shared" si="118"/>
        <v>4747.2</v>
      </c>
      <c r="R562" s="69"/>
      <c r="S562" s="70">
        <f t="shared" si="119"/>
        <v>4747.2</v>
      </c>
      <c r="T562" s="69"/>
      <c r="U562" s="70">
        <f t="shared" si="120"/>
        <v>4747.2</v>
      </c>
    </row>
    <row r="563" spans="1:21" ht="63" x14ac:dyDescent="0.25">
      <c r="A563" s="32" t="s">
        <v>848</v>
      </c>
      <c r="B563" s="57">
        <v>547</v>
      </c>
      <c r="C563" s="53">
        <v>10</v>
      </c>
      <c r="D563" s="53" t="s">
        <v>90</v>
      </c>
      <c r="E563" s="53" t="s">
        <v>849</v>
      </c>
      <c r="F563" s="53" t="s">
        <v>76</v>
      </c>
      <c r="G563" s="69"/>
      <c r="H563" s="69"/>
      <c r="I563" s="70"/>
      <c r="J563" s="69"/>
      <c r="K563" s="70"/>
      <c r="L563" s="69">
        <f>L564</f>
        <v>357.3</v>
      </c>
      <c r="M563" s="70">
        <f t="shared" si="116"/>
        <v>357.3</v>
      </c>
      <c r="N563" s="69">
        <f>N564</f>
        <v>0</v>
      </c>
      <c r="O563" s="70">
        <f t="shared" si="117"/>
        <v>357.3</v>
      </c>
      <c r="P563" s="69">
        <f>P564</f>
        <v>0</v>
      </c>
      <c r="Q563" s="70">
        <f t="shared" si="118"/>
        <v>357.3</v>
      </c>
      <c r="R563" s="69">
        <f>R564</f>
        <v>0</v>
      </c>
      <c r="S563" s="70">
        <f t="shared" si="119"/>
        <v>357.3</v>
      </c>
      <c r="T563" s="69">
        <f>T564</f>
        <v>0</v>
      </c>
      <c r="U563" s="70">
        <f t="shared" si="120"/>
        <v>357.3</v>
      </c>
    </row>
    <row r="564" spans="1:21" ht="31.5" x14ac:dyDescent="0.25">
      <c r="A564" s="32" t="s">
        <v>351</v>
      </c>
      <c r="B564" s="57">
        <v>547</v>
      </c>
      <c r="C564" s="53">
        <v>10</v>
      </c>
      <c r="D564" s="53" t="s">
        <v>90</v>
      </c>
      <c r="E564" s="53" t="s">
        <v>849</v>
      </c>
      <c r="F564" s="53" t="s">
        <v>672</v>
      </c>
      <c r="G564" s="69"/>
      <c r="H564" s="69"/>
      <c r="I564" s="70"/>
      <c r="J564" s="69"/>
      <c r="K564" s="70"/>
      <c r="L564" s="69">
        <f>L565</f>
        <v>357.3</v>
      </c>
      <c r="M564" s="70">
        <f t="shared" si="116"/>
        <v>357.3</v>
      </c>
      <c r="N564" s="69">
        <f>N565</f>
        <v>0</v>
      </c>
      <c r="O564" s="70">
        <f t="shared" si="117"/>
        <v>357.3</v>
      </c>
      <c r="P564" s="69">
        <f>P565</f>
        <v>0</v>
      </c>
      <c r="Q564" s="70">
        <f t="shared" si="118"/>
        <v>357.3</v>
      </c>
      <c r="R564" s="69">
        <f>R565</f>
        <v>0</v>
      </c>
      <c r="S564" s="70">
        <f t="shared" si="119"/>
        <v>357.3</v>
      </c>
      <c r="T564" s="69">
        <f>T565</f>
        <v>0</v>
      </c>
      <c r="U564" s="70">
        <f t="shared" si="120"/>
        <v>357.3</v>
      </c>
    </row>
    <row r="565" spans="1:21" ht="47.25" x14ac:dyDescent="0.25">
      <c r="A565" s="32" t="s">
        <v>358</v>
      </c>
      <c r="B565" s="57">
        <v>547</v>
      </c>
      <c r="C565" s="53">
        <v>10</v>
      </c>
      <c r="D565" s="53" t="s">
        <v>90</v>
      </c>
      <c r="E565" s="53" t="s">
        <v>849</v>
      </c>
      <c r="F565" s="53" t="s">
        <v>673</v>
      </c>
      <c r="G565" s="69"/>
      <c r="H565" s="69"/>
      <c r="I565" s="70"/>
      <c r="J565" s="69"/>
      <c r="K565" s="70"/>
      <c r="L565" s="69">
        <v>357.3</v>
      </c>
      <c r="M565" s="70">
        <f t="shared" si="116"/>
        <v>357.3</v>
      </c>
      <c r="N565" s="69"/>
      <c r="O565" s="70">
        <f t="shared" si="117"/>
        <v>357.3</v>
      </c>
      <c r="P565" s="69"/>
      <c r="Q565" s="70">
        <f t="shared" si="118"/>
        <v>357.3</v>
      </c>
      <c r="R565" s="69"/>
      <c r="S565" s="70">
        <f t="shared" si="119"/>
        <v>357.3</v>
      </c>
      <c r="T565" s="69"/>
      <c r="U565" s="70">
        <f t="shared" si="120"/>
        <v>357.3</v>
      </c>
    </row>
    <row r="566" spans="1:21" ht="50.25" customHeight="1" x14ac:dyDescent="0.25">
      <c r="A566" s="32" t="s">
        <v>491</v>
      </c>
      <c r="B566" s="57">
        <v>547</v>
      </c>
      <c r="C566" s="53">
        <v>10</v>
      </c>
      <c r="D566" s="53" t="s">
        <v>90</v>
      </c>
      <c r="E566" s="53" t="s">
        <v>671</v>
      </c>
      <c r="F566" s="53" t="s">
        <v>76</v>
      </c>
      <c r="G566" s="69">
        <f t="shared" si="123"/>
        <v>1523.7</v>
      </c>
      <c r="H566" s="69">
        <f t="shared" si="123"/>
        <v>0</v>
      </c>
      <c r="I566" s="70">
        <f t="shared" si="103"/>
        <v>1523.7</v>
      </c>
      <c r="J566" s="69">
        <f t="shared" si="123"/>
        <v>0</v>
      </c>
      <c r="K566" s="70">
        <f t="shared" si="115"/>
        <v>1523.7</v>
      </c>
      <c r="L566" s="69">
        <f t="shared" si="123"/>
        <v>-1139.5</v>
      </c>
      <c r="M566" s="70">
        <f t="shared" si="116"/>
        <v>384.20000000000005</v>
      </c>
      <c r="N566" s="69">
        <f t="shared" si="123"/>
        <v>0</v>
      </c>
      <c r="O566" s="70">
        <f t="shared" si="117"/>
        <v>384.20000000000005</v>
      </c>
      <c r="P566" s="69">
        <f t="shared" si="123"/>
        <v>0</v>
      </c>
      <c r="Q566" s="70">
        <f t="shared" si="118"/>
        <v>384.20000000000005</v>
      </c>
      <c r="R566" s="69">
        <f t="shared" si="123"/>
        <v>0</v>
      </c>
      <c r="S566" s="70">
        <f t="shared" si="119"/>
        <v>384.20000000000005</v>
      </c>
      <c r="T566" s="69">
        <f t="shared" si="123"/>
        <v>0</v>
      </c>
      <c r="U566" s="70">
        <f t="shared" si="120"/>
        <v>384.20000000000005</v>
      </c>
    </row>
    <row r="567" spans="1:21" ht="33.75" customHeight="1" x14ac:dyDescent="0.25">
      <c r="A567" s="32" t="s">
        <v>351</v>
      </c>
      <c r="B567" s="57">
        <v>547</v>
      </c>
      <c r="C567" s="53">
        <v>10</v>
      </c>
      <c r="D567" s="53" t="s">
        <v>90</v>
      </c>
      <c r="E567" s="53" t="s">
        <v>671</v>
      </c>
      <c r="F567" s="53" t="s">
        <v>672</v>
      </c>
      <c r="G567" s="69">
        <f t="shared" si="123"/>
        <v>1523.7</v>
      </c>
      <c r="H567" s="69">
        <f t="shared" si="123"/>
        <v>0</v>
      </c>
      <c r="I567" s="70">
        <f t="shared" si="103"/>
        <v>1523.7</v>
      </c>
      <c r="J567" s="69">
        <f t="shared" si="123"/>
        <v>0</v>
      </c>
      <c r="K567" s="70">
        <f t="shared" si="115"/>
        <v>1523.7</v>
      </c>
      <c r="L567" s="69">
        <f t="shared" si="123"/>
        <v>-1139.5</v>
      </c>
      <c r="M567" s="70">
        <f t="shared" si="116"/>
        <v>384.20000000000005</v>
      </c>
      <c r="N567" s="69">
        <f t="shared" si="123"/>
        <v>0</v>
      </c>
      <c r="O567" s="70">
        <f t="shared" si="117"/>
        <v>384.20000000000005</v>
      </c>
      <c r="P567" s="69">
        <f t="shared" si="123"/>
        <v>0</v>
      </c>
      <c r="Q567" s="70">
        <f t="shared" si="118"/>
        <v>384.20000000000005</v>
      </c>
      <c r="R567" s="69">
        <f t="shared" si="123"/>
        <v>0</v>
      </c>
      <c r="S567" s="70">
        <f t="shared" si="119"/>
        <v>384.20000000000005</v>
      </c>
      <c r="T567" s="69">
        <f t="shared" si="123"/>
        <v>0</v>
      </c>
      <c r="U567" s="70">
        <f t="shared" si="120"/>
        <v>384.20000000000005</v>
      </c>
    </row>
    <row r="568" spans="1:21" ht="47.25" customHeight="1" x14ac:dyDescent="0.25">
      <c r="A568" s="32" t="s">
        <v>358</v>
      </c>
      <c r="B568" s="57">
        <v>547</v>
      </c>
      <c r="C568" s="53">
        <v>10</v>
      </c>
      <c r="D568" s="53" t="s">
        <v>90</v>
      </c>
      <c r="E568" s="53" t="s">
        <v>671</v>
      </c>
      <c r="F568" s="53" t="s">
        <v>673</v>
      </c>
      <c r="G568" s="69">
        <v>1523.7</v>
      </c>
      <c r="H568" s="69"/>
      <c r="I568" s="70">
        <f t="shared" si="103"/>
        <v>1523.7</v>
      </c>
      <c r="J568" s="69"/>
      <c r="K568" s="70">
        <f t="shared" si="115"/>
        <v>1523.7</v>
      </c>
      <c r="L568" s="69">
        <v>-1139.5</v>
      </c>
      <c r="M568" s="70">
        <f t="shared" si="116"/>
        <v>384.20000000000005</v>
      </c>
      <c r="N568" s="69"/>
      <c r="O568" s="70">
        <f t="shared" si="117"/>
        <v>384.20000000000005</v>
      </c>
      <c r="P568" s="69"/>
      <c r="Q568" s="70">
        <f t="shared" si="118"/>
        <v>384.20000000000005</v>
      </c>
      <c r="R568" s="69"/>
      <c r="S568" s="70">
        <f t="shared" si="119"/>
        <v>384.20000000000005</v>
      </c>
      <c r="T568" s="69"/>
      <c r="U568" s="70">
        <f t="shared" si="120"/>
        <v>384.20000000000005</v>
      </c>
    </row>
    <row r="569" spans="1:21" ht="84.75" customHeight="1" x14ac:dyDescent="0.25">
      <c r="A569" s="32" t="s">
        <v>746</v>
      </c>
      <c r="B569" s="57">
        <v>547</v>
      </c>
      <c r="C569" s="53">
        <v>10</v>
      </c>
      <c r="D569" s="53" t="s">
        <v>90</v>
      </c>
      <c r="E569" s="53" t="s">
        <v>359</v>
      </c>
      <c r="F569" s="53" t="s">
        <v>76</v>
      </c>
      <c r="G569" s="69">
        <f t="shared" ref="G569:T573" si="124">G570</f>
        <v>350</v>
      </c>
      <c r="H569" s="69">
        <f t="shared" si="124"/>
        <v>0</v>
      </c>
      <c r="I569" s="70">
        <f t="shared" si="103"/>
        <v>350</v>
      </c>
      <c r="J569" s="69">
        <f t="shared" si="124"/>
        <v>0</v>
      </c>
      <c r="K569" s="70">
        <f t="shared" si="115"/>
        <v>350</v>
      </c>
      <c r="L569" s="69">
        <f t="shared" si="124"/>
        <v>0</v>
      </c>
      <c r="M569" s="70">
        <f t="shared" si="116"/>
        <v>350</v>
      </c>
      <c r="N569" s="69">
        <f t="shared" si="124"/>
        <v>0</v>
      </c>
      <c r="O569" s="70">
        <f t="shared" si="117"/>
        <v>350</v>
      </c>
      <c r="P569" s="69">
        <f t="shared" si="124"/>
        <v>0</v>
      </c>
      <c r="Q569" s="70">
        <f t="shared" si="118"/>
        <v>350</v>
      </c>
      <c r="R569" s="69">
        <f t="shared" si="124"/>
        <v>0</v>
      </c>
      <c r="S569" s="70">
        <f t="shared" si="119"/>
        <v>350</v>
      </c>
      <c r="T569" s="69">
        <f t="shared" si="124"/>
        <v>-350</v>
      </c>
      <c r="U569" s="70">
        <f t="shared" si="120"/>
        <v>0</v>
      </c>
    </row>
    <row r="570" spans="1:21" ht="51" customHeight="1" x14ac:dyDescent="0.25">
      <c r="A570" s="32" t="s">
        <v>701</v>
      </c>
      <c r="B570" s="57">
        <v>547</v>
      </c>
      <c r="C570" s="53">
        <v>10</v>
      </c>
      <c r="D570" s="53" t="s">
        <v>90</v>
      </c>
      <c r="E570" s="53" t="s">
        <v>360</v>
      </c>
      <c r="F570" s="53" t="s">
        <v>76</v>
      </c>
      <c r="G570" s="69">
        <f t="shared" si="124"/>
        <v>350</v>
      </c>
      <c r="H570" s="69">
        <f t="shared" si="124"/>
        <v>0</v>
      </c>
      <c r="I570" s="70">
        <f t="shared" si="103"/>
        <v>350</v>
      </c>
      <c r="J570" s="69">
        <f t="shared" si="124"/>
        <v>0</v>
      </c>
      <c r="K570" s="70">
        <f t="shared" si="115"/>
        <v>350</v>
      </c>
      <c r="L570" s="69">
        <f t="shared" si="124"/>
        <v>0</v>
      </c>
      <c r="M570" s="70">
        <f t="shared" si="116"/>
        <v>350</v>
      </c>
      <c r="N570" s="69">
        <f t="shared" si="124"/>
        <v>0</v>
      </c>
      <c r="O570" s="70">
        <f t="shared" si="117"/>
        <v>350</v>
      </c>
      <c r="P570" s="69">
        <f t="shared" si="124"/>
        <v>0</v>
      </c>
      <c r="Q570" s="70">
        <f t="shared" si="118"/>
        <v>350</v>
      </c>
      <c r="R570" s="69">
        <f t="shared" si="124"/>
        <v>0</v>
      </c>
      <c r="S570" s="70">
        <f t="shared" si="119"/>
        <v>350</v>
      </c>
      <c r="T570" s="69">
        <f t="shared" si="124"/>
        <v>-350</v>
      </c>
      <c r="U570" s="70">
        <f t="shared" si="120"/>
        <v>0</v>
      </c>
    </row>
    <row r="571" spans="1:21" ht="66.75" customHeight="1" x14ac:dyDescent="0.25">
      <c r="A571" s="32" t="s">
        <v>361</v>
      </c>
      <c r="B571" s="57">
        <v>547</v>
      </c>
      <c r="C571" s="53">
        <v>10</v>
      </c>
      <c r="D571" s="53" t="s">
        <v>90</v>
      </c>
      <c r="E571" s="53" t="s">
        <v>362</v>
      </c>
      <c r="F571" s="53" t="s">
        <v>76</v>
      </c>
      <c r="G571" s="69">
        <f t="shared" si="124"/>
        <v>350</v>
      </c>
      <c r="H571" s="69">
        <f t="shared" si="124"/>
        <v>0</v>
      </c>
      <c r="I571" s="70">
        <f t="shared" si="103"/>
        <v>350</v>
      </c>
      <c r="J571" s="69">
        <f t="shared" si="124"/>
        <v>0</v>
      </c>
      <c r="K571" s="70">
        <f t="shared" si="115"/>
        <v>350</v>
      </c>
      <c r="L571" s="69">
        <f t="shared" si="124"/>
        <v>0</v>
      </c>
      <c r="M571" s="70">
        <f t="shared" si="116"/>
        <v>350</v>
      </c>
      <c r="N571" s="69">
        <f t="shared" si="124"/>
        <v>0</v>
      </c>
      <c r="O571" s="70">
        <f t="shared" si="117"/>
        <v>350</v>
      </c>
      <c r="P571" s="69">
        <f t="shared" si="124"/>
        <v>0</v>
      </c>
      <c r="Q571" s="70">
        <f t="shared" si="118"/>
        <v>350</v>
      </c>
      <c r="R571" s="69">
        <f t="shared" si="124"/>
        <v>0</v>
      </c>
      <c r="S571" s="70">
        <f t="shared" si="119"/>
        <v>350</v>
      </c>
      <c r="T571" s="69">
        <f t="shared" si="124"/>
        <v>-350</v>
      </c>
      <c r="U571" s="70">
        <f t="shared" si="120"/>
        <v>0</v>
      </c>
    </row>
    <row r="572" spans="1:21" ht="81.75" customHeight="1" x14ac:dyDescent="0.25">
      <c r="A572" s="32" t="s">
        <v>747</v>
      </c>
      <c r="B572" s="57">
        <v>547</v>
      </c>
      <c r="C572" s="53" t="s">
        <v>344</v>
      </c>
      <c r="D572" s="53" t="s">
        <v>90</v>
      </c>
      <c r="E572" s="54" t="s">
        <v>674</v>
      </c>
      <c r="F572" s="53" t="s">
        <v>76</v>
      </c>
      <c r="G572" s="55">
        <f t="shared" si="124"/>
        <v>350</v>
      </c>
      <c r="H572" s="55">
        <f t="shared" si="124"/>
        <v>0</v>
      </c>
      <c r="I572" s="70">
        <f t="shared" si="103"/>
        <v>350</v>
      </c>
      <c r="J572" s="55">
        <f t="shared" si="124"/>
        <v>0</v>
      </c>
      <c r="K572" s="70">
        <f t="shared" si="115"/>
        <v>350</v>
      </c>
      <c r="L572" s="55">
        <f t="shared" si="124"/>
        <v>0</v>
      </c>
      <c r="M572" s="70">
        <f t="shared" si="116"/>
        <v>350</v>
      </c>
      <c r="N572" s="55">
        <f t="shared" si="124"/>
        <v>0</v>
      </c>
      <c r="O572" s="70">
        <f t="shared" si="117"/>
        <v>350</v>
      </c>
      <c r="P572" s="55">
        <f t="shared" si="124"/>
        <v>0</v>
      </c>
      <c r="Q572" s="70">
        <f t="shared" si="118"/>
        <v>350</v>
      </c>
      <c r="R572" s="55">
        <f t="shared" si="124"/>
        <v>0</v>
      </c>
      <c r="S572" s="70">
        <f t="shared" si="119"/>
        <v>350</v>
      </c>
      <c r="T572" s="55">
        <f t="shared" si="124"/>
        <v>-350</v>
      </c>
      <c r="U572" s="70">
        <f t="shared" si="120"/>
        <v>0</v>
      </c>
    </row>
    <row r="573" spans="1:21" ht="31.5" x14ac:dyDescent="0.25">
      <c r="A573" s="52" t="s">
        <v>351</v>
      </c>
      <c r="B573" s="57">
        <v>547</v>
      </c>
      <c r="C573" s="53" t="s">
        <v>344</v>
      </c>
      <c r="D573" s="53" t="s">
        <v>90</v>
      </c>
      <c r="E573" s="54" t="s">
        <v>674</v>
      </c>
      <c r="F573" s="53">
        <v>300</v>
      </c>
      <c r="G573" s="55">
        <f t="shared" si="124"/>
        <v>350</v>
      </c>
      <c r="H573" s="55">
        <f t="shared" si="124"/>
        <v>0</v>
      </c>
      <c r="I573" s="70">
        <f t="shared" si="103"/>
        <v>350</v>
      </c>
      <c r="J573" s="55">
        <f t="shared" si="124"/>
        <v>0</v>
      </c>
      <c r="K573" s="70">
        <f t="shared" si="115"/>
        <v>350</v>
      </c>
      <c r="L573" s="55">
        <f t="shared" si="124"/>
        <v>0</v>
      </c>
      <c r="M573" s="70">
        <f t="shared" si="116"/>
        <v>350</v>
      </c>
      <c r="N573" s="55">
        <f t="shared" si="124"/>
        <v>0</v>
      </c>
      <c r="O573" s="70">
        <f t="shared" si="117"/>
        <v>350</v>
      </c>
      <c r="P573" s="55">
        <f t="shared" si="124"/>
        <v>0</v>
      </c>
      <c r="Q573" s="70">
        <f t="shared" si="118"/>
        <v>350</v>
      </c>
      <c r="R573" s="55">
        <f t="shared" si="124"/>
        <v>0</v>
      </c>
      <c r="S573" s="70">
        <f t="shared" si="119"/>
        <v>350</v>
      </c>
      <c r="T573" s="55">
        <f t="shared" si="124"/>
        <v>-350</v>
      </c>
      <c r="U573" s="70">
        <f t="shared" si="120"/>
        <v>0</v>
      </c>
    </row>
    <row r="574" spans="1:21" ht="47.25" x14ac:dyDescent="0.25">
      <c r="A574" s="52" t="s">
        <v>358</v>
      </c>
      <c r="B574" s="57">
        <v>547</v>
      </c>
      <c r="C574" s="53" t="s">
        <v>344</v>
      </c>
      <c r="D574" s="53" t="s">
        <v>90</v>
      </c>
      <c r="E574" s="54" t="s">
        <v>674</v>
      </c>
      <c r="F574" s="53">
        <v>320</v>
      </c>
      <c r="G574" s="55">
        <v>350</v>
      </c>
      <c r="H574" s="55"/>
      <c r="I574" s="70">
        <f t="shared" si="103"/>
        <v>350</v>
      </c>
      <c r="J574" s="55"/>
      <c r="K574" s="70">
        <f t="shared" si="115"/>
        <v>350</v>
      </c>
      <c r="L574" s="55"/>
      <c r="M574" s="70">
        <f t="shared" si="116"/>
        <v>350</v>
      </c>
      <c r="N574" s="55"/>
      <c r="O574" s="70">
        <f t="shared" si="117"/>
        <v>350</v>
      </c>
      <c r="P574" s="55"/>
      <c r="Q574" s="70">
        <f t="shared" si="118"/>
        <v>350</v>
      </c>
      <c r="R574" s="55"/>
      <c r="S574" s="70">
        <f t="shared" si="119"/>
        <v>350</v>
      </c>
      <c r="T574" s="125">
        <v>-350</v>
      </c>
      <c r="U574" s="70">
        <f t="shared" si="120"/>
        <v>0</v>
      </c>
    </row>
    <row r="575" spans="1:21" ht="47.25" x14ac:dyDescent="0.25">
      <c r="A575" s="68" t="s">
        <v>409</v>
      </c>
      <c r="B575" s="72">
        <v>547</v>
      </c>
      <c r="C575" s="50">
        <v>13</v>
      </c>
      <c r="D575" s="50" t="s">
        <v>74</v>
      </c>
      <c r="E575" s="50" t="s">
        <v>75</v>
      </c>
      <c r="F575" s="50" t="s">
        <v>76</v>
      </c>
      <c r="G575" s="74">
        <f t="shared" ref="G575:T580" si="125">G576</f>
        <v>72</v>
      </c>
      <c r="H575" s="74">
        <f t="shared" si="125"/>
        <v>0</v>
      </c>
      <c r="I575" s="73">
        <f t="shared" si="103"/>
        <v>72</v>
      </c>
      <c r="J575" s="74">
        <f t="shared" si="125"/>
        <v>0</v>
      </c>
      <c r="K575" s="73">
        <f t="shared" si="115"/>
        <v>72</v>
      </c>
      <c r="L575" s="74">
        <f t="shared" si="125"/>
        <v>0</v>
      </c>
      <c r="M575" s="73">
        <f t="shared" si="116"/>
        <v>72</v>
      </c>
      <c r="N575" s="74">
        <f t="shared" si="125"/>
        <v>0</v>
      </c>
      <c r="O575" s="73">
        <f t="shared" si="117"/>
        <v>72</v>
      </c>
      <c r="P575" s="74">
        <f t="shared" si="125"/>
        <v>0</v>
      </c>
      <c r="Q575" s="73">
        <f t="shared" si="118"/>
        <v>72</v>
      </c>
      <c r="R575" s="74">
        <f t="shared" si="125"/>
        <v>0</v>
      </c>
      <c r="S575" s="73">
        <f t="shared" si="119"/>
        <v>72</v>
      </c>
      <c r="T575" s="74">
        <f t="shared" si="125"/>
        <v>0</v>
      </c>
      <c r="U575" s="73">
        <f t="shared" si="120"/>
        <v>72</v>
      </c>
    </row>
    <row r="576" spans="1:21" ht="33" customHeight="1" x14ac:dyDescent="0.25">
      <c r="A576" s="32" t="s">
        <v>410</v>
      </c>
      <c r="B576" s="57">
        <v>547</v>
      </c>
      <c r="C576" s="53">
        <v>13</v>
      </c>
      <c r="D576" s="53" t="s">
        <v>73</v>
      </c>
      <c r="E576" s="53" t="s">
        <v>75</v>
      </c>
      <c r="F576" s="53" t="s">
        <v>76</v>
      </c>
      <c r="G576" s="69">
        <f t="shared" si="125"/>
        <v>72</v>
      </c>
      <c r="H576" s="69">
        <f t="shared" si="125"/>
        <v>0</v>
      </c>
      <c r="I576" s="70">
        <f t="shared" si="103"/>
        <v>72</v>
      </c>
      <c r="J576" s="69">
        <f t="shared" si="125"/>
        <v>0</v>
      </c>
      <c r="K576" s="70">
        <f t="shared" si="115"/>
        <v>72</v>
      </c>
      <c r="L576" s="69">
        <f t="shared" si="125"/>
        <v>0</v>
      </c>
      <c r="M576" s="70">
        <f t="shared" si="116"/>
        <v>72</v>
      </c>
      <c r="N576" s="69">
        <f t="shared" si="125"/>
        <v>0</v>
      </c>
      <c r="O576" s="70">
        <f t="shared" si="117"/>
        <v>72</v>
      </c>
      <c r="P576" s="69">
        <f t="shared" si="125"/>
        <v>0</v>
      </c>
      <c r="Q576" s="70">
        <f t="shared" si="118"/>
        <v>72</v>
      </c>
      <c r="R576" s="69">
        <f t="shared" si="125"/>
        <v>0</v>
      </c>
      <c r="S576" s="70">
        <f t="shared" si="119"/>
        <v>72</v>
      </c>
      <c r="T576" s="69">
        <f t="shared" si="125"/>
        <v>0</v>
      </c>
      <c r="U576" s="70">
        <f t="shared" si="120"/>
        <v>72</v>
      </c>
    </row>
    <row r="577" spans="1:21" ht="35.25" customHeight="1" x14ac:dyDescent="0.25">
      <c r="A577" s="32" t="s">
        <v>411</v>
      </c>
      <c r="B577" s="57">
        <v>547</v>
      </c>
      <c r="C577" s="53">
        <v>13</v>
      </c>
      <c r="D577" s="53" t="s">
        <v>73</v>
      </c>
      <c r="E577" s="53" t="s">
        <v>122</v>
      </c>
      <c r="F577" s="53" t="s">
        <v>76</v>
      </c>
      <c r="G577" s="69">
        <f t="shared" si="125"/>
        <v>72</v>
      </c>
      <c r="H577" s="69">
        <f t="shared" si="125"/>
        <v>0</v>
      </c>
      <c r="I577" s="70">
        <f t="shared" si="103"/>
        <v>72</v>
      </c>
      <c r="J577" s="69">
        <f t="shared" si="125"/>
        <v>0</v>
      </c>
      <c r="K577" s="70">
        <f t="shared" si="115"/>
        <v>72</v>
      </c>
      <c r="L577" s="69">
        <f t="shared" si="125"/>
        <v>0</v>
      </c>
      <c r="M577" s="70">
        <f t="shared" si="116"/>
        <v>72</v>
      </c>
      <c r="N577" s="69">
        <f t="shared" si="125"/>
        <v>0</v>
      </c>
      <c r="O577" s="70">
        <f t="shared" si="117"/>
        <v>72</v>
      </c>
      <c r="P577" s="69">
        <f t="shared" si="125"/>
        <v>0</v>
      </c>
      <c r="Q577" s="70">
        <f t="shared" si="118"/>
        <v>72</v>
      </c>
      <c r="R577" s="69">
        <f t="shared" si="125"/>
        <v>0</v>
      </c>
      <c r="S577" s="70">
        <f t="shared" si="119"/>
        <v>72</v>
      </c>
      <c r="T577" s="69">
        <f t="shared" si="125"/>
        <v>0</v>
      </c>
      <c r="U577" s="70">
        <f t="shared" si="120"/>
        <v>72</v>
      </c>
    </row>
    <row r="578" spans="1:21" ht="15.75" x14ac:dyDescent="0.25">
      <c r="A578" s="32" t="s">
        <v>123</v>
      </c>
      <c r="B578" s="57">
        <v>547</v>
      </c>
      <c r="C578" s="53">
        <v>13</v>
      </c>
      <c r="D578" s="53" t="s">
        <v>73</v>
      </c>
      <c r="E578" s="53" t="s">
        <v>124</v>
      </c>
      <c r="F578" s="53" t="s">
        <v>76</v>
      </c>
      <c r="G578" s="69">
        <f t="shared" si="125"/>
        <v>72</v>
      </c>
      <c r="H578" s="69">
        <f t="shared" si="125"/>
        <v>0</v>
      </c>
      <c r="I578" s="70">
        <f t="shared" si="103"/>
        <v>72</v>
      </c>
      <c r="J578" s="69">
        <f t="shared" si="125"/>
        <v>0</v>
      </c>
      <c r="K578" s="70">
        <f t="shared" si="115"/>
        <v>72</v>
      </c>
      <c r="L578" s="69">
        <f t="shared" si="125"/>
        <v>0</v>
      </c>
      <c r="M578" s="70">
        <f t="shared" si="116"/>
        <v>72</v>
      </c>
      <c r="N578" s="69">
        <f t="shared" si="125"/>
        <v>0</v>
      </c>
      <c r="O578" s="70">
        <f t="shared" si="117"/>
        <v>72</v>
      </c>
      <c r="P578" s="69">
        <f t="shared" si="125"/>
        <v>0</v>
      </c>
      <c r="Q578" s="70">
        <f t="shared" si="118"/>
        <v>72</v>
      </c>
      <c r="R578" s="69">
        <f t="shared" si="125"/>
        <v>0</v>
      </c>
      <c r="S578" s="70">
        <f t="shared" si="119"/>
        <v>72</v>
      </c>
      <c r="T578" s="69">
        <f t="shared" si="125"/>
        <v>0</v>
      </c>
      <c r="U578" s="70">
        <f t="shared" si="120"/>
        <v>72</v>
      </c>
    </row>
    <row r="579" spans="1:21" ht="31.5" x14ac:dyDescent="0.25">
      <c r="A579" s="32" t="s">
        <v>492</v>
      </c>
      <c r="B579" s="57">
        <v>547</v>
      </c>
      <c r="C579" s="53">
        <v>13</v>
      </c>
      <c r="D579" s="53" t="s">
        <v>73</v>
      </c>
      <c r="E579" s="53" t="s">
        <v>413</v>
      </c>
      <c r="F579" s="53" t="s">
        <v>76</v>
      </c>
      <c r="G579" s="69">
        <f t="shared" si="125"/>
        <v>72</v>
      </c>
      <c r="H579" s="69">
        <f t="shared" si="125"/>
        <v>0</v>
      </c>
      <c r="I579" s="70">
        <f t="shared" si="103"/>
        <v>72</v>
      </c>
      <c r="J579" s="69">
        <f t="shared" si="125"/>
        <v>0</v>
      </c>
      <c r="K579" s="70">
        <f t="shared" si="115"/>
        <v>72</v>
      </c>
      <c r="L579" s="69">
        <f t="shared" si="125"/>
        <v>0</v>
      </c>
      <c r="M579" s="70">
        <f t="shared" si="116"/>
        <v>72</v>
      </c>
      <c r="N579" s="69">
        <f t="shared" si="125"/>
        <v>0</v>
      </c>
      <c r="O579" s="70">
        <f t="shared" si="117"/>
        <v>72</v>
      </c>
      <c r="P579" s="69">
        <f t="shared" si="125"/>
        <v>0</v>
      </c>
      <c r="Q579" s="70">
        <f t="shared" si="118"/>
        <v>72</v>
      </c>
      <c r="R579" s="69">
        <f t="shared" si="125"/>
        <v>0</v>
      </c>
      <c r="S579" s="70">
        <f t="shared" si="119"/>
        <v>72</v>
      </c>
      <c r="T579" s="69">
        <f t="shared" si="125"/>
        <v>0</v>
      </c>
      <c r="U579" s="70">
        <f t="shared" si="120"/>
        <v>72</v>
      </c>
    </row>
    <row r="580" spans="1:21" ht="31.5" x14ac:dyDescent="0.25">
      <c r="A580" s="32" t="s">
        <v>414</v>
      </c>
      <c r="B580" s="57">
        <v>547</v>
      </c>
      <c r="C580" s="53">
        <v>13</v>
      </c>
      <c r="D580" s="53" t="s">
        <v>73</v>
      </c>
      <c r="E580" s="53" t="s">
        <v>413</v>
      </c>
      <c r="F580" s="53">
        <v>700</v>
      </c>
      <c r="G580" s="69">
        <f t="shared" si="125"/>
        <v>72</v>
      </c>
      <c r="H580" s="69">
        <f t="shared" si="125"/>
        <v>0</v>
      </c>
      <c r="I580" s="70">
        <f t="shared" si="103"/>
        <v>72</v>
      </c>
      <c r="J580" s="69">
        <f t="shared" si="125"/>
        <v>0</v>
      </c>
      <c r="K580" s="70">
        <f t="shared" si="115"/>
        <v>72</v>
      </c>
      <c r="L580" s="69">
        <f t="shared" si="125"/>
        <v>0</v>
      </c>
      <c r="M580" s="70">
        <f t="shared" si="116"/>
        <v>72</v>
      </c>
      <c r="N580" s="69">
        <f t="shared" si="125"/>
        <v>0</v>
      </c>
      <c r="O580" s="70">
        <f t="shared" si="117"/>
        <v>72</v>
      </c>
      <c r="P580" s="69">
        <f t="shared" si="125"/>
        <v>0</v>
      </c>
      <c r="Q580" s="70">
        <f t="shared" si="118"/>
        <v>72</v>
      </c>
      <c r="R580" s="69">
        <f t="shared" si="125"/>
        <v>0</v>
      </c>
      <c r="S580" s="70">
        <f t="shared" si="119"/>
        <v>72</v>
      </c>
      <c r="T580" s="69">
        <f t="shared" si="125"/>
        <v>0</v>
      </c>
      <c r="U580" s="70">
        <f t="shared" si="120"/>
        <v>72</v>
      </c>
    </row>
    <row r="581" spans="1:21" ht="20.25" customHeight="1" x14ac:dyDescent="0.25">
      <c r="A581" s="32" t="s">
        <v>415</v>
      </c>
      <c r="B581" s="57">
        <v>547</v>
      </c>
      <c r="C581" s="53">
        <v>13</v>
      </c>
      <c r="D581" s="53" t="s">
        <v>73</v>
      </c>
      <c r="E581" s="53" t="s">
        <v>413</v>
      </c>
      <c r="F581" s="53">
        <v>730</v>
      </c>
      <c r="G581" s="69">
        <v>72</v>
      </c>
      <c r="H581" s="69"/>
      <c r="I581" s="70">
        <f t="shared" si="103"/>
        <v>72</v>
      </c>
      <c r="J581" s="69"/>
      <c r="K581" s="70">
        <f t="shared" si="115"/>
        <v>72</v>
      </c>
      <c r="L581" s="69"/>
      <c r="M581" s="70">
        <f t="shared" si="116"/>
        <v>72</v>
      </c>
      <c r="N581" s="69"/>
      <c r="O581" s="70">
        <f t="shared" si="117"/>
        <v>72</v>
      </c>
      <c r="P581" s="69"/>
      <c r="Q581" s="70">
        <f t="shared" si="118"/>
        <v>72</v>
      </c>
      <c r="R581" s="69"/>
      <c r="S581" s="70">
        <f t="shared" si="119"/>
        <v>72</v>
      </c>
      <c r="T581" s="69"/>
      <c r="U581" s="70">
        <f t="shared" si="120"/>
        <v>72</v>
      </c>
    </row>
    <row r="582" spans="1:21" ht="63" x14ac:dyDescent="0.25">
      <c r="A582" s="68" t="s">
        <v>493</v>
      </c>
      <c r="B582" s="72">
        <v>547</v>
      </c>
      <c r="C582" s="50">
        <v>14</v>
      </c>
      <c r="D582" s="50" t="s">
        <v>74</v>
      </c>
      <c r="E582" s="50" t="s">
        <v>75</v>
      </c>
      <c r="F582" s="50" t="s">
        <v>76</v>
      </c>
      <c r="G582" s="74">
        <f>G583+G600+G592</f>
        <v>56214</v>
      </c>
      <c r="H582" s="74">
        <f>H583+H600+H592</f>
        <v>2110.9</v>
      </c>
      <c r="I582" s="73">
        <f t="shared" si="103"/>
        <v>58324.9</v>
      </c>
      <c r="J582" s="74">
        <f>J583+J600+J592</f>
        <v>0</v>
      </c>
      <c r="K582" s="73">
        <f t="shared" si="115"/>
        <v>58324.9</v>
      </c>
      <c r="L582" s="74">
        <f>L583+L600+L592</f>
        <v>0</v>
      </c>
      <c r="M582" s="73">
        <f t="shared" si="116"/>
        <v>58324.9</v>
      </c>
      <c r="N582" s="74">
        <f>N583+N600+N592</f>
        <v>0</v>
      </c>
      <c r="O582" s="73">
        <f t="shared" si="117"/>
        <v>58324.9</v>
      </c>
      <c r="P582" s="74">
        <f>P583+P600+P592</f>
        <v>3642</v>
      </c>
      <c r="Q582" s="73">
        <f t="shared" si="118"/>
        <v>61966.9</v>
      </c>
      <c r="R582" s="74">
        <f>R583+R600+R592</f>
        <v>1440.9</v>
      </c>
      <c r="S582" s="73">
        <f t="shared" si="119"/>
        <v>63407.8</v>
      </c>
      <c r="T582" s="74">
        <f>T583+T600+T592</f>
        <v>0</v>
      </c>
      <c r="U582" s="73">
        <f t="shared" si="120"/>
        <v>63407.8</v>
      </c>
    </row>
    <row r="583" spans="1:21" ht="51.75" customHeight="1" x14ac:dyDescent="0.25">
      <c r="A583" s="32" t="s">
        <v>417</v>
      </c>
      <c r="B583" s="57">
        <v>547</v>
      </c>
      <c r="C583" s="53">
        <v>14</v>
      </c>
      <c r="D583" s="53" t="s">
        <v>73</v>
      </c>
      <c r="E583" s="53" t="s">
        <v>75</v>
      </c>
      <c r="F583" s="53" t="s">
        <v>76</v>
      </c>
      <c r="G583" s="69">
        <f>G584</f>
        <v>24114.6</v>
      </c>
      <c r="H583" s="69">
        <f>H584</f>
        <v>0</v>
      </c>
      <c r="I583" s="70">
        <f t="shared" si="103"/>
        <v>24114.6</v>
      </c>
      <c r="J583" s="69">
        <f>J584</f>
        <v>0</v>
      </c>
      <c r="K583" s="70">
        <f t="shared" si="115"/>
        <v>24114.6</v>
      </c>
      <c r="L583" s="69">
        <f>L584</f>
        <v>0</v>
      </c>
      <c r="M583" s="70">
        <f t="shared" si="116"/>
        <v>24114.6</v>
      </c>
      <c r="N583" s="69">
        <f>N584</f>
        <v>0</v>
      </c>
      <c r="O583" s="70">
        <f t="shared" si="117"/>
        <v>24114.6</v>
      </c>
      <c r="P583" s="69">
        <f>P584</f>
        <v>0</v>
      </c>
      <c r="Q583" s="70">
        <f t="shared" si="118"/>
        <v>24114.6</v>
      </c>
      <c r="R583" s="69">
        <f>R584</f>
        <v>0</v>
      </c>
      <c r="S583" s="70">
        <f t="shared" si="119"/>
        <v>24114.6</v>
      </c>
      <c r="T583" s="69">
        <f>T584</f>
        <v>0</v>
      </c>
      <c r="U583" s="70">
        <f t="shared" si="120"/>
        <v>24114.6</v>
      </c>
    </row>
    <row r="584" spans="1:21" ht="15.75" x14ac:dyDescent="0.25">
      <c r="A584" s="32" t="s">
        <v>494</v>
      </c>
      <c r="B584" s="57">
        <v>547</v>
      </c>
      <c r="C584" s="53">
        <v>14</v>
      </c>
      <c r="D584" s="53" t="s">
        <v>73</v>
      </c>
      <c r="E584" s="53" t="s">
        <v>122</v>
      </c>
      <c r="F584" s="53" t="s">
        <v>76</v>
      </c>
      <c r="G584" s="69">
        <f>G585</f>
        <v>24114.6</v>
      </c>
      <c r="H584" s="69">
        <f>H585</f>
        <v>0</v>
      </c>
      <c r="I584" s="70">
        <f t="shared" si="103"/>
        <v>24114.6</v>
      </c>
      <c r="J584" s="69">
        <f>J585</f>
        <v>0</v>
      </c>
      <c r="K584" s="70">
        <f t="shared" si="115"/>
        <v>24114.6</v>
      </c>
      <c r="L584" s="69">
        <f>L585</f>
        <v>0</v>
      </c>
      <c r="M584" s="70">
        <f t="shared" si="116"/>
        <v>24114.6</v>
      </c>
      <c r="N584" s="69">
        <f>N585</f>
        <v>0</v>
      </c>
      <c r="O584" s="70">
        <f t="shared" si="117"/>
        <v>24114.6</v>
      </c>
      <c r="P584" s="69">
        <f>P585</f>
        <v>0</v>
      </c>
      <c r="Q584" s="70">
        <f t="shared" si="118"/>
        <v>24114.6</v>
      </c>
      <c r="R584" s="69">
        <f>R585</f>
        <v>0</v>
      </c>
      <c r="S584" s="70">
        <f t="shared" si="119"/>
        <v>24114.6</v>
      </c>
      <c r="T584" s="69">
        <f>T585</f>
        <v>0</v>
      </c>
      <c r="U584" s="70">
        <f t="shared" si="120"/>
        <v>24114.6</v>
      </c>
    </row>
    <row r="585" spans="1:21" ht="35.25" customHeight="1" x14ac:dyDescent="0.25">
      <c r="A585" s="32" t="s">
        <v>145</v>
      </c>
      <c r="B585" s="57">
        <v>547</v>
      </c>
      <c r="C585" s="53">
        <v>14</v>
      </c>
      <c r="D585" s="53" t="s">
        <v>73</v>
      </c>
      <c r="E585" s="53" t="s">
        <v>146</v>
      </c>
      <c r="F585" s="53" t="s">
        <v>76</v>
      </c>
      <c r="G585" s="69">
        <f>G586+G589</f>
        <v>24114.6</v>
      </c>
      <c r="H585" s="69">
        <f>H586+H589</f>
        <v>0</v>
      </c>
      <c r="I585" s="70">
        <f t="shared" si="103"/>
        <v>24114.6</v>
      </c>
      <c r="J585" s="69">
        <f>J586+J589</f>
        <v>0</v>
      </c>
      <c r="K585" s="70">
        <f t="shared" si="115"/>
        <v>24114.6</v>
      </c>
      <c r="L585" s="69">
        <f>L586+L589</f>
        <v>0</v>
      </c>
      <c r="M585" s="70">
        <f t="shared" si="116"/>
        <v>24114.6</v>
      </c>
      <c r="N585" s="69">
        <f>N586+N589</f>
        <v>0</v>
      </c>
      <c r="O585" s="70">
        <f t="shared" si="117"/>
        <v>24114.6</v>
      </c>
      <c r="P585" s="69">
        <f>P586+P589</f>
        <v>0</v>
      </c>
      <c r="Q585" s="70">
        <f t="shared" si="118"/>
        <v>24114.6</v>
      </c>
      <c r="R585" s="69">
        <f>R586+R589</f>
        <v>0</v>
      </c>
      <c r="S585" s="70">
        <f t="shared" si="119"/>
        <v>24114.6</v>
      </c>
      <c r="T585" s="69">
        <f>T586+T589</f>
        <v>0</v>
      </c>
      <c r="U585" s="70">
        <f t="shared" si="120"/>
        <v>24114.6</v>
      </c>
    </row>
    <row r="586" spans="1:21" ht="36.75" customHeight="1" x14ac:dyDescent="0.25">
      <c r="A586" s="32" t="s">
        <v>419</v>
      </c>
      <c r="B586" s="57">
        <v>547</v>
      </c>
      <c r="C586" s="53">
        <v>14</v>
      </c>
      <c r="D586" s="53" t="s">
        <v>73</v>
      </c>
      <c r="E586" s="53" t="s">
        <v>420</v>
      </c>
      <c r="F586" s="53" t="s">
        <v>76</v>
      </c>
      <c r="G586" s="69">
        <f>G587</f>
        <v>10337</v>
      </c>
      <c r="H586" s="69">
        <f>H587</f>
        <v>0</v>
      </c>
      <c r="I586" s="70">
        <f t="shared" si="103"/>
        <v>10337</v>
      </c>
      <c r="J586" s="69">
        <f>J587</f>
        <v>0</v>
      </c>
      <c r="K586" s="70">
        <f t="shared" si="115"/>
        <v>10337</v>
      </c>
      <c r="L586" s="69">
        <f>L587</f>
        <v>0</v>
      </c>
      <c r="M586" s="70">
        <f t="shared" si="116"/>
        <v>10337</v>
      </c>
      <c r="N586" s="69">
        <f>N587</f>
        <v>0</v>
      </c>
      <c r="O586" s="70">
        <f t="shared" si="117"/>
        <v>10337</v>
      </c>
      <c r="P586" s="69">
        <f>P587</f>
        <v>0</v>
      </c>
      <c r="Q586" s="70">
        <f t="shared" si="118"/>
        <v>10337</v>
      </c>
      <c r="R586" s="69">
        <f>R587</f>
        <v>0</v>
      </c>
      <c r="S586" s="70">
        <f t="shared" si="119"/>
        <v>10337</v>
      </c>
      <c r="T586" s="69">
        <f>T587</f>
        <v>0</v>
      </c>
      <c r="U586" s="70">
        <f t="shared" si="120"/>
        <v>10337</v>
      </c>
    </row>
    <row r="587" spans="1:21" ht="15.75" x14ac:dyDescent="0.25">
      <c r="A587" s="63" t="s">
        <v>157</v>
      </c>
      <c r="B587" s="57">
        <v>547</v>
      </c>
      <c r="C587" s="53">
        <v>14</v>
      </c>
      <c r="D587" s="53" t="s">
        <v>73</v>
      </c>
      <c r="E587" s="53" t="s">
        <v>420</v>
      </c>
      <c r="F587" s="53">
        <v>500</v>
      </c>
      <c r="G587" s="69">
        <f>G588</f>
        <v>10337</v>
      </c>
      <c r="H587" s="69">
        <f>H588</f>
        <v>0</v>
      </c>
      <c r="I587" s="70">
        <f t="shared" si="103"/>
        <v>10337</v>
      </c>
      <c r="J587" s="69">
        <f>J588</f>
        <v>0</v>
      </c>
      <c r="K587" s="70">
        <f t="shared" si="115"/>
        <v>10337</v>
      </c>
      <c r="L587" s="69">
        <f>L588</f>
        <v>0</v>
      </c>
      <c r="M587" s="70">
        <f t="shared" si="116"/>
        <v>10337</v>
      </c>
      <c r="N587" s="69">
        <f>N588</f>
        <v>0</v>
      </c>
      <c r="O587" s="70">
        <f t="shared" si="117"/>
        <v>10337</v>
      </c>
      <c r="P587" s="69">
        <f>P588</f>
        <v>0</v>
      </c>
      <c r="Q587" s="70">
        <f t="shared" si="118"/>
        <v>10337</v>
      </c>
      <c r="R587" s="69">
        <f>R588</f>
        <v>0</v>
      </c>
      <c r="S587" s="70">
        <f t="shared" si="119"/>
        <v>10337</v>
      </c>
      <c r="T587" s="69">
        <f>T588</f>
        <v>0</v>
      </c>
      <c r="U587" s="70">
        <f t="shared" si="120"/>
        <v>10337</v>
      </c>
    </row>
    <row r="588" spans="1:21" ht="15.75" x14ac:dyDescent="0.25">
      <c r="A588" s="32" t="s">
        <v>495</v>
      </c>
      <c r="B588" s="57">
        <v>547</v>
      </c>
      <c r="C588" s="53">
        <v>14</v>
      </c>
      <c r="D588" s="53" t="s">
        <v>73</v>
      </c>
      <c r="E588" s="53" t="s">
        <v>420</v>
      </c>
      <c r="F588" s="53">
        <v>510</v>
      </c>
      <c r="G588" s="69">
        <v>10337</v>
      </c>
      <c r="H588" s="69"/>
      <c r="I588" s="70">
        <f t="shared" si="103"/>
        <v>10337</v>
      </c>
      <c r="J588" s="69"/>
      <c r="K588" s="70">
        <f t="shared" si="115"/>
        <v>10337</v>
      </c>
      <c r="L588" s="69"/>
      <c r="M588" s="70">
        <f t="shared" si="116"/>
        <v>10337</v>
      </c>
      <c r="N588" s="69"/>
      <c r="O588" s="70">
        <f t="shared" si="117"/>
        <v>10337</v>
      </c>
      <c r="P588" s="69"/>
      <c r="Q588" s="70">
        <f t="shared" si="118"/>
        <v>10337</v>
      </c>
      <c r="R588" s="69"/>
      <c r="S588" s="70">
        <f t="shared" si="119"/>
        <v>10337</v>
      </c>
      <c r="T588" s="69"/>
      <c r="U588" s="70">
        <f t="shared" si="120"/>
        <v>10337</v>
      </c>
    </row>
    <row r="589" spans="1:21" ht="33.75" customHeight="1" x14ac:dyDescent="0.25">
      <c r="A589" s="32" t="s">
        <v>422</v>
      </c>
      <c r="B589" s="57">
        <v>547</v>
      </c>
      <c r="C589" s="53">
        <v>14</v>
      </c>
      <c r="D589" s="53" t="s">
        <v>73</v>
      </c>
      <c r="E589" s="53" t="s">
        <v>423</v>
      </c>
      <c r="F589" s="53" t="s">
        <v>76</v>
      </c>
      <c r="G589" s="69">
        <f>G590</f>
        <v>13777.6</v>
      </c>
      <c r="H589" s="69">
        <f>H590</f>
        <v>0</v>
      </c>
      <c r="I589" s="70">
        <f t="shared" si="103"/>
        <v>13777.6</v>
      </c>
      <c r="J589" s="69">
        <f>J590</f>
        <v>0</v>
      </c>
      <c r="K589" s="70">
        <f t="shared" si="115"/>
        <v>13777.6</v>
      </c>
      <c r="L589" s="69">
        <f>L590</f>
        <v>0</v>
      </c>
      <c r="M589" s="70">
        <f t="shared" si="116"/>
        <v>13777.6</v>
      </c>
      <c r="N589" s="69">
        <f>N590</f>
        <v>0</v>
      </c>
      <c r="O589" s="70">
        <f t="shared" si="117"/>
        <v>13777.6</v>
      </c>
      <c r="P589" s="69">
        <f>P590</f>
        <v>0</v>
      </c>
      <c r="Q589" s="70">
        <f t="shared" si="118"/>
        <v>13777.6</v>
      </c>
      <c r="R589" s="69">
        <f>R590</f>
        <v>0</v>
      </c>
      <c r="S589" s="70">
        <f t="shared" si="119"/>
        <v>13777.6</v>
      </c>
      <c r="T589" s="69">
        <f>T590</f>
        <v>0</v>
      </c>
      <c r="U589" s="70">
        <f t="shared" si="120"/>
        <v>13777.6</v>
      </c>
    </row>
    <row r="590" spans="1:21" ht="15.75" x14ac:dyDescent="0.25">
      <c r="A590" s="63" t="s">
        <v>157</v>
      </c>
      <c r="B590" s="57">
        <v>547</v>
      </c>
      <c r="C590" s="53">
        <v>14</v>
      </c>
      <c r="D590" s="53" t="s">
        <v>73</v>
      </c>
      <c r="E590" s="53" t="s">
        <v>423</v>
      </c>
      <c r="F590" s="53">
        <v>500</v>
      </c>
      <c r="G590" s="69">
        <f>G591</f>
        <v>13777.6</v>
      </c>
      <c r="H590" s="69">
        <f>H591</f>
        <v>0</v>
      </c>
      <c r="I590" s="70">
        <f t="shared" si="103"/>
        <v>13777.6</v>
      </c>
      <c r="J590" s="69">
        <f>J591</f>
        <v>0</v>
      </c>
      <c r="K590" s="70">
        <f t="shared" si="115"/>
        <v>13777.6</v>
      </c>
      <c r="L590" s="69">
        <f>L591</f>
        <v>0</v>
      </c>
      <c r="M590" s="70">
        <f t="shared" si="116"/>
        <v>13777.6</v>
      </c>
      <c r="N590" s="69">
        <f>N591</f>
        <v>0</v>
      </c>
      <c r="O590" s="70">
        <f t="shared" si="117"/>
        <v>13777.6</v>
      </c>
      <c r="P590" s="69">
        <f>P591</f>
        <v>0</v>
      </c>
      <c r="Q590" s="70">
        <f t="shared" si="118"/>
        <v>13777.6</v>
      </c>
      <c r="R590" s="69">
        <f>R591</f>
        <v>0</v>
      </c>
      <c r="S590" s="70">
        <f t="shared" si="119"/>
        <v>13777.6</v>
      </c>
      <c r="T590" s="69">
        <f>T591</f>
        <v>0</v>
      </c>
      <c r="U590" s="70">
        <f t="shared" si="120"/>
        <v>13777.6</v>
      </c>
    </row>
    <row r="591" spans="1:21" ht="15.75" x14ac:dyDescent="0.25">
      <c r="A591" s="32" t="s">
        <v>495</v>
      </c>
      <c r="B591" s="57">
        <v>547</v>
      </c>
      <c r="C591" s="53">
        <v>14</v>
      </c>
      <c r="D591" s="53" t="s">
        <v>73</v>
      </c>
      <c r="E591" s="53" t="s">
        <v>423</v>
      </c>
      <c r="F591" s="53">
        <v>510</v>
      </c>
      <c r="G591" s="69">
        <v>13777.6</v>
      </c>
      <c r="H591" s="69"/>
      <c r="I591" s="70">
        <f t="shared" si="103"/>
        <v>13777.6</v>
      </c>
      <c r="J591" s="69"/>
      <c r="K591" s="70">
        <f t="shared" si="115"/>
        <v>13777.6</v>
      </c>
      <c r="L591" s="69"/>
      <c r="M591" s="70">
        <f t="shared" si="116"/>
        <v>13777.6</v>
      </c>
      <c r="N591" s="69"/>
      <c r="O591" s="70">
        <f t="shared" si="117"/>
        <v>13777.6</v>
      </c>
      <c r="P591" s="69"/>
      <c r="Q591" s="70">
        <f t="shared" si="118"/>
        <v>13777.6</v>
      </c>
      <c r="R591" s="69"/>
      <c r="S591" s="70">
        <f t="shared" si="119"/>
        <v>13777.6</v>
      </c>
      <c r="T591" s="69"/>
      <c r="U591" s="70">
        <f t="shared" si="120"/>
        <v>13777.6</v>
      </c>
    </row>
    <row r="592" spans="1:21" ht="15.75" x14ac:dyDescent="0.25">
      <c r="A592" s="52" t="s">
        <v>627</v>
      </c>
      <c r="B592" s="57">
        <v>547</v>
      </c>
      <c r="C592" s="53" t="s">
        <v>180</v>
      </c>
      <c r="D592" s="53" t="s">
        <v>78</v>
      </c>
      <c r="E592" s="54" t="s">
        <v>75</v>
      </c>
      <c r="F592" s="53" t="s">
        <v>76</v>
      </c>
      <c r="G592" s="55">
        <f>G593</f>
        <v>6500</v>
      </c>
      <c r="H592" s="55">
        <f t="shared" ref="G592:T598" si="126">H593</f>
        <v>-524</v>
      </c>
      <c r="I592" s="70">
        <f t="shared" si="103"/>
        <v>5976</v>
      </c>
      <c r="J592" s="55">
        <f t="shared" si="126"/>
        <v>0</v>
      </c>
      <c r="K592" s="70">
        <f t="shared" si="115"/>
        <v>5976</v>
      </c>
      <c r="L592" s="55">
        <f t="shared" si="126"/>
        <v>0</v>
      </c>
      <c r="M592" s="70">
        <f t="shared" si="116"/>
        <v>5976</v>
      </c>
      <c r="N592" s="55">
        <f t="shared" si="126"/>
        <v>0</v>
      </c>
      <c r="O592" s="70">
        <f t="shared" si="117"/>
        <v>5976</v>
      </c>
      <c r="P592" s="55">
        <f t="shared" si="126"/>
        <v>-200</v>
      </c>
      <c r="Q592" s="70">
        <f t="shared" si="118"/>
        <v>5776</v>
      </c>
      <c r="R592" s="55">
        <f t="shared" si="126"/>
        <v>0</v>
      </c>
      <c r="S592" s="70">
        <f t="shared" si="119"/>
        <v>5776</v>
      </c>
      <c r="T592" s="55">
        <f t="shared" si="126"/>
        <v>450</v>
      </c>
      <c r="U592" s="70">
        <f t="shared" si="120"/>
        <v>6226</v>
      </c>
    </row>
    <row r="593" spans="1:21" ht="31.5" x14ac:dyDescent="0.25">
      <c r="A593" s="52" t="s">
        <v>145</v>
      </c>
      <c r="B593" s="57">
        <v>547</v>
      </c>
      <c r="C593" s="53" t="s">
        <v>180</v>
      </c>
      <c r="D593" s="53" t="s">
        <v>78</v>
      </c>
      <c r="E593" s="54" t="s">
        <v>146</v>
      </c>
      <c r="F593" s="53" t="s">
        <v>76</v>
      </c>
      <c r="G593" s="55">
        <f>G597+G594</f>
        <v>6500</v>
      </c>
      <c r="H593" s="55">
        <f>H597+H594</f>
        <v>-524</v>
      </c>
      <c r="I593" s="70">
        <f t="shared" si="103"/>
        <v>5976</v>
      </c>
      <c r="J593" s="55">
        <f>J597+J594</f>
        <v>0</v>
      </c>
      <c r="K593" s="70">
        <f t="shared" si="115"/>
        <v>5976</v>
      </c>
      <c r="L593" s="55">
        <f>L597+L594</f>
        <v>0</v>
      </c>
      <c r="M593" s="70">
        <f t="shared" si="116"/>
        <v>5976</v>
      </c>
      <c r="N593" s="55">
        <f>N597+N594</f>
        <v>0</v>
      </c>
      <c r="O593" s="70">
        <f t="shared" si="117"/>
        <v>5976</v>
      </c>
      <c r="P593" s="55">
        <f>P597+P594</f>
        <v>-200</v>
      </c>
      <c r="Q593" s="70">
        <f t="shared" si="118"/>
        <v>5776</v>
      </c>
      <c r="R593" s="55">
        <f>R597+R594</f>
        <v>0</v>
      </c>
      <c r="S593" s="70">
        <f t="shared" si="119"/>
        <v>5776</v>
      </c>
      <c r="T593" s="55">
        <f>T597+T594</f>
        <v>450</v>
      </c>
      <c r="U593" s="70">
        <f t="shared" si="120"/>
        <v>6226</v>
      </c>
    </row>
    <row r="594" spans="1:21" ht="47.25" x14ac:dyDescent="0.25">
      <c r="A594" s="32" t="s">
        <v>823</v>
      </c>
      <c r="B594" s="57">
        <v>547</v>
      </c>
      <c r="C594" s="53" t="s">
        <v>180</v>
      </c>
      <c r="D594" s="53" t="s">
        <v>78</v>
      </c>
      <c r="E594" s="54" t="s">
        <v>824</v>
      </c>
      <c r="F594" s="53" t="s">
        <v>76</v>
      </c>
      <c r="G594" s="55"/>
      <c r="H594" s="55">
        <f>H595</f>
        <v>2000</v>
      </c>
      <c r="I594" s="70">
        <f t="shared" si="103"/>
        <v>2000</v>
      </c>
      <c r="J594" s="55">
        <f>J595</f>
        <v>0</v>
      </c>
      <c r="K594" s="70">
        <f t="shared" si="115"/>
        <v>2000</v>
      </c>
      <c r="L594" s="55">
        <f>L595</f>
        <v>2276</v>
      </c>
      <c r="M594" s="70">
        <f t="shared" si="116"/>
        <v>4276</v>
      </c>
      <c r="N594" s="55">
        <f>N595</f>
        <v>0</v>
      </c>
      <c r="O594" s="70">
        <f t="shared" si="117"/>
        <v>4276</v>
      </c>
      <c r="P594" s="55">
        <f>P595</f>
        <v>1500</v>
      </c>
      <c r="Q594" s="70">
        <f t="shared" si="118"/>
        <v>5776</v>
      </c>
      <c r="R594" s="55">
        <f>R595</f>
        <v>0</v>
      </c>
      <c r="S594" s="70">
        <f t="shared" si="119"/>
        <v>5776</v>
      </c>
      <c r="T594" s="55">
        <f>T595</f>
        <v>450</v>
      </c>
      <c r="U594" s="70">
        <f t="shared" si="120"/>
        <v>6226</v>
      </c>
    </row>
    <row r="595" spans="1:21" ht="15.75" x14ac:dyDescent="0.25">
      <c r="A595" s="32" t="s">
        <v>157</v>
      </c>
      <c r="B595" s="57">
        <v>547</v>
      </c>
      <c r="C595" s="53" t="s">
        <v>180</v>
      </c>
      <c r="D595" s="53" t="s">
        <v>78</v>
      </c>
      <c r="E595" s="54" t="s">
        <v>824</v>
      </c>
      <c r="F595" s="53" t="s">
        <v>586</v>
      </c>
      <c r="G595" s="55"/>
      <c r="H595" s="55">
        <f>H596</f>
        <v>2000</v>
      </c>
      <c r="I595" s="70">
        <f t="shared" si="103"/>
        <v>2000</v>
      </c>
      <c r="J595" s="55">
        <f>J596</f>
        <v>0</v>
      </c>
      <c r="K595" s="70">
        <f t="shared" si="115"/>
        <v>2000</v>
      </c>
      <c r="L595" s="55">
        <f>L596</f>
        <v>2276</v>
      </c>
      <c r="M595" s="70">
        <f t="shared" si="116"/>
        <v>4276</v>
      </c>
      <c r="N595" s="55">
        <f>N596</f>
        <v>0</v>
      </c>
      <c r="O595" s="70">
        <f t="shared" si="117"/>
        <v>4276</v>
      </c>
      <c r="P595" s="55">
        <f>P596</f>
        <v>1500</v>
      </c>
      <c r="Q595" s="70">
        <f t="shared" si="118"/>
        <v>5776</v>
      </c>
      <c r="R595" s="55">
        <f>R596</f>
        <v>0</v>
      </c>
      <c r="S595" s="70">
        <f t="shared" si="119"/>
        <v>5776</v>
      </c>
      <c r="T595" s="55">
        <f>T596</f>
        <v>450</v>
      </c>
      <c r="U595" s="70">
        <f t="shared" si="120"/>
        <v>6226</v>
      </c>
    </row>
    <row r="596" spans="1:21" ht="15.75" x14ac:dyDescent="0.25">
      <c r="A596" s="32" t="s">
        <v>495</v>
      </c>
      <c r="B596" s="57">
        <v>547</v>
      </c>
      <c r="C596" s="53" t="s">
        <v>180</v>
      </c>
      <c r="D596" s="53" t="s">
        <v>78</v>
      </c>
      <c r="E596" s="54" t="s">
        <v>824</v>
      </c>
      <c r="F596" s="53" t="s">
        <v>588</v>
      </c>
      <c r="G596" s="55"/>
      <c r="H596" s="55">
        <v>2000</v>
      </c>
      <c r="I596" s="70">
        <f t="shared" si="103"/>
        <v>2000</v>
      </c>
      <c r="J596" s="55"/>
      <c r="K596" s="70">
        <f t="shared" si="115"/>
        <v>2000</v>
      </c>
      <c r="L596" s="55">
        <v>2276</v>
      </c>
      <c r="M596" s="70">
        <f t="shared" si="116"/>
        <v>4276</v>
      </c>
      <c r="N596" s="55"/>
      <c r="O596" s="70">
        <f t="shared" si="117"/>
        <v>4276</v>
      </c>
      <c r="P596" s="55">
        <v>1500</v>
      </c>
      <c r="Q596" s="70">
        <f t="shared" si="118"/>
        <v>5776</v>
      </c>
      <c r="R596" s="55"/>
      <c r="S596" s="70">
        <f t="shared" si="119"/>
        <v>5776</v>
      </c>
      <c r="T596" s="125">
        <v>450</v>
      </c>
      <c r="U596" s="70">
        <f t="shared" si="120"/>
        <v>6226</v>
      </c>
    </row>
    <row r="597" spans="1:21" ht="52.5" hidden="1" customHeight="1" outlineLevel="1" x14ac:dyDescent="0.3">
      <c r="A597" s="52" t="s">
        <v>628</v>
      </c>
      <c r="B597" s="57">
        <v>547</v>
      </c>
      <c r="C597" s="53" t="s">
        <v>180</v>
      </c>
      <c r="D597" s="53" t="s">
        <v>78</v>
      </c>
      <c r="E597" s="54" t="s">
        <v>629</v>
      </c>
      <c r="F597" s="53" t="s">
        <v>76</v>
      </c>
      <c r="G597" s="55">
        <f t="shared" si="126"/>
        <v>6500</v>
      </c>
      <c r="H597" s="55">
        <f t="shared" si="126"/>
        <v>-2524</v>
      </c>
      <c r="I597" s="70">
        <f t="shared" si="103"/>
        <v>3976</v>
      </c>
      <c r="J597" s="55">
        <f t="shared" si="126"/>
        <v>0</v>
      </c>
      <c r="K597" s="70">
        <f t="shared" si="115"/>
        <v>3976</v>
      </c>
      <c r="L597" s="55">
        <f t="shared" si="126"/>
        <v>-2276</v>
      </c>
      <c r="M597" s="70">
        <f t="shared" si="116"/>
        <v>1700</v>
      </c>
      <c r="N597" s="55">
        <f t="shared" si="126"/>
        <v>0</v>
      </c>
      <c r="O597" s="70">
        <f t="shared" si="117"/>
        <v>1700</v>
      </c>
      <c r="P597" s="55">
        <f t="shared" si="126"/>
        <v>-1700</v>
      </c>
      <c r="Q597" s="70">
        <f t="shared" si="118"/>
        <v>0</v>
      </c>
      <c r="R597" s="55">
        <f t="shared" si="126"/>
        <v>0</v>
      </c>
      <c r="S597" s="70">
        <f t="shared" si="119"/>
        <v>0</v>
      </c>
      <c r="T597" s="55">
        <f t="shared" si="126"/>
        <v>0</v>
      </c>
      <c r="U597" s="70">
        <f t="shared" si="120"/>
        <v>0</v>
      </c>
    </row>
    <row r="598" spans="1:21" ht="15.6" hidden="1" outlineLevel="1" x14ac:dyDescent="0.3">
      <c r="A598" s="52" t="s">
        <v>157</v>
      </c>
      <c r="B598" s="57">
        <v>547</v>
      </c>
      <c r="C598" s="53" t="s">
        <v>180</v>
      </c>
      <c r="D598" s="53" t="s">
        <v>78</v>
      </c>
      <c r="E598" s="54" t="s">
        <v>629</v>
      </c>
      <c r="F598" s="53" t="s">
        <v>586</v>
      </c>
      <c r="G598" s="55">
        <f t="shared" si="126"/>
        <v>6500</v>
      </c>
      <c r="H598" s="55">
        <f t="shared" si="126"/>
        <v>-2524</v>
      </c>
      <c r="I598" s="70">
        <f t="shared" si="103"/>
        <v>3976</v>
      </c>
      <c r="J598" s="55">
        <f t="shared" si="126"/>
        <v>0</v>
      </c>
      <c r="K598" s="70">
        <f t="shared" si="115"/>
        <v>3976</v>
      </c>
      <c r="L598" s="55">
        <f t="shared" si="126"/>
        <v>-2276</v>
      </c>
      <c r="M598" s="70">
        <f t="shared" si="116"/>
        <v>1700</v>
      </c>
      <c r="N598" s="55">
        <f t="shared" si="126"/>
        <v>0</v>
      </c>
      <c r="O598" s="70">
        <f t="shared" si="117"/>
        <v>1700</v>
      </c>
      <c r="P598" s="55">
        <f t="shared" si="126"/>
        <v>-1700</v>
      </c>
      <c r="Q598" s="70">
        <f t="shared" si="118"/>
        <v>0</v>
      </c>
      <c r="R598" s="55">
        <f t="shared" si="126"/>
        <v>0</v>
      </c>
      <c r="S598" s="70">
        <f t="shared" si="119"/>
        <v>0</v>
      </c>
      <c r="T598" s="55">
        <f t="shared" si="126"/>
        <v>0</v>
      </c>
      <c r="U598" s="70">
        <f t="shared" si="120"/>
        <v>0</v>
      </c>
    </row>
    <row r="599" spans="1:21" ht="15.6" hidden="1" outlineLevel="1" x14ac:dyDescent="0.3">
      <c r="A599" s="52" t="s">
        <v>495</v>
      </c>
      <c r="B599" s="57">
        <v>547</v>
      </c>
      <c r="C599" s="53" t="s">
        <v>180</v>
      </c>
      <c r="D599" s="53" t="s">
        <v>78</v>
      </c>
      <c r="E599" s="54" t="s">
        <v>629</v>
      </c>
      <c r="F599" s="53" t="s">
        <v>588</v>
      </c>
      <c r="G599" s="55">
        <v>6500</v>
      </c>
      <c r="H599" s="55">
        <f>-2000-524</f>
        <v>-2524</v>
      </c>
      <c r="I599" s="70">
        <f t="shared" ref="I599:I661" si="127">G599+H599</f>
        <v>3976</v>
      </c>
      <c r="J599" s="55"/>
      <c r="K599" s="70">
        <f t="shared" si="115"/>
        <v>3976</v>
      </c>
      <c r="L599" s="55">
        <v>-2276</v>
      </c>
      <c r="M599" s="70">
        <f t="shared" si="116"/>
        <v>1700</v>
      </c>
      <c r="N599" s="55"/>
      <c r="O599" s="70">
        <f t="shared" si="117"/>
        <v>1700</v>
      </c>
      <c r="P599" s="55">
        <v>-1700</v>
      </c>
      <c r="Q599" s="70">
        <f t="shared" si="118"/>
        <v>0</v>
      </c>
      <c r="R599" s="55"/>
      <c r="S599" s="70">
        <f t="shared" si="119"/>
        <v>0</v>
      </c>
      <c r="T599" s="55"/>
      <c r="U599" s="70">
        <f t="shared" si="120"/>
        <v>0</v>
      </c>
    </row>
    <row r="600" spans="1:21" ht="31.5" collapsed="1" x14ac:dyDescent="0.25">
      <c r="A600" s="32" t="s">
        <v>496</v>
      </c>
      <c r="B600" s="57">
        <v>547</v>
      </c>
      <c r="C600" s="53">
        <v>14</v>
      </c>
      <c r="D600" s="53" t="s">
        <v>90</v>
      </c>
      <c r="E600" s="53" t="s">
        <v>75</v>
      </c>
      <c r="F600" s="53" t="s">
        <v>76</v>
      </c>
      <c r="G600" s="69">
        <f>G601+G607+G616</f>
        <v>25599.4</v>
      </c>
      <c r="H600" s="69">
        <f>H601+H607+H616</f>
        <v>2634.9</v>
      </c>
      <c r="I600" s="70">
        <f t="shared" si="127"/>
        <v>28234.300000000003</v>
      </c>
      <c r="J600" s="69">
        <f>J601+J607+J616</f>
        <v>0</v>
      </c>
      <c r="K600" s="70">
        <f t="shared" si="115"/>
        <v>28234.300000000003</v>
      </c>
      <c r="L600" s="69">
        <f>L601+L607+L616</f>
        <v>0</v>
      </c>
      <c r="M600" s="70">
        <f t="shared" si="116"/>
        <v>28234.300000000003</v>
      </c>
      <c r="N600" s="69">
        <f>N601+N607+N616</f>
        <v>0</v>
      </c>
      <c r="O600" s="70">
        <f t="shared" si="117"/>
        <v>28234.300000000003</v>
      </c>
      <c r="P600" s="69">
        <f>P601+P607+P616</f>
        <v>3842</v>
      </c>
      <c r="Q600" s="70">
        <f t="shared" si="118"/>
        <v>32076.300000000003</v>
      </c>
      <c r="R600" s="69">
        <f>R601+R607+R616</f>
        <v>1440.9</v>
      </c>
      <c r="S600" s="70">
        <f t="shared" si="119"/>
        <v>33517.200000000004</v>
      </c>
      <c r="T600" s="69">
        <f>T601+T607+T616</f>
        <v>-450</v>
      </c>
      <c r="U600" s="70">
        <f t="shared" si="120"/>
        <v>33067.200000000004</v>
      </c>
    </row>
    <row r="601" spans="1:21" ht="69" customHeight="1" x14ac:dyDescent="0.25">
      <c r="A601" s="32" t="s">
        <v>748</v>
      </c>
      <c r="B601" s="57">
        <v>547</v>
      </c>
      <c r="C601" s="53">
        <v>14</v>
      </c>
      <c r="D601" s="53" t="s">
        <v>90</v>
      </c>
      <c r="E601" s="53" t="s">
        <v>209</v>
      </c>
      <c r="F601" s="53" t="s">
        <v>76</v>
      </c>
      <c r="G601" s="69">
        <f t="shared" ref="G601:T605" si="128">G602</f>
        <v>16020.4</v>
      </c>
      <c r="H601" s="69">
        <f t="shared" si="128"/>
        <v>2634.9</v>
      </c>
      <c r="I601" s="70">
        <f t="shared" si="127"/>
        <v>18655.3</v>
      </c>
      <c r="J601" s="69">
        <f t="shared" si="128"/>
        <v>0</v>
      </c>
      <c r="K601" s="70">
        <f t="shared" si="115"/>
        <v>18655.3</v>
      </c>
      <c r="L601" s="69">
        <f t="shared" si="128"/>
        <v>0</v>
      </c>
      <c r="M601" s="70">
        <f t="shared" si="116"/>
        <v>18655.3</v>
      </c>
      <c r="N601" s="69">
        <f t="shared" si="128"/>
        <v>0</v>
      </c>
      <c r="O601" s="70">
        <f t="shared" si="117"/>
        <v>18655.3</v>
      </c>
      <c r="P601" s="69">
        <f t="shared" si="128"/>
        <v>3842</v>
      </c>
      <c r="Q601" s="70">
        <f t="shared" si="118"/>
        <v>22497.3</v>
      </c>
      <c r="R601" s="69">
        <f t="shared" si="128"/>
        <v>1440.9</v>
      </c>
      <c r="S601" s="70">
        <f t="shared" si="119"/>
        <v>23938.2</v>
      </c>
      <c r="T601" s="69">
        <f t="shared" si="128"/>
        <v>0</v>
      </c>
      <c r="U601" s="70">
        <f t="shared" si="120"/>
        <v>23938.2</v>
      </c>
    </row>
    <row r="602" spans="1:21" ht="64.5" customHeight="1" x14ac:dyDescent="0.25">
      <c r="A602" s="32" t="s">
        <v>497</v>
      </c>
      <c r="B602" s="57">
        <v>547</v>
      </c>
      <c r="C602" s="53">
        <v>14</v>
      </c>
      <c r="D602" s="53" t="s">
        <v>90</v>
      </c>
      <c r="E602" s="53" t="s">
        <v>210</v>
      </c>
      <c r="F602" s="53" t="s">
        <v>76</v>
      </c>
      <c r="G602" s="69">
        <f t="shared" si="128"/>
        <v>16020.4</v>
      </c>
      <c r="H602" s="69">
        <f t="shared" si="128"/>
        <v>2634.9</v>
      </c>
      <c r="I602" s="70">
        <f t="shared" si="127"/>
        <v>18655.3</v>
      </c>
      <c r="J602" s="69">
        <f t="shared" si="128"/>
        <v>0</v>
      </c>
      <c r="K602" s="70">
        <f t="shared" si="115"/>
        <v>18655.3</v>
      </c>
      <c r="L602" s="69">
        <f t="shared" si="128"/>
        <v>0</v>
      </c>
      <c r="M602" s="70">
        <f t="shared" si="116"/>
        <v>18655.3</v>
      </c>
      <c r="N602" s="69">
        <f t="shared" si="128"/>
        <v>0</v>
      </c>
      <c r="O602" s="70">
        <f t="shared" si="117"/>
        <v>18655.3</v>
      </c>
      <c r="P602" s="69">
        <f t="shared" si="128"/>
        <v>3842</v>
      </c>
      <c r="Q602" s="70">
        <f t="shared" si="118"/>
        <v>22497.3</v>
      </c>
      <c r="R602" s="69">
        <f t="shared" si="128"/>
        <v>1440.9</v>
      </c>
      <c r="S602" s="70">
        <f t="shared" si="119"/>
        <v>23938.2</v>
      </c>
      <c r="T602" s="69">
        <f t="shared" si="128"/>
        <v>0</v>
      </c>
      <c r="U602" s="70">
        <f t="shared" si="120"/>
        <v>23938.2</v>
      </c>
    </row>
    <row r="603" spans="1:21" ht="47.25" x14ac:dyDescent="0.25">
      <c r="A603" s="32" t="s">
        <v>211</v>
      </c>
      <c r="B603" s="57">
        <v>547</v>
      </c>
      <c r="C603" s="53">
        <v>14</v>
      </c>
      <c r="D603" s="53" t="s">
        <v>90</v>
      </c>
      <c r="E603" s="53" t="s">
        <v>212</v>
      </c>
      <c r="F603" s="53" t="s">
        <v>76</v>
      </c>
      <c r="G603" s="69">
        <f t="shared" si="128"/>
        <v>16020.4</v>
      </c>
      <c r="H603" s="69">
        <f t="shared" si="128"/>
        <v>2634.9</v>
      </c>
      <c r="I603" s="70">
        <f t="shared" si="127"/>
        <v>18655.3</v>
      </c>
      <c r="J603" s="69">
        <f t="shared" si="128"/>
        <v>0</v>
      </c>
      <c r="K603" s="70">
        <f t="shared" si="115"/>
        <v>18655.3</v>
      </c>
      <c r="L603" s="69">
        <f t="shared" si="128"/>
        <v>0</v>
      </c>
      <c r="M603" s="70">
        <f t="shared" si="116"/>
        <v>18655.3</v>
      </c>
      <c r="N603" s="69">
        <f t="shared" si="128"/>
        <v>0</v>
      </c>
      <c r="O603" s="70">
        <f t="shared" si="117"/>
        <v>18655.3</v>
      </c>
      <c r="P603" s="69">
        <f t="shared" si="128"/>
        <v>3842</v>
      </c>
      <c r="Q603" s="70">
        <f t="shared" si="118"/>
        <v>22497.3</v>
      </c>
      <c r="R603" s="69">
        <f t="shared" si="128"/>
        <v>1440.9</v>
      </c>
      <c r="S603" s="70">
        <f t="shared" si="119"/>
        <v>23938.2</v>
      </c>
      <c r="T603" s="69">
        <f t="shared" si="128"/>
        <v>0</v>
      </c>
      <c r="U603" s="70">
        <f t="shared" si="120"/>
        <v>23938.2</v>
      </c>
    </row>
    <row r="604" spans="1:21" ht="47.25" x14ac:dyDescent="0.25">
      <c r="A604" s="32" t="s">
        <v>426</v>
      </c>
      <c r="B604" s="57">
        <v>547</v>
      </c>
      <c r="C604" s="53">
        <v>14</v>
      </c>
      <c r="D604" s="53" t="s">
        <v>90</v>
      </c>
      <c r="E604" s="53" t="s">
        <v>214</v>
      </c>
      <c r="F604" s="53" t="s">
        <v>76</v>
      </c>
      <c r="G604" s="69">
        <f t="shared" si="128"/>
        <v>16020.4</v>
      </c>
      <c r="H604" s="69">
        <f t="shared" si="128"/>
        <v>2634.9</v>
      </c>
      <c r="I604" s="70">
        <f t="shared" si="127"/>
        <v>18655.3</v>
      </c>
      <c r="J604" s="69">
        <f t="shared" si="128"/>
        <v>0</v>
      </c>
      <c r="K604" s="70">
        <f t="shared" si="115"/>
        <v>18655.3</v>
      </c>
      <c r="L604" s="69">
        <f t="shared" si="128"/>
        <v>0</v>
      </c>
      <c r="M604" s="70">
        <f t="shared" si="116"/>
        <v>18655.3</v>
      </c>
      <c r="N604" s="69">
        <f t="shared" si="128"/>
        <v>0</v>
      </c>
      <c r="O604" s="70">
        <f t="shared" si="117"/>
        <v>18655.3</v>
      </c>
      <c r="P604" s="69">
        <f t="shared" si="128"/>
        <v>3842</v>
      </c>
      <c r="Q604" s="70">
        <f t="shared" si="118"/>
        <v>22497.3</v>
      </c>
      <c r="R604" s="69">
        <f t="shared" si="128"/>
        <v>1440.9</v>
      </c>
      <c r="S604" s="70">
        <f t="shared" si="119"/>
        <v>23938.2</v>
      </c>
      <c r="T604" s="69">
        <f t="shared" si="128"/>
        <v>0</v>
      </c>
      <c r="U604" s="70">
        <f t="shared" si="120"/>
        <v>23938.2</v>
      </c>
    </row>
    <row r="605" spans="1:21" ht="15.75" x14ac:dyDescent="0.25">
      <c r="A605" s="63" t="s">
        <v>157</v>
      </c>
      <c r="B605" s="57">
        <v>547</v>
      </c>
      <c r="C605" s="53">
        <v>14</v>
      </c>
      <c r="D605" s="53" t="s">
        <v>90</v>
      </c>
      <c r="E605" s="53" t="s">
        <v>214</v>
      </c>
      <c r="F605" s="53">
        <v>500</v>
      </c>
      <c r="G605" s="69">
        <f t="shared" si="128"/>
        <v>16020.4</v>
      </c>
      <c r="H605" s="69">
        <f t="shared" si="128"/>
        <v>2634.9</v>
      </c>
      <c r="I605" s="70">
        <f t="shared" si="127"/>
        <v>18655.3</v>
      </c>
      <c r="J605" s="69">
        <f t="shared" si="128"/>
        <v>0</v>
      </c>
      <c r="K605" s="70">
        <f t="shared" si="115"/>
        <v>18655.3</v>
      </c>
      <c r="L605" s="69">
        <f t="shared" si="128"/>
        <v>0</v>
      </c>
      <c r="M605" s="70">
        <f t="shared" si="116"/>
        <v>18655.3</v>
      </c>
      <c r="N605" s="69">
        <f t="shared" si="128"/>
        <v>0</v>
      </c>
      <c r="O605" s="70">
        <f t="shared" si="117"/>
        <v>18655.3</v>
      </c>
      <c r="P605" s="69">
        <f t="shared" si="128"/>
        <v>3842</v>
      </c>
      <c r="Q605" s="70">
        <f t="shared" si="118"/>
        <v>22497.3</v>
      </c>
      <c r="R605" s="69">
        <f t="shared" si="128"/>
        <v>1440.9</v>
      </c>
      <c r="S605" s="70">
        <f t="shared" si="119"/>
        <v>23938.2</v>
      </c>
      <c r="T605" s="69">
        <f t="shared" si="128"/>
        <v>0</v>
      </c>
      <c r="U605" s="70">
        <f t="shared" si="120"/>
        <v>23938.2</v>
      </c>
    </row>
    <row r="606" spans="1:21" ht="15.75" x14ac:dyDescent="0.25">
      <c r="A606" s="32" t="s">
        <v>158</v>
      </c>
      <c r="B606" s="57">
        <v>547</v>
      </c>
      <c r="C606" s="53">
        <v>14</v>
      </c>
      <c r="D606" s="53" t="s">
        <v>90</v>
      </c>
      <c r="E606" s="53" t="s">
        <v>214</v>
      </c>
      <c r="F606" s="53" t="s">
        <v>587</v>
      </c>
      <c r="G606" s="69">
        <v>16020.4</v>
      </c>
      <c r="H606" s="69">
        <v>2634.9</v>
      </c>
      <c r="I606" s="70">
        <f t="shared" si="127"/>
        <v>18655.3</v>
      </c>
      <c r="J606" s="69"/>
      <c r="K606" s="70">
        <f t="shared" ref="K606:K669" si="129">I606+J606</f>
        <v>18655.3</v>
      </c>
      <c r="L606" s="69"/>
      <c r="M606" s="70">
        <f t="shared" ref="M606:M669" si="130">K606+L606</f>
        <v>18655.3</v>
      </c>
      <c r="N606" s="69"/>
      <c r="O606" s="70">
        <f t="shared" ref="O606:O669" si="131">M606+N606</f>
        <v>18655.3</v>
      </c>
      <c r="P606" s="69">
        <v>3842</v>
      </c>
      <c r="Q606" s="70">
        <f t="shared" ref="Q606:Q669" si="132">O606+P606</f>
        <v>22497.3</v>
      </c>
      <c r="R606" s="69">
        <v>1440.9</v>
      </c>
      <c r="S606" s="70">
        <f t="shared" ref="S606:S669" si="133">Q606+R606</f>
        <v>23938.2</v>
      </c>
      <c r="T606" s="69"/>
      <c r="U606" s="70">
        <f t="shared" ref="U606:U669" si="134">S606+T606</f>
        <v>23938.2</v>
      </c>
    </row>
    <row r="607" spans="1:21" ht="63" x14ac:dyDescent="0.25">
      <c r="A607" s="32" t="s">
        <v>715</v>
      </c>
      <c r="B607" s="57">
        <v>547</v>
      </c>
      <c r="C607" s="53">
        <v>14</v>
      </c>
      <c r="D607" s="53" t="s">
        <v>90</v>
      </c>
      <c r="E607" s="53" t="s">
        <v>198</v>
      </c>
      <c r="F607" s="53" t="s">
        <v>76</v>
      </c>
      <c r="G607" s="69">
        <f>G608</f>
        <v>40</v>
      </c>
      <c r="H607" s="69">
        <f>H608</f>
        <v>0</v>
      </c>
      <c r="I607" s="70">
        <f t="shared" si="127"/>
        <v>40</v>
      </c>
      <c r="J607" s="69">
        <f>J608</f>
        <v>0</v>
      </c>
      <c r="K607" s="70">
        <f t="shared" si="129"/>
        <v>40</v>
      </c>
      <c r="L607" s="69">
        <f>L608</f>
        <v>0</v>
      </c>
      <c r="M607" s="70">
        <f t="shared" si="130"/>
        <v>40</v>
      </c>
      <c r="N607" s="69">
        <f>N608</f>
        <v>0</v>
      </c>
      <c r="O607" s="70">
        <f t="shared" si="131"/>
        <v>40</v>
      </c>
      <c r="P607" s="69">
        <f>P608</f>
        <v>0</v>
      </c>
      <c r="Q607" s="70">
        <f t="shared" si="132"/>
        <v>40</v>
      </c>
      <c r="R607" s="69">
        <f>R608</f>
        <v>0</v>
      </c>
      <c r="S607" s="70">
        <f t="shared" si="133"/>
        <v>40</v>
      </c>
      <c r="T607" s="69">
        <f>T608</f>
        <v>0</v>
      </c>
      <c r="U607" s="70">
        <f t="shared" si="134"/>
        <v>40</v>
      </c>
    </row>
    <row r="608" spans="1:21" ht="63.75" customHeight="1" x14ac:dyDescent="0.25">
      <c r="A608" s="32" t="s">
        <v>427</v>
      </c>
      <c r="B608" s="57">
        <v>547</v>
      </c>
      <c r="C608" s="53">
        <v>14</v>
      </c>
      <c r="D608" s="53" t="s">
        <v>90</v>
      </c>
      <c r="E608" s="53" t="s">
        <v>200</v>
      </c>
      <c r="F608" s="53" t="s">
        <v>76</v>
      </c>
      <c r="G608" s="69">
        <f>G609</f>
        <v>40</v>
      </c>
      <c r="H608" s="69">
        <f>H609</f>
        <v>0</v>
      </c>
      <c r="I608" s="70">
        <f t="shared" si="127"/>
        <v>40</v>
      </c>
      <c r="J608" s="69">
        <f>J609</f>
        <v>0</v>
      </c>
      <c r="K608" s="70">
        <f t="shared" si="129"/>
        <v>40</v>
      </c>
      <c r="L608" s="69">
        <f>L609</f>
        <v>0</v>
      </c>
      <c r="M608" s="70">
        <f t="shared" si="130"/>
        <v>40</v>
      </c>
      <c r="N608" s="69">
        <f>N609</f>
        <v>0</v>
      </c>
      <c r="O608" s="70">
        <f t="shared" si="131"/>
        <v>40</v>
      </c>
      <c r="P608" s="69">
        <f>P609</f>
        <v>0</v>
      </c>
      <c r="Q608" s="70">
        <f t="shared" si="132"/>
        <v>40</v>
      </c>
      <c r="R608" s="69">
        <f>R609</f>
        <v>0</v>
      </c>
      <c r="S608" s="70">
        <f t="shared" si="133"/>
        <v>40</v>
      </c>
      <c r="T608" s="69">
        <f>T609</f>
        <v>0</v>
      </c>
      <c r="U608" s="70">
        <f t="shared" si="134"/>
        <v>40</v>
      </c>
    </row>
    <row r="609" spans="1:21" ht="32.25" customHeight="1" x14ac:dyDescent="0.25">
      <c r="A609" s="32" t="s">
        <v>428</v>
      </c>
      <c r="B609" s="57">
        <v>547</v>
      </c>
      <c r="C609" s="53">
        <v>14</v>
      </c>
      <c r="D609" s="53" t="s">
        <v>90</v>
      </c>
      <c r="E609" s="53" t="s">
        <v>202</v>
      </c>
      <c r="F609" s="53" t="s">
        <v>76</v>
      </c>
      <c r="G609" s="69">
        <f>G610+G613</f>
        <v>40</v>
      </c>
      <c r="H609" s="69">
        <f>H610+H613</f>
        <v>0</v>
      </c>
      <c r="I609" s="70">
        <f t="shared" si="127"/>
        <v>40</v>
      </c>
      <c r="J609" s="69">
        <f>J610+J613</f>
        <v>0</v>
      </c>
      <c r="K609" s="70">
        <f t="shared" si="129"/>
        <v>40</v>
      </c>
      <c r="L609" s="69">
        <f>L610+L613</f>
        <v>0</v>
      </c>
      <c r="M609" s="70">
        <f t="shared" si="130"/>
        <v>40</v>
      </c>
      <c r="N609" s="69">
        <f>N610+N613</f>
        <v>0</v>
      </c>
      <c r="O609" s="70">
        <f t="shared" si="131"/>
        <v>40</v>
      </c>
      <c r="P609" s="69">
        <f>P610+P613</f>
        <v>0</v>
      </c>
      <c r="Q609" s="70">
        <f t="shared" si="132"/>
        <v>40</v>
      </c>
      <c r="R609" s="69">
        <f>R610+R613</f>
        <v>0</v>
      </c>
      <c r="S609" s="70">
        <f t="shared" si="133"/>
        <v>40</v>
      </c>
      <c r="T609" s="69">
        <f>T610+T613</f>
        <v>0</v>
      </c>
      <c r="U609" s="70">
        <f t="shared" si="134"/>
        <v>40</v>
      </c>
    </row>
    <row r="610" spans="1:21" ht="47.25" customHeight="1" x14ac:dyDescent="0.25">
      <c r="A610" s="32" t="s">
        <v>429</v>
      </c>
      <c r="B610" s="57">
        <v>547</v>
      </c>
      <c r="C610" s="53">
        <v>14</v>
      </c>
      <c r="D610" s="53" t="s">
        <v>90</v>
      </c>
      <c r="E610" s="53" t="s">
        <v>430</v>
      </c>
      <c r="F610" s="53" t="s">
        <v>76</v>
      </c>
      <c r="G610" s="69">
        <f>G611</f>
        <v>35</v>
      </c>
      <c r="H610" s="69">
        <f>H611</f>
        <v>0</v>
      </c>
      <c r="I610" s="70">
        <f t="shared" si="127"/>
        <v>35</v>
      </c>
      <c r="J610" s="69">
        <f>J611</f>
        <v>0</v>
      </c>
      <c r="K610" s="70">
        <f t="shared" si="129"/>
        <v>35</v>
      </c>
      <c r="L610" s="69">
        <f>L611</f>
        <v>0</v>
      </c>
      <c r="M610" s="70">
        <f t="shared" si="130"/>
        <v>35</v>
      </c>
      <c r="N610" s="69">
        <f>N611</f>
        <v>0</v>
      </c>
      <c r="O610" s="70">
        <f t="shared" si="131"/>
        <v>35</v>
      </c>
      <c r="P610" s="69">
        <f>P611</f>
        <v>0</v>
      </c>
      <c r="Q610" s="70">
        <f t="shared" si="132"/>
        <v>35</v>
      </c>
      <c r="R610" s="69">
        <f>R611</f>
        <v>0</v>
      </c>
      <c r="S610" s="70">
        <f t="shared" si="133"/>
        <v>35</v>
      </c>
      <c r="T610" s="69">
        <f>T611</f>
        <v>0</v>
      </c>
      <c r="U610" s="70">
        <f t="shared" si="134"/>
        <v>35</v>
      </c>
    </row>
    <row r="611" spans="1:21" ht="15.75" x14ac:dyDescent="0.25">
      <c r="A611" s="63" t="s">
        <v>157</v>
      </c>
      <c r="B611" s="57">
        <v>547</v>
      </c>
      <c r="C611" s="53">
        <v>14</v>
      </c>
      <c r="D611" s="53" t="s">
        <v>90</v>
      </c>
      <c r="E611" s="53" t="s">
        <v>430</v>
      </c>
      <c r="F611" s="53">
        <v>500</v>
      </c>
      <c r="G611" s="69">
        <f>G612</f>
        <v>35</v>
      </c>
      <c r="H611" s="69">
        <f>H612</f>
        <v>0</v>
      </c>
      <c r="I611" s="70">
        <f t="shared" si="127"/>
        <v>35</v>
      </c>
      <c r="J611" s="69">
        <f>J612</f>
        <v>0</v>
      </c>
      <c r="K611" s="70">
        <f t="shared" si="129"/>
        <v>35</v>
      </c>
      <c r="L611" s="69">
        <f>L612</f>
        <v>0</v>
      </c>
      <c r="M611" s="70">
        <f t="shared" si="130"/>
        <v>35</v>
      </c>
      <c r="N611" s="69">
        <f>N612</f>
        <v>0</v>
      </c>
      <c r="O611" s="70">
        <f t="shared" si="131"/>
        <v>35</v>
      </c>
      <c r="P611" s="69">
        <f>P612</f>
        <v>0</v>
      </c>
      <c r="Q611" s="70">
        <f t="shared" si="132"/>
        <v>35</v>
      </c>
      <c r="R611" s="69">
        <f>R612</f>
        <v>0</v>
      </c>
      <c r="S611" s="70">
        <f t="shared" si="133"/>
        <v>35</v>
      </c>
      <c r="T611" s="69">
        <f>T612</f>
        <v>0</v>
      </c>
      <c r="U611" s="70">
        <f t="shared" si="134"/>
        <v>35</v>
      </c>
    </row>
    <row r="612" spans="1:21" ht="15.75" x14ac:dyDescent="0.25">
      <c r="A612" s="32" t="s">
        <v>65</v>
      </c>
      <c r="B612" s="57">
        <v>547</v>
      </c>
      <c r="C612" s="53">
        <v>14</v>
      </c>
      <c r="D612" s="53" t="s">
        <v>90</v>
      </c>
      <c r="E612" s="53" t="s">
        <v>430</v>
      </c>
      <c r="F612" s="53">
        <v>540</v>
      </c>
      <c r="G612" s="69">
        <v>35</v>
      </c>
      <c r="H612" s="69"/>
      <c r="I612" s="70">
        <f t="shared" si="127"/>
        <v>35</v>
      </c>
      <c r="J612" s="69"/>
      <c r="K612" s="70">
        <f t="shared" si="129"/>
        <v>35</v>
      </c>
      <c r="L612" s="69"/>
      <c r="M612" s="70">
        <f t="shared" si="130"/>
        <v>35</v>
      </c>
      <c r="N612" s="69"/>
      <c r="O612" s="70">
        <f t="shared" si="131"/>
        <v>35</v>
      </c>
      <c r="P612" s="69"/>
      <c r="Q612" s="70">
        <f t="shared" si="132"/>
        <v>35</v>
      </c>
      <c r="R612" s="69"/>
      <c r="S612" s="70">
        <f t="shared" si="133"/>
        <v>35</v>
      </c>
      <c r="T612" s="69"/>
      <c r="U612" s="70">
        <f t="shared" si="134"/>
        <v>35</v>
      </c>
    </row>
    <row r="613" spans="1:21" ht="63" x14ac:dyDescent="0.25">
      <c r="A613" s="32" t="s">
        <v>431</v>
      </c>
      <c r="B613" s="57">
        <v>547</v>
      </c>
      <c r="C613" s="53">
        <v>14</v>
      </c>
      <c r="D613" s="53" t="s">
        <v>90</v>
      </c>
      <c r="E613" s="53" t="s">
        <v>432</v>
      </c>
      <c r="F613" s="53" t="s">
        <v>76</v>
      </c>
      <c r="G613" s="69">
        <f>G614</f>
        <v>5</v>
      </c>
      <c r="H613" s="69">
        <f>H614</f>
        <v>0</v>
      </c>
      <c r="I613" s="70">
        <f t="shared" si="127"/>
        <v>5</v>
      </c>
      <c r="J613" s="69">
        <f>J614</f>
        <v>0</v>
      </c>
      <c r="K613" s="70">
        <f t="shared" si="129"/>
        <v>5</v>
      </c>
      <c r="L613" s="69">
        <f>L614</f>
        <v>0</v>
      </c>
      <c r="M613" s="70">
        <f t="shared" si="130"/>
        <v>5</v>
      </c>
      <c r="N613" s="69">
        <f>N614</f>
        <v>0</v>
      </c>
      <c r="O613" s="70">
        <f t="shared" si="131"/>
        <v>5</v>
      </c>
      <c r="P613" s="69">
        <f>P614</f>
        <v>0</v>
      </c>
      <c r="Q613" s="70">
        <f t="shared" si="132"/>
        <v>5</v>
      </c>
      <c r="R613" s="69">
        <f>R614</f>
        <v>0</v>
      </c>
      <c r="S613" s="70">
        <f t="shared" si="133"/>
        <v>5</v>
      </c>
      <c r="T613" s="69">
        <f>T614</f>
        <v>0</v>
      </c>
      <c r="U613" s="70">
        <f t="shared" si="134"/>
        <v>5</v>
      </c>
    </row>
    <row r="614" spans="1:21" ht="15.75" x14ac:dyDescent="0.25">
      <c r="A614" s="63" t="s">
        <v>157</v>
      </c>
      <c r="B614" s="57">
        <v>547</v>
      </c>
      <c r="C614" s="53">
        <v>14</v>
      </c>
      <c r="D614" s="53" t="s">
        <v>90</v>
      </c>
      <c r="E614" s="53" t="s">
        <v>432</v>
      </c>
      <c r="F614" s="53">
        <v>500</v>
      </c>
      <c r="G614" s="69">
        <f>G615</f>
        <v>5</v>
      </c>
      <c r="H614" s="69">
        <f>H615</f>
        <v>0</v>
      </c>
      <c r="I614" s="70">
        <f t="shared" si="127"/>
        <v>5</v>
      </c>
      <c r="J614" s="69">
        <f>J615</f>
        <v>0</v>
      </c>
      <c r="K614" s="70">
        <f t="shared" si="129"/>
        <v>5</v>
      </c>
      <c r="L614" s="69">
        <f>L615</f>
        <v>0</v>
      </c>
      <c r="M614" s="70">
        <f t="shared" si="130"/>
        <v>5</v>
      </c>
      <c r="N614" s="69">
        <f>N615</f>
        <v>0</v>
      </c>
      <c r="O614" s="70">
        <f t="shared" si="131"/>
        <v>5</v>
      </c>
      <c r="P614" s="69">
        <f>P615</f>
        <v>0</v>
      </c>
      <c r="Q614" s="70">
        <f t="shared" si="132"/>
        <v>5</v>
      </c>
      <c r="R614" s="69">
        <f>R615</f>
        <v>0</v>
      </c>
      <c r="S614" s="70">
        <f t="shared" si="133"/>
        <v>5</v>
      </c>
      <c r="T614" s="69">
        <f>T615</f>
        <v>0</v>
      </c>
      <c r="U614" s="70">
        <f t="shared" si="134"/>
        <v>5</v>
      </c>
    </row>
    <row r="615" spans="1:21" ht="15.75" x14ac:dyDescent="0.25">
      <c r="A615" s="32" t="s">
        <v>65</v>
      </c>
      <c r="B615" s="57">
        <v>547</v>
      </c>
      <c r="C615" s="53">
        <v>14</v>
      </c>
      <c r="D615" s="53" t="s">
        <v>90</v>
      </c>
      <c r="E615" s="53" t="s">
        <v>432</v>
      </c>
      <c r="F615" s="53">
        <v>540</v>
      </c>
      <c r="G615" s="69">
        <v>5</v>
      </c>
      <c r="H615" s="69"/>
      <c r="I615" s="70">
        <f t="shared" si="127"/>
        <v>5</v>
      </c>
      <c r="J615" s="69"/>
      <c r="K615" s="70">
        <f t="shared" si="129"/>
        <v>5</v>
      </c>
      <c r="L615" s="69"/>
      <c r="M615" s="70">
        <f t="shared" si="130"/>
        <v>5</v>
      </c>
      <c r="N615" s="69"/>
      <c r="O615" s="70">
        <f t="shared" si="131"/>
        <v>5</v>
      </c>
      <c r="P615" s="69"/>
      <c r="Q615" s="70">
        <f t="shared" si="132"/>
        <v>5</v>
      </c>
      <c r="R615" s="69"/>
      <c r="S615" s="70">
        <f t="shared" si="133"/>
        <v>5</v>
      </c>
      <c r="T615" s="69"/>
      <c r="U615" s="70">
        <f t="shared" si="134"/>
        <v>5</v>
      </c>
    </row>
    <row r="616" spans="1:21" ht="15.75" x14ac:dyDescent="0.25">
      <c r="A616" s="32" t="s">
        <v>439</v>
      </c>
      <c r="B616" s="57">
        <v>547</v>
      </c>
      <c r="C616" s="53">
        <v>14</v>
      </c>
      <c r="D616" s="53" t="s">
        <v>90</v>
      </c>
      <c r="E616" s="53" t="s">
        <v>122</v>
      </c>
      <c r="F616" s="53" t="s">
        <v>76</v>
      </c>
      <c r="G616" s="69">
        <f t="shared" ref="G616:T619" si="135">G617</f>
        <v>9539</v>
      </c>
      <c r="H616" s="69">
        <f t="shared" si="135"/>
        <v>0</v>
      </c>
      <c r="I616" s="70">
        <f t="shared" si="127"/>
        <v>9539</v>
      </c>
      <c r="J616" s="69">
        <f t="shared" si="135"/>
        <v>0</v>
      </c>
      <c r="K616" s="70">
        <f t="shared" si="129"/>
        <v>9539</v>
      </c>
      <c r="L616" s="69">
        <f t="shared" si="135"/>
        <v>0</v>
      </c>
      <c r="M616" s="70">
        <f t="shared" si="130"/>
        <v>9539</v>
      </c>
      <c r="N616" s="69">
        <f t="shared" si="135"/>
        <v>0</v>
      </c>
      <c r="O616" s="70">
        <f t="shared" si="131"/>
        <v>9539</v>
      </c>
      <c r="P616" s="69">
        <f t="shared" si="135"/>
        <v>0</v>
      </c>
      <c r="Q616" s="70">
        <f t="shared" si="132"/>
        <v>9539</v>
      </c>
      <c r="R616" s="69">
        <f t="shared" si="135"/>
        <v>0</v>
      </c>
      <c r="S616" s="70">
        <f t="shared" si="133"/>
        <v>9539</v>
      </c>
      <c r="T616" s="69">
        <f t="shared" si="135"/>
        <v>-450</v>
      </c>
      <c r="U616" s="70">
        <f t="shared" si="134"/>
        <v>9089</v>
      </c>
    </row>
    <row r="617" spans="1:21" ht="31.5" x14ac:dyDescent="0.25">
      <c r="A617" s="32" t="s">
        <v>145</v>
      </c>
      <c r="B617" s="57">
        <v>547</v>
      </c>
      <c r="C617" s="53">
        <v>14</v>
      </c>
      <c r="D617" s="53" t="s">
        <v>90</v>
      </c>
      <c r="E617" s="53" t="s">
        <v>146</v>
      </c>
      <c r="F617" s="53" t="s">
        <v>76</v>
      </c>
      <c r="G617" s="69">
        <f t="shared" si="135"/>
        <v>9539</v>
      </c>
      <c r="H617" s="69">
        <f t="shared" si="135"/>
        <v>0</v>
      </c>
      <c r="I617" s="70">
        <f t="shared" si="127"/>
        <v>9539</v>
      </c>
      <c r="J617" s="69">
        <f t="shared" si="135"/>
        <v>0</v>
      </c>
      <c r="K617" s="70">
        <f t="shared" si="129"/>
        <v>9539</v>
      </c>
      <c r="L617" s="69">
        <f t="shared" si="135"/>
        <v>0</v>
      </c>
      <c r="M617" s="70">
        <f t="shared" si="130"/>
        <v>9539</v>
      </c>
      <c r="N617" s="69">
        <f t="shared" si="135"/>
        <v>0</v>
      </c>
      <c r="O617" s="70">
        <f t="shared" si="131"/>
        <v>9539</v>
      </c>
      <c r="P617" s="69">
        <f t="shared" si="135"/>
        <v>0</v>
      </c>
      <c r="Q617" s="70">
        <f t="shared" si="132"/>
        <v>9539</v>
      </c>
      <c r="R617" s="69">
        <f t="shared" si="135"/>
        <v>0</v>
      </c>
      <c r="S617" s="70">
        <f t="shared" si="133"/>
        <v>9539</v>
      </c>
      <c r="T617" s="69">
        <f t="shared" si="135"/>
        <v>-450</v>
      </c>
      <c r="U617" s="70">
        <f t="shared" si="134"/>
        <v>9089</v>
      </c>
    </row>
    <row r="618" spans="1:21" ht="95.25" customHeight="1" x14ac:dyDescent="0.25">
      <c r="A618" s="32" t="s">
        <v>792</v>
      </c>
      <c r="B618" s="57">
        <v>547</v>
      </c>
      <c r="C618" s="53">
        <v>14</v>
      </c>
      <c r="D618" s="53" t="s">
        <v>90</v>
      </c>
      <c r="E618" s="53" t="s">
        <v>434</v>
      </c>
      <c r="F618" s="53" t="s">
        <v>76</v>
      </c>
      <c r="G618" s="69">
        <f t="shared" si="135"/>
        <v>9539</v>
      </c>
      <c r="H618" s="69">
        <f t="shared" si="135"/>
        <v>0</v>
      </c>
      <c r="I618" s="70">
        <f t="shared" si="127"/>
        <v>9539</v>
      </c>
      <c r="J618" s="69">
        <f t="shared" si="135"/>
        <v>0</v>
      </c>
      <c r="K618" s="70">
        <f t="shared" si="129"/>
        <v>9539</v>
      </c>
      <c r="L618" s="69">
        <f t="shared" si="135"/>
        <v>0</v>
      </c>
      <c r="M618" s="70">
        <f t="shared" si="130"/>
        <v>9539</v>
      </c>
      <c r="N618" s="69">
        <f t="shared" si="135"/>
        <v>0</v>
      </c>
      <c r="O618" s="70">
        <f t="shared" si="131"/>
        <v>9539</v>
      </c>
      <c r="P618" s="69">
        <f t="shared" si="135"/>
        <v>0</v>
      </c>
      <c r="Q618" s="70">
        <f t="shared" si="132"/>
        <v>9539</v>
      </c>
      <c r="R618" s="69">
        <f t="shared" si="135"/>
        <v>0</v>
      </c>
      <c r="S618" s="70">
        <f t="shared" si="133"/>
        <v>9539</v>
      </c>
      <c r="T618" s="69">
        <f t="shared" si="135"/>
        <v>-450</v>
      </c>
      <c r="U618" s="70">
        <f t="shared" si="134"/>
        <v>9089</v>
      </c>
    </row>
    <row r="619" spans="1:21" ht="15.75" x14ac:dyDescent="0.25">
      <c r="A619" s="63" t="s">
        <v>157</v>
      </c>
      <c r="B619" s="57">
        <v>547</v>
      </c>
      <c r="C619" s="53">
        <v>14</v>
      </c>
      <c r="D619" s="53" t="s">
        <v>90</v>
      </c>
      <c r="E619" s="53" t="s">
        <v>434</v>
      </c>
      <c r="F619" s="53">
        <v>500</v>
      </c>
      <c r="G619" s="69">
        <f t="shared" si="135"/>
        <v>9539</v>
      </c>
      <c r="H619" s="69">
        <f t="shared" si="135"/>
        <v>0</v>
      </c>
      <c r="I619" s="70">
        <f t="shared" si="127"/>
        <v>9539</v>
      </c>
      <c r="J619" s="69">
        <f t="shared" si="135"/>
        <v>0</v>
      </c>
      <c r="K619" s="70">
        <f t="shared" si="129"/>
        <v>9539</v>
      </c>
      <c r="L619" s="69">
        <f t="shared" si="135"/>
        <v>0</v>
      </c>
      <c r="M619" s="70">
        <f t="shared" si="130"/>
        <v>9539</v>
      </c>
      <c r="N619" s="69">
        <f t="shared" si="135"/>
        <v>0</v>
      </c>
      <c r="O619" s="70">
        <f t="shared" si="131"/>
        <v>9539</v>
      </c>
      <c r="P619" s="69">
        <f t="shared" si="135"/>
        <v>0</v>
      </c>
      <c r="Q619" s="70">
        <f t="shared" si="132"/>
        <v>9539</v>
      </c>
      <c r="R619" s="69">
        <f t="shared" si="135"/>
        <v>0</v>
      </c>
      <c r="S619" s="70">
        <f t="shared" si="133"/>
        <v>9539</v>
      </c>
      <c r="T619" s="69">
        <f t="shared" si="135"/>
        <v>-450</v>
      </c>
      <c r="U619" s="70">
        <f t="shared" si="134"/>
        <v>9089</v>
      </c>
    </row>
    <row r="620" spans="1:21" ht="15.75" x14ac:dyDescent="0.25">
      <c r="A620" s="32" t="s">
        <v>158</v>
      </c>
      <c r="B620" s="57">
        <v>547</v>
      </c>
      <c r="C620" s="53">
        <v>14</v>
      </c>
      <c r="D620" s="53" t="s">
        <v>90</v>
      </c>
      <c r="E620" s="53" t="s">
        <v>434</v>
      </c>
      <c r="F620" s="53" t="s">
        <v>587</v>
      </c>
      <c r="G620" s="69">
        <v>9539</v>
      </c>
      <c r="H620" s="69"/>
      <c r="I620" s="70">
        <f t="shared" si="127"/>
        <v>9539</v>
      </c>
      <c r="J620" s="69"/>
      <c r="K620" s="70">
        <f t="shared" si="129"/>
        <v>9539</v>
      </c>
      <c r="L620" s="69"/>
      <c r="M620" s="70">
        <f t="shared" si="130"/>
        <v>9539</v>
      </c>
      <c r="N620" s="69"/>
      <c r="O620" s="70">
        <f t="shared" si="131"/>
        <v>9539</v>
      </c>
      <c r="P620" s="69"/>
      <c r="Q620" s="70">
        <f t="shared" si="132"/>
        <v>9539</v>
      </c>
      <c r="R620" s="69"/>
      <c r="S620" s="70">
        <f t="shared" si="133"/>
        <v>9539</v>
      </c>
      <c r="T620" s="124">
        <v>-450</v>
      </c>
      <c r="U620" s="70">
        <f t="shared" si="134"/>
        <v>9089</v>
      </c>
    </row>
    <row r="621" spans="1:21" ht="31.5" x14ac:dyDescent="0.25">
      <c r="A621" s="68" t="s">
        <v>774</v>
      </c>
      <c r="B621" s="72">
        <v>651</v>
      </c>
      <c r="C621" s="50" t="s">
        <v>74</v>
      </c>
      <c r="D621" s="50" t="s">
        <v>76</v>
      </c>
      <c r="E621" s="50" t="s">
        <v>75</v>
      </c>
      <c r="F621" s="50" t="s">
        <v>76</v>
      </c>
      <c r="G621" s="74">
        <f>G622+G636</f>
        <v>3003.6000000000004</v>
      </c>
      <c r="H621" s="74">
        <f>H622+H636</f>
        <v>0</v>
      </c>
      <c r="I621" s="73">
        <f t="shared" si="127"/>
        <v>3003.6000000000004</v>
      </c>
      <c r="J621" s="74">
        <f>J622+J636</f>
        <v>0</v>
      </c>
      <c r="K621" s="73">
        <f t="shared" si="129"/>
        <v>3003.6000000000004</v>
      </c>
      <c r="L621" s="74">
        <f>L622+L636</f>
        <v>0</v>
      </c>
      <c r="M621" s="73">
        <f t="shared" si="130"/>
        <v>3003.6000000000004</v>
      </c>
      <c r="N621" s="74">
        <f>N622+N636</f>
        <v>0</v>
      </c>
      <c r="O621" s="73">
        <f t="shared" si="131"/>
        <v>3003.6000000000004</v>
      </c>
      <c r="P621" s="74">
        <f>P622+P636</f>
        <v>0</v>
      </c>
      <c r="Q621" s="73">
        <f t="shared" si="132"/>
        <v>3003.6000000000004</v>
      </c>
      <c r="R621" s="74">
        <f>R622+R636</f>
        <v>0</v>
      </c>
      <c r="S621" s="73">
        <f t="shared" si="133"/>
        <v>3003.6000000000004</v>
      </c>
      <c r="T621" s="74">
        <f>T622+T636</f>
        <v>0</v>
      </c>
      <c r="U621" s="73">
        <f t="shared" si="134"/>
        <v>3003.6000000000004</v>
      </c>
    </row>
    <row r="622" spans="1:21" ht="31.5" x14ac:dyDescent="0.25">
      <c r="A622" s="68" t="s">
        <v>72</v>
      </c>
      <c r="B622" s="72">
        <v>651</v>
      </c>
      <c r="C622" s="50" t="s">
        <v>73</v>
      </c>
      <c r="D622" s="50" t="s">
        <v>74</v>
      </c>
      <c r="E622" s="50" t="s">
        <v>75</v>
      </c>
      <c r="F622" s="50" t="s">
        <v>76</v>
      </c>
      <c r="G622" s="74">
        <f t="shared" ref="G622:T624" si="136">G623</f>
        <v>2818.8</v>
      </c>
      <c r="H622" s="74">
        <f t="shared" si="136"/>
        <v>0</v>
      </c>
      <c r="I622" s="73">
        <f t="shared" si="127"/>
        <v>2818.8</v>
      </c>
      <c r="J622" s="74">
        <f t="shared" si="136"/>
        <v>0</v>
      </c>
      <c r="K622" s="73">
        <f t="shared" si="129"/>
        <v>2818.8</v>
      </c>
      <c r="L622" s="74">
        <f t="shared" si="136"/>
        <v>0</v>
      </c>
      <c r="M622" s="73">
        <f t="shared" si="130"/>
        <v>2818.8</v>
      </c>
      <c r="N622" s="74">
        <f t="shared" si="136"/>
        <v>0</v>
      </c>
      <c r="O622" s="73">
        <f t="shared" si="131"/>
        <v>2818.8</v>
      </c>
      <c r="P622" s="74">
        <f t="shared" si="136"/>
        <v>0</v>
      </c>
      <c r="Q622" s="73">
        <f t="shared" si="132"/>
        <v>2818.8</v>
      </c>
      <c r="R622" s="74">
        <f t="shared" si="136"/>
        <v>0</v>
      </c>
      <c r="S622" s="73">
        <f t="shared" si="133"/>
        <v>2818.8</v>
      </c>
      <c r="T622" s="74">
        <f t="shared" si="136"/>
        <v>0</v>
      </c>
      <c r="U622" s="73">
        <f t="shared" si="134"/>
        <v>2818.8</v>
      </c>
    </row>
    <row r="623" spans="1:21" ht="70.5" customHeight="1" x14ac:dyDescent="0.25">
      <c r="A623" s="32" t="s">
        <v>107</v>
      </c>
      <c r="B623" s="57">
        <v>651</v>
      </c>
      <c r="C623" s="53" t="s">
        <v>73</v>
      </c>
      <c r="D623" s="53" t="s">
        <v>108</v>
      </c>
      <c r="E623" s="53" t="s">
        <v>75</v>
      </c>
      <c r="F623" s="53" t="s">
        <v>76</v>
      </c>
      <c r="G623" s="69">
        <f t="shared" si="136"/>
        <v>2818.8</v>
      </c>
      <c r="H623" s="69">
        <f t="shared" si="136"/>
        <v>0</v>
      </c>
      <c r="I623" s="70">
        <f t="shared" si="127"/>
        <v>2818.8</v>
      </c>
      <c r="J623" s="69">
        <f t="shared" si="136"/>
        <v>0</v>
      </c>
      <c r="K623" s="70">
        <f t="shared" si="129"/>
        <v>2818.8</v>
      </c>
      <c r="L623" s="69">
        <f t="shared" si="136"/>
        <v>0</v>
      </c>
      <c r="M623" s="70">
        <f t="shared" si="130"/>
        <v>2818.8</v>
      </c>
      <c r="N623" s="69">
        <f t="shared" si="136"/>
        <v>0</v>
      </c>
      <c r="O623" s="70">
        <f t="shared" si="131"/>
        <v>2818.8</v>
      </c>
      <c r="P623" s="69">
        <f t="shared" si="136"/>
        <v>0</v>
      </c>
      <c r="Q623" s="70">
        <f t="shared" si="132"/>
        <v>2818.8</v>
      </c>
      <c r="R623" s="69">
        <f t="shared" si="136"/>
        <v>0</v>
      </c>
      <c r="S623" s="70">
        <f t="shared" si="133"/>
        <v>2818.8</v>
      </c>
      <c r="T623" s="69">
        <f t="shared" si="136"/>
        <v>0</v>
      </c>
      <c r="U623" s="70">
        <f t="shared" si="134"/>
        <v>2818.8</v>
      </c>
    </row>
    <row r="624" spans="1:21" ht="35.25" customHeight="1" x14ac:dyDescent="0.25">
      <c r="A624" s="32" t="s">
        <v>453</v>
      </c>
      <c r="B624" s="57">
        <v>651</v>
      </c>
      <c r="C624" s="53" t="s">
        <v>73</v>
      </c>
      <c r="D624" s="53" t="s">
        <v>108</v>
      </c>
      <c r="E624" s="53" t="s">
        <v>110</v>
      </c>
      <c r="F624" s="53" t="s">
        <v>76</v>
      </c>
      <c r="G624" s="69">
        <f t="shared" si="136"/>
        <v>2818.8</v>
      </c>
      <c r="H624" s="69">
        <f t="shared" si="136"/>
        <v>0</v>
      </c>
      <c r="I624" s="70">
        <f t="shared" si="127"/>
        <v>2818.8</v>
      </c>
      <c r="J624" s="69">
        <f t="shared" si="136"/>
        <v>0</v>
      </c>
      <c r="K624" s="70">
        <f t="shared" si="129"/>
        <v>2818.8</v>
      </c>
      <c r="L624" s="69">
        <f t="shared" si="136"/>
        <v>0</v>
      </c>
      <c r="M624" s="70">
        <f t="shared" si="130"/>
        <v>2818.8</v>
      </c>
      <c r="N624" s="69">
        <f t="shared" si="136"/>
        <v>0</v>
      </c>
      <c r="O624" s="70">
        <f t="shared" si="131"/>
        <v>2818.8</v>
      </c>
      <c r="P624" s="69">
        <f t="shared" si="136"/>
        <v>0</v>
      </c>
      <c r="Q624" s="70">
        <f t="shared" si="132"/>
        <v>2818.8</v>
      </c>
      <c r="R624" s="69">
        <f t="shared" si="136"/>
        <v>0</v>
      </c>
      <c r="S624" s="70">
        <f t="shared" si="133"/>
        <v>2818.8</v>
      </c>
      <c r="T624" s="69">
        <f t="shared" si="136"/>
        <v>0</v>
      </c>
      <c r="U624" s="70">
        <f t="shared" si="134"/>
        <v>2818.8</v>
      </c>
    </row>
    <row r="625" spans="1:21" ht="31.5" x14ac:dyDescent="0.25">
      <c r="A625" s="32" t="s">
        <v>775</v>
      </c>
      <c r="B625" s="57">
        <v>651</v>
      </c>
      <c r="C625" s="53" t="s">
        <v>73</v>
      </c>
      <c r="D625" s="53" t="s">
        <v>108</v>
      </c>
      <c r="E625" s="53" t="s">
        <v>111</v>
      </c>
      <c r="F625" s="53" t="s">
        <v>76</v>
      </c>
      <c r="G625" s="69">
        <f>G629+G626</f>
        <v>2818.8</v>
      </c>
      <c r="H625" s="69">
        <f>H629+H626</f>
        <v>0</v>
      </c>
      <c r="I625" s="70">
        <f t="shared" si="127"/>
        <v>2818.8</v>
      </c>
      <c r="J625" s="69">
        <f>J629+J626</f>
        <v>0</v>
      </c>
      <c r="K625" s="70">
        <f t="shared" si="129"/>
        <v>2818.8</v>
      </c>
      <c r="L625" s="69">
        <f>L629+L626</f>
        <v>0</v>
      </c>
      <c r="M625" s="70">
        <f t="shared" si="130"/>
        <v>2818.8</v>
      </c>
      <c r="N625" s="69">
        <f>N629+N626</f>
        <v>0</v>
      </c>
      <c r="O625" s="70">
        <f t="shared" si="131"/>
        <v>2818.8</v>
      </c>
      <c r="P625" s="69">
        <f>P629+P626</f>
        <v>0</v>
      </c>
      <c r="Q625" s="70">
        <f t="shared" si="132"/>
        <v>2818.8</v>
      </c>
      <c r="R625" s="69">
        <f>R629+R626</f>
        <v>0</v>
      </c>
      <c r="S625" s="70">
        <f t="shared" si="133"/>
        <v>2818.8</v>
      </c>
      <c r="T625" s="69">
        <f>T629+T626</f>
        <v>0</v>
      </c>
      <c r="U625" s="70">
        <f t="shared" si="134"/>
        <v>2818.8</v>
      </c>
    </row>
    <row r="626" spans="1:21" ht="33.75" customHeight="1" x14ac:dyDescent="0.25">
      <c r="A626" s="32" t="s">
        <v>112</v>
      </c>
      <c r="B626" s="57">
        <v>651</v>
      </c>
      <c r="C626" s="53" t="s">
        <v>73</v>
      </c>
      <c r="D626" s="53" t="s">
        <v>108</v>
      </c>
      <c r="E626" s="53" t="s">
        <v>113</v>
      </c>
      <c r="F626" s="53" t="s">
        <v>76</v>
      </c>
      <c r="G626" s="69">
        <f>G627</f>
        <v>1817.9</v>
      </c>
      <c r="H626" s="69">
        <f>H627</f>
        <v>0</v>
      </c>
      <c r="I626" s="70">
        <f t="shared" si="127"/>
        <v>1817.9</v>
      </c>
      <c r="J626" s="69">
        <f>J627</f>
        <v>0</v>
      </c>
      <c r="K626" s="70">
        <f t="shared" si="129"/>
        <v>1817.9</v>
      </c>
      <c r="L626" s="69">
        <f>L627</f>
        <v>0</v>
      </c>
      <c r="M626" s="70">
        <f t="shared" si="130"/>
        <v>1817.9</v>
      </c>
      <c r="N626" s="69">
        <f>N627</f>
        <v>0</v>
      </c>
      <c r="O626" s="70">
        <f t="shared" si="131"/>
        <v>1817.9</v>
      </c>
      <c r="P626" s="69">
        <f>P627</f>
        <v>0</v>
      </c>
      <c r="Q626" s="70">
        <f t="shared" si="132"/>
        <v>1817.9</v>
      </c>
      <c r="R626" s="69">
        <f>R627</f>
        <v>0</v>
      </c>
      <c r="S626" s="70">
        <f t="shared" si="133"/>
        <v>1817.9</v>
      </c>
      <c r="T626" s="69">
        <f>T627</f>
        <v>0</v>
      </c>
      <c r="U626" s="70">
        <f t="shared" si="134"/>
        <v>1817.9</v>
      </c>
    </row>
    <row r="627" spans="1:21" ht="97.15" customHeight="1" x14ac:dyDescent="0.25">
      <c r="A627" s="32" t="s">
        <v>85</v>
      </c>
      <c r="B627" s="57">
        <v>651</v>
      </c>
      <c r="C627" s="53" t="s">
        <v>73</v>
      </c>
      <c r="D627" s="53" t="s">
        <v>108</v>
      </c>
      <c r="E627" s="53" t="s">
        <v>113</v>
      </c>
      <c r="F627" s="53">
        <v>100</v>
      </c>
      <c r="G627" s="69">
        <f>G628</f>
        <v>1817.9</v>
      </c>
      <c r="H627" s="69">
        <f>H628</f>
        <v>0</v>
      </c>
      <c r="I627" s="70">
        <f t="shared" si="127"/>
        <v>1817.9</v>
      </c>
      <c r="J627" s="69">
        <f>J628</f>
        <v>0</v>
      </c>
      <c r="K627" s="70">
        <f t="shared" si="129"/>
        <v>1817.9</v>
      </c>
      <c r="L627" s="69">
        <f>L628</f>
        <v>0</v>
      </c>
      <c r="M627" s="70">
        <f t="shared" si="130"/>
        <v>1817.9</v>
      </c>
      <c r="N627" s="69">
        <f>N628</f>
        <v>0</v>
      </c>
      <c r="O627" s="70">
        <f t="shared" si="131"/>
        <v>1817.9</v>
      </c>
      <c r="P627" s="69">
        <f>P628</f>
        <v>0</v>
      </c>
      <c r="Q627" s="70">
        <f t="shared" si="132"/>
        <v>1817.9</v>
      </c>
      <c r="R627" s="69">
        <f>R628</f>
        <v>0</v>
      </c>
      <c r="S627" s="70">
        <f t="shared" si="133"/>
        <v>1817.9</v>
      </c>
      <c r="T627" s="69">
        <f>T628</f>
        <v>0</v>
      </c>
      <c r="U627" s="70">
        <f t="shared" si="134"/>
        <v>1817.9</v>
      </c>
    </row>
    <row r="628" spans="1:21" ht="34.5" customHeight="1" x14ac:dyDescent="0.25">
      <c r="A628" s="32" t="s">
        <v>86</v>
      </c>
      <c r="B628" s="57">
        <v>651</v>
      </c>
      <c r="C628" s="53" t="s">
        <v>73</v>
      </c>
      <c r="D628" s="53" t="s">
        <v>108</v>
      </c>
      <c r="E628" s="53" t="s">
        <v>113</v>
      </c>
      <c r="F628" s="53">
        <v>120</v>
      </c>
      <c r="G628" s="69">
        <v>1817.9</v>
      </c>
      <c r="H628" s="69"/>
      <c r="I628" s="70">
        <f t="shared" si="127"/>
        <v>1817.9</v>
      </c>
      <c r="J628" s="69"/>
      <c r="K628" s="70">
        <f t="shared" si="129"/>
        <v>1817.9</v>
      </c>
      <c r="L628" s="69"/>
      <c r="M628" s="70">
        <f t="shared" si="130"/>
        <v>1817.9</v>
      </c>
      <c r="N628" s="69"/>
      <c r="O628" s="70">
        <f t="shared" si="131"/>
        <v>1817.9</v>
      </c>
      <c r="P628" s="69"/>
      <c r="Q628" s="70">
        <f t="shared" si="132"/>
        <v>1817.9</v>
      </c>
      <c r="R628" s="69"/>
      <c r="S628" s="70">
        <f t="shared" si="133"/>
        <v>1817.9</v>
      </c>
      <c r="T628" s="69"/>
      <c r="U628" s="70">
        <f t="shared" si="134"/>
        <v>1817.9</v>
      </c>
    </row>
    <row r="629" spans="1:21" ht="31.5" x14ac:dyDescent="0.25">
      <c r="A629" s="32" t="s">
        <v>87</v>
      </c>
      <c r="B629" s="57">
        <v>651</v>
      </c>
      <c r="C629" s="53" t="s">
        <v>73</v>
      </c>
      <c r="D629" s="53" t="s">
        <v>108</v>
      </c>
      <c r="E629" s="53" t="s">
        <v>114</v>
      </c>
      <c r="F629" s="53" t="s">
        <v>76</v>
      </c>
      <c r="G629" s="69">
        <f>G630+G632+G634</f>
        <v>1000.9</v>
      </c>
      <c r="H629" s="69">
        <f>H630+H632+H634</f>
        <v>0</v>
      </c>
      <c r="I629" s="70">
        <f t="shared" si="127"/>
        <v>1000.9</v>
      </c>
      <c r="J629" s="69">
        <f>J630+J632+J634</f>
        <v>0</v>
      </c>
      <c r="K629" s="70">
        <f t="shared" si="129"/>
        <v>1000.9</v>
      </c>
      <c r="L629" s="69">
        <f>L630+L632+L634</f>
        <v>0</v>
      </c>
      <c r="M629" s="70">
        <f t="shared" si="130"/>
        <v>1000.9</v>
      </c>
      <c r="N629" s="69">
        <f>N630+N632+N634</f>
        <v>0</v>
      </c>
      <c r="O629" s="70">
        <f t="shared" si="131"/>
        <v>1000.9</v>
      </c>
      <c r="P629" s="69">
        <f>P630+P632+P634</f>
        <v>0</v>
      </c>
      <c r="Q629" s="70">
        <f t="shared" si="132"/>
        <v>1000.9</v>
      </c>
      <c r="R629" s="69">
        <f>R630+R632+R634</f>
        <v>0</v>
      </c>
      <c r="S629" s="70">
        <f t="shared" si="133"/>
        <v>1000.9</v>
      </c>
      <c r="T629" s="69">
        <f>T630+T632+T634</f>
        <v>0</v>
      </c>
      <c r="U629" s="70">
        <f t="shared" si="134"/>
        <v>1000.9</v>
      </c>
    </row>
    <row r="630" spans="1:21" ht="98.25" customHeight="1" x14ac:dyDescent="0.25">
      <c r="A630" s="32" t="s">
        <v>85</v>
      </c>
      <c r="B630" s="57">
        <v>651</v>
      </c>
      <c r="C630" s="53" t="s">
        <v>73</v>
      </c>
      <c r="D630" s="53" t="s">
        <v>108</v>
      </c>
      <c r="E630" s="53" t="s">
        <v>114</v>
      </c>
      <c r="F630" s="53">
        <v>100</v>
      </c>
      <c r="G630" s="69">
        <f>G631</f>
        <v>163</v>
      </c>
      <c r="H630" s="69">
        <f>H631</f>
        <v>0</v>
      </c>
      <c r="I630" s="70">
        <f t="shared" si="127"/>
        <v>163</v>
      </c>
      <c r="J630" s="69">
        <f>J631</f>
        <v>0</v>
      </c>
      <c r="K630" s="70">
        <f t="shared" si="129"/>
        <v>163</v>
      </c>
      <c r="L630" s="69">
        <f>L631</f>
        <v>0</v>
      </c>
      <c r="M630" s="70">
        <f t="shared" si="130"/>
        <v>163</v>
      </c>
      <c r="N630" s="69">
        <f>N631</f>
        <v>0</v>
      </c>
      <c r="O630" s="70">
        <f t="shared" si="131"/>
        <v>163</v>
      </c>
      <c r="P630" s="69">
        <f>P631</f>
        <v>0</v>
      </c>
      <c r="Q630" s="70">
        <f t="shared" si="132"/>
        <v>163</v>
      </c>
      <c r="R630" s="69">
        <f>R631</f>
        <v>0</v>
      </c>
      <c r="S630" s="70">
        <f t="shared" si="133"/>
        <v>163</v>
      </c>
      <c r="T630" s="69">
        <f>T631</f>
        <v>0</v>
      </c>
      <c r="U630" s="70">
        <f t="shared" si="134"/>
        <v>163</v>
      </c>
    </row>
    <row r="631" spans="1:21" ht="37.5" customHeight="1" x14ac:dyDescent="0.25">
      <c r="A631" s="32" t="s">
        <v>86</v>
      </c>
      <c r="B631" s="57">
        <v>651</v>
      </c>
      <c r="C631" s="53" t="s">
        <v>73</v>
      </c>
      <c r="D631" s="53" t="s">
        <v>108</v>
      </c>
      <c r="E631" s="53" t="s">
        <v>114</v>
      </c>
      <c r="F631" s="53">
        <v>120</v>
      </c>
      <c r="G631" s="69">
        <v>163</v>
      </c>
      <c r="H631" s="69"/>
      <c r="I631" s="70">
        <f t="shared" si="127"/>
        <v>163</v>
      </c>
      <c r="J631" s="69"/>
      <c r="K631" s="70">
        <f t="shared" si="129"/>
        <v>163</v>
      </c>
      <c r="L631" s="69"/>
      <c r="M631" s="70">
        <f t="shared" si="130"/>
        <v>163</v>
      </c>
      <c r="N631" s="69"/>
      <c r="O631" s="70">
        <f t="shared" si="131"/>
        <v>163</v>
      </c>
      <c r="P631" s="69"/>
      <c r="Q631" s="70">
        <f t="shared" si="132"/>
        <v>163</v>
      </c>
      <c r="R631" s="69"/>
      <c r="S631" s="70">
        <f t="shared" si="133"/>
        <v>163</v>
      </c>
      <c r="T631" s="69"/>
      <c r="U631" s="70">
        <f t="shared" si="134"/>
        <v>163</v>
      </c>
    </row>
    <row r="632" spans="1:21" ht="31.5" x14ac:dyDescent="0.25">
      <c r="A632" s="32" t="s">
        <v>97</v>
      </c>
      <c r="B632" s="57">
        <v>651</v>
      </c>
      <c r="C632" s="53" t="s">
        <v>73</v>
      </c>
      <c r="D632" s="53" t="s">
        <v>108</v>
      </c>
      <c r="E632" s="53" t="s">
        <v>114</v>
      </c>
      <c r="F632" s="53">
        <v>200</v>
      </c>
      <c r="G632" s="69">
        <f>G633</f>
        <v>830.4</v>
      </c>
      <c r="H632" s="69">
        <f>H633</f>
        <v>0</v>
      </c>
      <c r="I632" s="70">
        <f t="shared" si="127"/>
        <v>830.4</v>
      </c>
      <c r="J632" s="69">
        <f>J633</f>
        <v>0</v>
      </c>
      <c r="K632" s="70">
        <f t="shared" si="129"/>
        <v>830.4</v>
      </c>
      <c r="L632" s="69">
        <f>L633</f>
        <v>0</v>
      </c>
      <c r="M632" s="70">
        <f t="shared" si="130"/>
        <v>830.4</v>
      </c>
      <c r="N632" s="69">
        <f>N633</f>
        <v>0</v>
      </c>
      <c r="O632" s="70">
        <f t="shared" si="131"/>
        <v>830.4</v>
      </c>
      <c r="P632" s="69">
        <f>P633</f>
        <v>0</v>
      </c>
      <c r="Q632" s="70">
        <f t="shared" si="132"/>
        <v>830.4</v>
      </c>
      <c r="R632" s="69">
        <f>R633</f>
        <v>0</v>
      </c>
      <c r="S632" s="70">
        <f t="shared" si="133"/>
        <v>830.4</v>
      </c>
      <c r="T632" s="69">
        <f>T633</f>
        <v>0</v>
      </c>
      <c r="U632" s="70">
        <f t="shared" si="134"/>
        <v>830.4</v>
      </c>
    </row>
    <row r="633" spans="1:21" ht="47.25" x14ac:dyDescent="0.25">
      <c r="A633" s="32" t="s">
        <v>98</v>
      </c>
      <c r="B633" s="57">
        <v>651</v>
      </c>
      <c r="C633" s="53" t="s">
        <v>73</v>
      </c>
      <c r="D633" s="53" t="s">
        <v>108</v>
      </c>
      <c r="E633" s="53" t="s">
        <v>114</v>
      </c>
      <c r="F633" s="53">
        <v>240</v>
      </c>
      <c r="G633" s="69">
        <v>830.4</v>
      </c>
      <c r="H633" s="69"/>
      <c r="I633" s="70">
        <f t="shared" si="127"/>
        <v>830.4</v>
      </c>
      <c r="J633" s="69"/>
      <c r="K633" s="70">
        <f t="shared" si="129"/>
        <v>830.4</v>
      </c>
      <c r="L633" s="69"/>
      <c r="M633" s="70">
        <f t="shared" si="130"/>
        <v>830.4</v>
      </c>
      <c r="N633" s="69"/>
      <c r="O633" s="70">
        <f t="shared" si="131"/>
        <v>830.4</v>
      </c>
      <c r="P633" s="69"/>
      <c r="Q633" s="70">
        <f t="shared" si="132"/>
        <v>830.4</v>
      </c>
      <c r="R633" s="69"/>
      <c r="S633" s="70">
        <f t="shared" si="133"/>
        <v>830.4</v>
      </c>
      <c r="T633" s="69"/>
      <c r="U633" s="70">
        <f t="shared" si="134"/>
        <v>830.4</v>
      </c>
    </row>
    <row r="634" spans="1:21" ht="15.75" x14ac:dyDescent="0.25">
      <c r="A634" s="32" t="s">
        <v>99</v>
      </c>
      <c r="B634" s="57">
        <v>651</v>
      </c>
      <c r="C634" s="53" t="s">
        <v>73</v>
      </c>
      <c r="D634" s="53" t="s">
        <v>108</v>
      </c>
      <c r="E634" s="53" t="s">
        <v>114</v>
      </c>
      <c r="F634" s="53">
        <v>800</v>
      </c>
      <c r="G634" s="69">
        <f>G635</f>
        <v>7.5</v>
      </c>
      <c r="H634" s="69">
        <f>H635</f>
        <v>0</v>
      </c>
      <c r="I634" s="70">
        <f t="shared" si="127"/>
        <v>7.5</v>
      </c>
      <c r="J634" s="69">
        <f>J635</f>
        <v>0</v>
      </c>
      <c r="K634" s="70">
        <f t="shared" si="129"/>
        <v>7.5</v>
      </c>
      <c r="L634" s="69">
        <f>L635</f>
        <v>0</v>
      </c>
      <c r="M634" s="70">
        <f t="shared" si="130"/>
        <v>7.5</v>
      </c>
      <c r="N634" s="69">
        <f>N635</f>
        <v>0</v>
      </c>
      <c r="O634" s="70">
        <f t="shared" si="131"/>
        <v>7.5</v>
      </c>
      <c r="P634" s="69">
        <f>P635</f>
        <v>0</v>
      </c>
      <c r="Q634" s="70">
        <f t="shared" si="132"/>
        <v>7.5</v>
      </c>
      <c r="R634" s="69">
        <f>R635</f>
        <v>0</v>
      </c>
      <c r="S634" s="70">
        <f t="shared" si="133"/>
        <v>7.5</v>
      </c>
      <c r="T634" s="69">
        <f>T635</f>
        <v>0</v>
      </c>
      <c r="U634" s="70">
        <f t="shared" si="134"/>
        <v>7.5</v>
      </c>
    </row>
    <row r="635" spans="1:21" ht="15.75" x14ac:dyDescent="0.25">
      <c r="A635" s="32" t="s">
        <v>100</v>
      </c>
      <c r="B635" s="57">
        <v>651</v>
      </c>
      <c r="C635" s="53" t="s">
        <v>73</v>
      </c>
      <c r="D635" s="53" t="s">
        <v>108</v>
      </c>
      <c r="E635" s="53" t="s">
        <v>114</v>
      </c>
      <c r="F635" s="53">
        <v>850</v>
      </c>
      <c r="G635" s="69">
        <v>7.5</v>
      </c>
      <c r="H635" s="69"/>
      <c r="I635" s="70">
        <f t="shared" si="127"/>
        <v>7.5</v>
      </c>
      <c r="J635" s="69"/>
      <c r="K635" s="70">
        <f t="shared" si="129"/>
        <v>7.5</v>
      </c>
      <c r="L635" s="69"/>
      <c r="M635" s="70">
        <f t="shared" si="130"/>
        <v>7.5</v>
      </c>
      <c r="N635" s="69"/>
      <c r="O635" s="70">
        <f t="shared" si="131"/>
        <v>7.5</v>
      </c>
      <c r="P635" s="69"/>
      <c r="Q635" s="70">
        <f t="shared" si="132"/>
        <v>7.5</v>
      </c>
      <c r="R635" s="69"/>
      <c r="S635" s="70">
        <f t="shared" si="133"/>
        <v>7.5</v>
      </c>
      <c r="T635" s="69"/>
      <c r="U635" s="70">
        <f t="shared" si="134"/>
        <v>7.5</v>
      </c>
    </row>
    <row r="636" spans="1:21" ht="15.75" x14ac:dyDescent="0.25">
      <c r="A636" s="68" t="s">
        <v>343</v>
      </c>
      <c r="B636" s="72">
        <v>651</v>
      </c>
      <c r="C636" s="50" t="s">
        <v>344</v>
      </c>
      <c r="D636" s="50" t="s">
        <v>74</v>
      </c>
      <c r="E636" s="50" t="s">
        <v>75</v>
      </c>
      <c r="F636" s="50" t="s">
        <v>76</v>
      </c>
      <c r="G636" s="74">
        <f t="shared" ref="G636:T642" si="137">G637</f>
        <v>184.8</v>
      </c>
      <c r="H636" s="74">
        <f t="shared" si="137"/>
        <v>0</v>
      </c>
      <c r="I636" s="73">
        <f t="shared" si="127"/>
        <v>184.8</v>
      </c>
      <c r="J636" s="74">
        <f t="shared" si="137"/>
        <v>0</v>
      </c>
      <c r="K636" s="73">
        <f t="shared" si="129"/>
        <v>184.8</v>
      </c>
      <c r="L636" s="74">
        <f t="shared" si="137"/>
        <v>0</v>
      </c>
      <c r="M636" s="73">
        <f t="shared" si="130"/>
        <v>184.8</v>
      </c>
      <c r="N636" s="74">
        <f t="shared" si="137"/>
        <v>0</v>
      </c>
      <c r="O636" s="73">
        <f t="shared" si="131"/>
        <v>184.8</v>
      </c>
      <c r="P636" s="74">
        <f t="shared" si="137"/>
        <v>0</v>
      </c>
      <c r="Q636" s="73">
        <f t="shared" si="132"/>
        <v>184.8</v>
      </c>
      <c r="R636" s="74">
        <f t="shared" si="137"/>
        <v>0</v>
      </c>
      <c r="S636" s="73">
        <f t="shared" si="133"/>
        <v>184.8</v>
      </c>
      <c r="T636" s="74">
        <f t="shared" si="137"/>
        <v>0</v>
      </c>
      <c r="U636" s="73">
        <f t="shared" si="134"/>
        <v>184.8</v>
      </c>
    </row>
    <row r="637" spans="1:21" ht="15.75" x14ac:dyDescent="0.25">
      <c r="A637" s="32" t="s">
        <v>346</v>
      </c>
      <c r="B637" s="57">
        <v>651</v>
      </c>
      <c r="C637" s="53" t="s">
        <v>344</v>
      </c>
      <c r="D637" s="53" t="s">
        <v>73</v>
      </c>
      <c r="E637" s="53" t="s">
        <v>75</v>
      </c>
      <c r="F637" s="53" t="s">
        <v>76</v>
      </c>
      <c r="G637" s="69">
        <f t="shared" si="137"/>
        <v>184.8</v>
      </c>
      <c r="H637" s="69">
        <f t="shared" si="137"/>
        <v>0</v>
      </c>
      <c r="I637" s="70">
        <f t="shared" si="127"/>
        <v>184.8</v>
      </c>
      <c r="J637" s="69">
        <f t="shared" si="137"/>
        <v>0</v>
      </c>
      <c r="K637" s="70">
        <f t="shared" si="129"/>
        <v>184.8</v>
      </c>
      <c r="L637" s="69">
        <f t="shared" si="137"/>
        <v>0</v>
      </c>
      <c r="M637" s="70">
        <f t="shared" si="130"/>
        <v>184.8</v>
      </c>
      <c r="N637" s="69">
        <f t="shared" si="137"/>
        <v>0</v>
      </c>
      <c r="O637" s="70">
        <f t="shared" si="131"/>
        <v>184.8</v>
      </c>
      <c r="P637" s="69">
        <f t="shared" si="137"/>
        <v>0</v>
      </c>
      <c r="Q637" s="70">
        <f t="shared" si="132"/>
        <v>184.8</v>
      </c>
      <c r="R637" s="69">
        <f t="shared" si="137"/>
        <v>0</v>
      </c>
      <c r="S637" s="70">
        <f t="shared" si="133"/>
        <v>184.8</v>
      </c>
      <c r="T637" s="69">
        <f t="shared" si="137"/>
        <v>0</v>
      </c>
      <c r="U637" s="70">
        <f t="shared" si="134"/>
        <v>184.8</v>
      </c>
    </row>
    <row r="638" spans="1:21" ht="47.25" x14ac:dyDescent="0.25">
      <c r="A638" s="32" t="s">
        <v>749</v>
      </c>
      <c r="B638" s="57">
        <v>651</v>
      </c>
      <c r="C638" s="53" t="s">
        <v>344</v>
      </c>
      <c r="D638" s="53" t="s">
        <v>73</v>
      </c>
      <c r="E638" s="53" t="s">
        <v>347</v>
      </c>
      <c r="F638" s="53" t="s">
        <v>76</v>
      </c>
      <c r="G638" s="69">
        <f t="shared" si="137"/>
        <v>184.8</v>
      </c>
      <c r="H638" s="69">
        <f t="shared" si="137"/>
        <v>0</v>
      </c>
      <c r="I638" s="70">
        <f t="shared" si="127"/>
        <v>184.8</v>
      </c>
      <c r="J638" s="69">
        <f t="shared" si="137"/>
        <v>0</v>
      </c>
      <c r="K638" s="70">
        <f t="shared" si="129"/>
        <v>184.8</v>
      </c>
      <c r="L638" s="69">
        <f t="shared" si="137"/>
        <v>0</v>
      </c>
      <c r="M638" s="70">
        <f t="shared" si="130"/>
        <v>184.8</v>
      </c>
      <c r="N638" s="69">
        <f t="shared" si="137"/>
        <v>0</v>
      </c>
      <c r="O638" s="70">
        <f t="shared" si="131"/>
        <v>184.8</v>
      </c>
      <c r="P638" s="69">
        <f t="shared" si="137"/>
        <v>0</v>
      </c>
      <c r="Q638" s="70">
        <f t="shared" si="132"/>
        <v>184.8</v>
      </c>
      <c r="R638" s="69">
        <f t="shared" si="137"/>
        <v>0</v>
      </c>
      <c r="S638" s="70">
        <f t="shared" si="133"/>
        <v>184.8</v>
      </c>
      <c r="T638" s="69">
        <f t="shared" si="137"/>
        <v>0</v>
      </c>
      <c r="U638" s="70">
        <f t="shared" si="134"/>
        <v>184.8</v>
      </c>
    </row>
    <row r="639" spans="1:21" ht="94.5" x14ac:dyDescent="0.25">
      <c r="A639" s="64" t="s">
        <v>707</v>
      </c>
      <c r="B639" s="57">
        <v>651</v>
      </c>
      <c r="C639" s="53" t="s">
        <v>344</v>
      </c>
      <c r="D639" s="53" t="s">
        <v>73</v>
      </c>
      <c r="E639" s="53" t="s">
        <v>348</v>
      </c>
      <c r="F639" s="53" t="s">
        <v>76</v>
      </c>
      <c r="G639" s="69">
        <f t="shared" si="137"/>
        <v>184.8</v>
      </c>
      <c r="H639" s="69">
        <f t="shared" si="137"/>
        <v>0</v>
      </c>
      <c r="I639" s="70">
        <f t="shared" si="127"/>
        <v>184.8</v>
      </c>
      <c r="J639" s="69">
        <f t="shared" si="137"/>
        <v>0</v>
      </c>
      <c r="K639" s="70">
        <f t="shared" si="129"/>
        <v>184.8</v>
      </c>
      <c r="L639" s="69">
        <f t="shared" si="137"/>
        <v>0</v>
      </c>
      <c r="M639" s="70">
        <f t="shared" si="130"/>
        <v>184.8</v>
      </c>
      <c r="N639" s="69">
        <f t="shared" si="137"/>
        <v>0</v>
      </c>
      <c r="O639" s="70">
        <f t="shared" si="131"/>
        <v>184.8</v>
      </c>
      <c r="P639" s="69">
        <f t="shared" si="137"/>
        <v>0</v>
      </c>
      <c r="Q639" s="70">
        <f t="shared" si="132"/>
        <v>184.8</v>
      </c>
      <c r="R639" s="69">
        <f t="shared" si="137"/>
        <v>0</v>
      </c>
      <c r="S639" s="70">
        <f t="shared" si="133"/>
        <v>184.8</v>
      </c>
      <c r="T639" s="69">
        <f t="shared" si="137"/>
        <v>0</v>
      </c>
      <c r="U639" s="70">
        <f t="shared" si="134"/>
        <v>184.8</v>
      </c>
    </row>
    <row r="640" spans="1:21" ht="78.75" x14ac:dyDescent="0.25">
      <c r="A640" s="64" t="s">
        <v>995</v>
      </c>
      <c r="B640" s="57">
        <v>651</v>
      </c>
      <c r="C640" s="53" t="s">
        <v>344</v>
      </c>
      <c r="D640" s="53" t="s">
        <v>73</v>
      </c>
      <c r="E640" s="53" t="s">
        <v>349</v>
      </c>
      <c r="F640" s="53" t="s">
        <v>76</v>
      </c>
      <c r="G640" s="69">
        <f t="shared" si="137"/>
        <v>184.8</v>
      </c>
      <c r="H640" s="69">
        <f t="shared" si="137"/>
        <v>0</v>
      </c>
      <c r="I640" s="70">
        <f t="shared" si="127"/>
        <v>184.8</v>
      </c>
      <c r="J640" s="69">
        <f t="shared" si="137"/>
        <v>0</v>
      </c>
      <c r="K640" s="70">
        <f t="shared" si="129"/>
        <v>184.8</v>
      </c>
      <c r="L640" s="69">
        <f t="shared" si="137"/>
        <v>0</v>
      </c>
      <c r="M640" s="70">
        <f t="shared" si="130"/>
        <v>184.8</v>
      </c>
      <c r="N640" s="69">
        <f t="shared" si="137"/>
        <v>0</v>
      </c>
      <c r="O640" s="70">
        <f t="shared" si="131"/>
        <v>184.8</v>
      </c>
      <c r="P640" s="69">
        <f t="shared" si="137"/>
        <v>0</v>
      </c>
      <c r="Q640" s="70">
        <f t="shared" si="132"/>
        <v>184.8</v>
      </c>
      <c r="R640" s="69">
        <f t="shared" si="137"/>
        <v>0</v>
      </c>
      <c r="S640" s="70">
        <f t="shared" si="133"/>
        <v>184.8</v>
      </c>
      <c r="T640" s="69">
        <f t="shared" si="137"/>
        <v>0</v>
      </c>
      <c r="U640" s="70">
        <f t="shared" si="134"/>
        <v>184.8</v>
      </c>
    </row>
    <row r="641" spans="1:21" ht="63" x14ac:dyDescent="0.25">
      <c r="A641" s="64" t="s">
        <v>724</v>
      </c>
      <c r="B641" s="57">
        <v>651</v>
      </c>
      <c r="C641" s="53" t="s">
        <v>344</v>
      </c>
      <c r="D641" s="53" t="s">
        <v>73</v>
      </c>
      <c r="E641" s="53" t="s">
        <v>350</v>
      </c>
      <c r="F641" s="53" t="s">
        <v>76</v>
      </c>
      <c r="G641" s="69">
        <f t="shared" si="137"/>
        <v>184.8</v>
      </c>
      <c r="H641" s="69">
        <f t="shared" si="137"/>
        <v>0</v>
      </c>
      <c r="I641" s="70">
        <f t="shared" si="127"/>
        <v>184.8</v>
      </c>
      <c r="J641" s="69">
        <f t="shared" si="137"/>
        <v>0</v>
      </c>
      <c r="K641" s="70">
        <f t="shared" si="129"/>
        <v>184.8</v>
      </c>
      <c r="L641" s="69">
        <f t="shared" si="137"/>
        <v>0</v>
      </c>
      <c r="M641" s="70">
        <f t="shared" si="130"/>
        <v>184.8</v>
      </c>
      <c r="N641" s="69">
        <f t="shared" si="137"/>
        <v>0</v>
      </c>
      <c r="O641" s="70">
        <f t="shared" si="131"/>
        <v>184.8</v>
      </c>
      <c r="P641" s="69">
        <f t="shared" si="137"/>
        <v>0</v>
      </c>
      <c r="Q641" s="70">
        <f t="shared" si="132"/>
        <v>184.8</v>
      </c>
      <c r="R641" s="69">
        <f t="shared" si="137"/>
        <v>0</v>
      </c>
      <c r="S641" s="70">
        <f t="shared" si="133"/>
        <v>184.8</v>
      </c>
      <c r="T641" s="69">
        <f t="shared" si="137"/>
        <v>0</v>
      </c>
      <c r="U641" s="70">
        <f t="shared" si="134"/>
        <v>184.8</v>
      </c>
    </row>
    <row r="642" spans="1:21" ht="31.5" x14ac:dyDescent="0.25">
      <c r="A642" s="32" t="s">
        <v>351</v>
      </c>
      <c r="B642" s="57">
        <v>651</v>
      </c>
      <c r="C642" s="53" t="s">
        <v>344</v>
      </c>
      <c r="D642" s="53" t="s">
        <v>73</v>
      </c>
      <c r="E642" s="53" t="s">
        <v>350</v>
      </c>
      <c r="F642" s="53" t="s">
        <v>672</v>
      </c>
      <c r="G642" s="69">
        <f t="shared" si="137"/>
        <v>184.8</v>
      </c>
      <c r="H642" s="69">
        <f t="shared" si="137"/>
        <v>0</v>
      </c>
      <c r="I642" s="70">
        <f t="shared" si="127"/>
        <v>184.8</v>
      </c>
      <c r="J642" s="69">
        <f t="shared" si="137"/>
        <v>0</v>
      </c>
      <c r="K642" s="70">
        <f t="shared" si="129"/>
        <v>184.8</v>
      </c>
      <c r="L642" s="69">
        <f t="shared" si="137"/>
        <v>0</v>
      </c>
      <c r="M642" s="70">
        <f t="shared" si="130"/>
        <v>184.8</v>
      </c>
      <c r="N642" s="69">
        <f t="shared" si="137"/>
        <v>0</v>
      </c>
      <c r="O642" s="70">
        <f t="shared" si="131"/>
        <v>184.8</v>
      </c>
      <c r="P642" s="69">
        <f t="shared" si="137"/>
        <v>0</v>
      </c>
      <c r="Q642" s="70">
        <f t="shared" si="132"/>
        <v>184.8</v>
      </c>
      <c r="R642" s="69">
        <f t="shared" si="137"/>
        <v>0</v>
      </c>
      <c r="S642" s="70">
        <f t="shared" si="133"/>
        <v>184.8</v>
      </c>
      <c r="T642" s="69">
        <f t="shared" si="137"/>
        <v>0</v>
      </c>
      <c r="U642" s="70">
        <f t="shared" si="134"/>
        <v>184.8</v>
      </c>
    </row>
    <row r="643" spans="1:21" ht="31.5" x14ac:dyDescent="0.25">
      <c r="A643" s="32" t="s">
        <v>352</v>
      </c>
      <c r="B643" s="57">
        <v>651</v>
      </c>
      <c r="C643" s="53" t="s">
        <v>344</v>
      </c>
      <c r="D643" s="53" t="s">
        <v>73</v>
      </c>
      <c r="E643" s="53" t="s">
        <v>350</v>
      </c>
      <c r="F643" s="53" t="s">
        <v>675</v>
      </c>
      <c r="G643" s="69">
        <v>184.8</v>
      </c>
      <c r="H643" s="69"/>
      <c r="I643" s="70">
        <f t="shared" si="127"/>
        <v>184.8</v>
      </c>
      <c r="J643" s="69"/>
      <c r="K643" s="70">
        <f t="shared" si="129"/>
        <v>184.8</v>
      </c>
      <c r="L643" s="69"/>
      <c r="M643" s="70">
        <f t="shared" si="130"/>
        <v>184.8</v>
      </c>
      <c r="N643" s="69"/>
      <c r="O643" s="70">
        <f t="shared" si="131"/>
        <v>184.8</v>
      </c>
      <c r="P643" s="69"/>
      <c r="Q643" s="70">
        <f t="shared" si="132"/>
        <v>184.8</v>
      </c>
      <c r="R643" s="69"/>
      <c r="S643" s="70">
        <f t="shared" si="133"/>
        <v>184.8</v>
      </c>
      <c r="T643" s="69"/>
      <c r="U643" s="70">
        <f t="shared" si="134"/>
        <v>184.8</v>
      </c>
    </row>
    <row r="644" spans="1:21" ht="47.25" x14ac:dyDescent="0.25">
      <c r="A644" s="68" t="s">
        <v>498</v>
      </c>
      <c r="B644" s="72">
        <v>665</v>
      </c>
      <c r="C644" s="50" t="s">
        <v>74</v>
      </c>
      <c r="D644" s="50" t="s">
        <v>74</v>
      </c>
      <c r="E644" s="50" t="s">
        <v>75</v>
      </c>
      <c r="F644" s="50" t="s">
        <v>76</v>
      </c>
      <c r="G644" s="74">
        <f>G645+G668</f>
        <v>4945.3999999999996</v>
      </c>
      <c r="H644" s="74">
        <f>H645+H668</f>
        <v>0</v>
      </c>
      <c r="I644" s="73">
        <f t="shared" si="127"/>
        <v>4945.3999999999996</v>
      </c>
      <c r="J644" s="74">
        <f>J645+J668</f>
        <v>0</v>
      </c>
      <c r="K644" s="73">
        <f t="shared" si="129"/>
        <v>4945.3999999999996</v>
      </c>
      <c r="L644" s="74">
        <f>L645+L668</f>
        <v>0</v>
      </c>
      <c r="M644" s="73">
        <f t="shared" si="130"/>
        <v>4945.3999999999996</v>
      </c>
      <c r="N644" s="74">
        <f>N645+N668</f>
        <v>0</v>
      </c>
      <c r="O644" s="73">
        <f t="shared" si="131"/>
        <v>4945.3999999999996</v>
      </c>
      <c r="P644" s="74">
        <f>P645+P668</f>
        <v>0</v>
      </c>
      <c r="Q644" s="73">
        <f t="shared" si="132"/>
        <v>4945.3999999999996</v>
      </c>
      <c r="R644" s="74">
        <f>R645+R668</f>
        <v>250</v>
      </c>
      <c r="S644" s="73">
        <f t="shared" si="133"/>
        <v>5195.3999999999996</v>
      </c>
      <c r="T644" s="74">
        <f>T645+T668</f>
        <v>422.5</v>
      </c>
      <c r="U644" s="73">
        <f t="shared" si="134"/>
        <v>5617.9</v>
      </c>
    </row>
    <row r="645" spans="1:21" ht="31.5" x14ac:dyDescent="0.25">
      <c r="A645" s="68" t="s">
        <v>72</v>
      </c>
      <c r="B645" s="72">
        <v>665</v>
      </c>
      <c r="C645" s="50" t="s">
        <v>73</v>
      </c>
      <c r="D645" s="50" t="s">
        <v>74</v>
      </c>
      <c r="E645" s="50" t="s">
        <v>75</v>
      </c>
      <c r="F645" s="50" t="s">
        <v>76</v>
      </c>
      <c r="G645" s="74">
        <f>G646+G656</f>
        <v>4282.3999999999996</v>
      </c>
      <c r="H645" s="74">
        <f>H646+H656</f>
        <v>0</v>
      </c>
      <c r="I645" s="73">
        <f t="shared" si="127"/>
        <v>4282.3999999999996</v>
      </c>
      <c r="J645" s="74">
        <f>J646+J656</f>
        <v>0</v>
      </c>
      <c r="K645" s="73">
        <f t="shared" si="129"/>
        <v>4282.3999999999996</v>
      </c>
      <c r="L645" s="74">
        <f>L646+L656</f>
        <v>0</v>
      </c>
      <c r="M645" s="73">
        <f t="shared" si="130"/>
        <v>4282.3999999999996</v>
      </c>
      <c r="N645" s="74">
        <f>N646+N656</f>
        <v>0</v>
      </c>
      <c r="O645" s="73">
        <f t="shared" si="131"/>
        <v>4282.3999999999996</v>
      </c>
      <c r="P645" s="74">
        <f>P646+P656</f>
        <v>0</v>
      </c>
      <c r="Q645" s="73">
        <f t="shared" si="132"/>
        <v>4282.3999999999996</v>
      </c>
      <c r="R645" s="74">
        <f>R646+R656</f>
        <v>250</v>
      </c>
      <c r="S645" s="73">
        <f t="shared" si="133"/>
        <v>4532.3999999999996</v>
      </c>
      <c r="T645" s="74">
        <f>T646+T656</f>
        <v>422.5</v>
      </c>
      <c r="U645" s="73">
        <f t="shared" si="134"/>
        <v>4954.8999999999996</v>
      </c>
    </row>
    <row r="646" spans="1:21" ht="47.25" customHeight="1" x14ac:dyDescent="0.25">
      <c r="A646" s="32" t="s">
        <v>77</v>
      </c>
      <c r="B646" s="57">
        <v>665</v>
      </c>
      <c r="C646" s="53" t="s">
        <v>73</v>
      </c>
      <c r="D646" s="53" t="s">
        <v>78</v>
      </c>
      <c r="E646" s="53" t="s">
        <v>75</v>
      </c>
      <c r="F646" s="53" t="s">
        <v>76</v>
      </c>
      <c r="G646" s="69">
        <f t="shared" ref="G646:T648" si="138">G647</f>
        <v>1423.1</v>
      </c>
      <c r="H646" s="69">
        <f t="shared" si="138"/>
        <v>0</v>
      </c>
      <c r="I646" s="70">
        <f t="shared" si="127"/>
        <v>1423.1</v>
      </c>
      <c r="J646" s="69">
        <f t="shared" si="138"/>
        <v>0</v>
      </c>
      <c r="K646" s="70">
        <f t="shared" si="129"/>
        <v>1423.1</v>
      </c>
      <c r="L646" s="69">
        <f t="shared" si="138"/>
        <v>0</v>
      </c>
      <c r="M646" s="70">
        <f t="shared" si="130"/>
        <v>1423.1</v>
      </c>
      <c r="N646" s="69">
        <f t="shared" si="138"/>
        <v>0</v>
      </c>
      <c r="O646" s="70">
        <f t="shared" si="131"/>
        <v>1423.1</v>
      </c>
      <c r="P646" s="69">
        <f t="shared" si="138"/>
        <v>0</v>
      </c>
      <c r="Q646" s="70">
        <f t="shared" si="132"/>
        <v>1423.1</v>
      </c>
      <c r="R646" s="69">
        <f t="shared" si="138"/>
        <v>-14.8</v>
      </c>
      <c r="S646" s="70">
        <f t="shared" si="133"/>
        <v>1408.3</v>
      </c>
      <c r="T646" s="69">
        <f t="shared" si="138"/>
        <v>57.299999999999983</v>
      </c>
      <c r="U646" s="70">
        <f t="shared" si="134"/>
        <v>1465.6</v>
      </c>
    </row>
    <row r="647" spans="1:21" ht="48" customHeight="1" x14ac:dyDescent="0.25">
      <c r="A647" s="32" t="s">
        <v>79</v>
      </c>
      <c r="B647" s="57">
        <v>665</v>
      </c>
      <c r="C647" s="53" t="s">
        <v>73</v>
      </c>
      <c r="D647" s="53" t="s">
        <v>78</v>
      </c>
      <c r="E647" s="53" t="s">
        <v>103</v>
      </c>
      <c r="F647" s="53" t="s">
        <v>76</v>
      </c>
      <c r="G647" s="69">
        <f t="shared" si="138"/>
        <v>1423.1</v>
      </c>
      <c r="H647" s="69">
        <f t="shared" si="138"/>
        <v>0</v>
      </c>
      <c r="I647" s="70">
        <f t="shared" si="127"/>
        <v>1423.1</v>
      </c>
      <c r="J647" s="69">
        <f t="shared" si="138"/>
        <v>0</v>
      </c>
      <c r="K647" s="70">
        <f t="shared" si="129"/>
        <v>1423.1</v>
      </c>
      <c r="L647" s="69">
        <f t="shared" si="138"/>
        <v>0</v>
      </c>
      <c r="M647" s="70">
        <f t="shared" si="130"/>
        <v>1423.1</v>
      </c>
      <c r="N647" s="69">
        <f t="shared" si="138"/>
        <v>0</v>
      </c>
      <c r="O647" s="70">
        <f t="shared" si="131"/>
        <v>1423.1</v>
      </c>
      <c r="P647" s="69">
        <f t="shared" si="138"/>
        <v>0</v>
      </c>
      <c r="Q647" s="70">
        <f t="shared" si="132"/>
        <v>1423.1</v>
      </c>
      <c r="R647" s="69">
        <f t="shared" si="138"/>
        <v>-14.8</v>
      </c>
      <c r="S647" s="70">
        <f t="shared" si="133"/>
        <v>1408.3</v>
      </c>
      <c r="T647" s="69">
        <f t="shared" si="138"/>
        <v>57.299999999999983</v>
      </c>
      <c r="U647" s="70">
        <f t="shared" si="134"/>
        <v>1465.6</v>
      </c>
    </row>
    <row r="648" spans="1:21" ht="15.75" x14ac:dyDescent="0.25">
      <c r="A648" s="32" t="s">
        <v>81</v>
      </c>
      <c r="B648" s="57">
        <v>665</v>
      </c>
      <c r="C648" s="53" t="s">
        <v>73</v>
      </c>
      <c r="D648" s="53" t="s">
        <v>78</v>
      </c>
      <c r="E648" s="53" t="s">
        <v>82</v>
      </c>
      <c r="F648" s="53" t="s">
        <v>76</v>
      </c>
      <c r="G648" s="69">
        <f t="shared" si="138"/>
        <v>1423.1</v>
      </c>
      <c r="H648" s="69">
        <f t="shared" si="138"/>
        <v>0</v>
      </c>
      <c r="I648" s="70">
        <f t="shared" si="127"/>
        <v>1423.1</v>
      </c>
      <c r="J648" s="69">
        <f t="shared" si="138"/>
        <v>0</v>
      </c>
      <c r="K648" s="70">
        <f t="shared" si="129"/>
        <v>1423.1</v>
      </c>
      <c r="L648" s="69">
        <f t="shared" si="138"/>
        <v>0</v>
      </c>
      <c r="M648" s="70">
        <f t="shared" si="130"/>
        <v>1423.1</v>
      </c>
      <c r="N648" s="69">
        <f t="shared" si="138"/>
        <v>0</v>
      </c>
      <c r="O648" s="70">
        <f t="shared" si="131"/>
        <v>1423.1</v>
      </c>
      <c r="P648" s="69">
        <f t="shared" si="138"/>
        <v>0</v>
      </c>
      <c r="Q648" s="70">
        <f t="shared" si="132"/>
        <v>1423.1</v>
      </c>
      <c r="R648" s="69">
        <f t="shared" si="138"/>
        <v>-14.8</v>
      </c>
      <c r="S648" s="70">
        <f t="shared" si="133"/>
        <v>1408.3</v>
      </c>
      <c r="T648" s="69">
        <f t="shared" si="138"/>
        <v>57.299999999999983</v>
      </c>
      <c r="U648" s="70">
        <f t="shared" si="134"/>
        <v>1465.6</v>
      </c>
    </row>
    <row r="649" spans="1:21" ht="33" customHeight="1" x14ac:dyDescent="0.25">
      <c r="A649" s="32" t="s">
        <v>499</v>
      </c>
      <c r="B649" s="57">
        <v>665</v>
      </c>
      <c r="C649" s="53" t="s">
        <v>73</v>
      </c>
      <c r="D649" s="53" t="s">
        <v>78</v>
      </c>
      <c r="E649" s="53" t="s">
        <v>84</v>
      </c>
      <c r="F649" s="53" t="s">
        <v>76</v>
      </c>
      <c r="G649" s="69">
        <f>G650+G652</f>
        <v>1423.1</v>
      </c>
      <c r="H649" s="69">
        <f>H650+H652</f>
        <v>0</v>
      </c>
      <c r="I649" s="70">
        <f t="shared" si="127"/>
        <v>1423.1</v>
      </c>
      <c r="J649" s="69">
        <f>J650+J652</f>
        <v>0</v>
      </c>
      <c r="K649" s="70">
        <f t="shared" si="129"/>
        <v>1423.1</v>
      </c>
      <c r="L649" s="69">
        <f>L650+L652</f>
        <v>0</v>
      </c>
      <c r="M649" s="70">
        <f t="shared" si="130"/>
        <v>1423.1</v>
      </c>
      <c r="N649" s="69">
        <f>N650+N652</f>
        <v>0</v>
      </c>
      <c r="O649" s="70">
        <f t="shared" si="131"/>
        <v>1423.1</v>
      </c>
      <c r="P649" s="69">
        <f>P650+P652</f>
        <v>0</v>
      </c>
      <c r="Q649" s="70">
        <f t="shared" si="132"/>
        <v>1423.1</v>
      </c>
      <c r="R649" s="69">
        <f>R650+R652</f>
        <v>-14.8</v>
      </c>
      <c r="S649" s="70">
        <f t="shared" si="133"/>
        <v>1408.3</v>
      </c>
      <c r="T649" s="69">
        <f>T650+T652</f>
        <v>57.299999999999983</v>
      </c>
      <c r="U649" s="70">
        <f t="shared" si="134"/>
        <v>1465.6</v>
      </c>
    </row>
    <row r="650" spans="1:21" ht="95.45" customHeight="1" x14ac:dyDescent="0.25">
      <c r="A650" s="32" t="s">
        <v>85</v>
      </c>
      <c r="B650" s="57">
        <v>665</v>
      </c>
      <c r="C650" s="53" t="s">
        <v>73</v>
      </c>
      <c r="D650" s="53" t="s">
        <v>78</v>
      </c>
      <c r="E650" s="53" t="s">
        <v>84</v>
      </c>
      <c r="F650" s="53">
        <v>100</v>
      </c>
      <c r="G650" s="69">
        <f>G651</f>
        <v>1323.6</v>
      </c>
      <c r="H650" s="69">
        <f>H651</f>
        <v>0</v>
      </c>
      <c r="I650" s="70">
        <f t="shared" si="127"/>
        <v>1323.6</v>
      </c>
      <c r="J650" s="69">
        <f>J651</f>
        <v>0</v>
      </c>
      <c r="K650" s="70">
        <f t="shared" si="129"/>
        <v>1323.6</v>
      </c>
      <c r="L650" s="69">
        <f>L651</f>
        <v>0</v>
      </c>
      <c r="M650" s="70">
        <f t="shared" si="130"/>
        <v>1323.6</v>
      </c>
      <c r="N650" s="69">
        <f>N651</f>
        <v>0</v>
      </c>
      <c r="O650" s="70">
        <f t="shared" si="131"/>
        <v>1323.6</v>
      </c>
      <c r="P650" s="69">
        <f>P651</f>
        <v>15</v>
      </c>
      <c r="Q650" s="70">
        <f t="shared" si="132"/>
        <v>1338.6</v>
      </c>
      <c r="R650" s="69">
        <f>R651</f>
        <v>-14.8</v>
      </c>
      <c r="S650" s="70">
        <f t="shared" si="133"/>
        <v>1323.8</v>
      </c>
      <c r="T650" s="69">
        <f>T651</f>
        <v>139.69999999999999</v>
      </c>
      <c r="U650" s="70">
        <f t="shared" si="134"/>
        <v>1463.5</v>
      </c>
    </row>
    <row r="651" spans="1:21" ht="36" customHeight="1" x14ac:dyDescent="0.25">
      <c r="A651" s="32" t="s">
        <v>86</v>
      </c>
      <c r="B651" s="57">
        <v>665</v>
      </c>
      <c r="C651" s="53" t="s">
        <v>73</v>
      </c>
      <c r="D651" s="53" t="s">
        <v>78</v>
      </c>
      <c r="E651" s="53" t="s">
        <v>84</v>
      </c>
      <c r="F651" s="53">
        <v>120</v>
      </c>
      <c r="G651" s="69">
        <v>1323.6</v>
      </c>
      <c r="H651" s="69"/>
      <c r="I651" s="70">
        <f t="shared" si="127"/>
        <v>1323.6</v>
      </c>
      <c r="J651" s="69"/>
      <c r="K651" s="70">
        <f t="shared" si="129"/>
        <v>1323.6</v>
      </c>
      <c r="L651" s="69"/>
      <c r="M651" s="70">
        <f t="shared" si="130"/>
        <v>1323.6</v>
      </c>
      <c r="N651" s="69"/>
      <c r="O651" s="70">
        <f t="shared" si="131"/>
        <v>1323.6</v>
      </c>
      <c r="P651" s="69">
        <v>15</v>
      </c>
      <c r="Q651" s="70">
        <f t="shared" si="132"/>
        <v>1338.6</v>
      </c>
      <c r="R651" s="69">
        <v>-14.8</v>
      </c>
      <c r="S651" s="70">
        <f t="shared" si="133"/>
        <v>1323.8</v>
      </c>
      <c r="T651" s="69">
        <v>139.69999999999999</v>
      </c>
      <c r="U651" s="70">
        <f t="shared" si="134"/>
        <v>1463.5</v>
      </c>
    </row>
    <row r="652" spans="1:21" ht="31.5" x14ac:dyDescent="0.25">
      <c r="A652" s="32" t="s">
        <v>87</v>
      </c>
      <c r="B652" s="57">
        <v>665</v>
      </c>
      <c r="C652" s="53" t="s">
        <v>73</v>
      </c>
      <c r="D652" s="53" t="s">
        <v>78</v>
      </c>
      <c r="E652" s="53" t="s">
        <v>88</v>
      </c>
      <c r="F652" s="53" t="s">
        <v>76</v>
      </c>
      <c r="G652" s="69">
        <f>G653</f>
        <v>99.5</v>
      </c>
      <c r="H652" s="69">
        <f>H653</f>
        <v>0</v>
      </c>
      <c r="I652" s="70">
        <f t="shared" si="127"/>
        <v>99.5</v>
      </c>
      <c r="J652" s="69">
        <f>J653</f>
        <v>0</v>
      </c>
      <c r="K652" s="70">
        <f t="shared" si="129"/>
        <v>99.5</v>
      </c>
      <c r="L652" s="69">
        <f>L653</f>
        <v>0</v>
      </c>
      <c r="M652" s="70">
        <f t="shared" si="130"/>
        <v>99.5</v>
      </c>
      <c r="N652" s="69">
        <f>N653</f>
        <v>0</v>
      </c>
      <c r="O652" s="70">
        <f t="shared" si="131"/>
        <v>99.5</v>
      </c>
      <c r="P652" s="69">
        <f>P653</f>
        <v>-15</v>
      </c>
      <c r="Q652" s="70">
        <f t="shared" si="132"/>
        <v>84.5</v>
      </c>
      <c r="R652" s="69">
        <f>R653</f>
        <v>0</v>
      </c>
      <c r="S652" s="70">
        <f t="shared" si="133"/>
        <v>84.5</v>
      </c>
      <c r="T652" s="69">
        <f>T653</f>
        <v>-82.4</v>
      </c>
      <c r="U652" s="70">
        <f t="shared" si="134"/>
        <v>2.0999999999999943</v>
      </c>
    </row>
    <row r="653" spans="1:21" ht="95.45" customHeight="1" x14ac:dyDescent="0.25">
      <c r="A653" s="32" t="s">
        <v>85</v>
      </c>
      <c r="B653" s="57">
        <v>665</v>
      </c>
      <c r="C653" s="53" t="s">
        <v>73</v>
      </c>
      <c r="D653" s="53" t="s">
        <v>78</v>
      </c>
      <c r="E653" s="53" t="s">
        <v>88</v>
      </c>
      <c r="F653" s="53">
        <v>100</v>
      </c>
      <c r="G653" s="69">
        <f>G654</f>
        <v>99.5</v>
      </c>
      <c r="H653" s="69">
        <f>H654</f>
        <v>0</v>
      </c>
      <c r="I653" s="70">
        <f t="shared" si="127"/>
        <v>99.5</v>
      </c>
      <c r="J653" s="69">
        <f>J654</f>
        <v>0</v>
      </c>
      <c r="K653" s="70">
        <f t="shared" si="129"/>
        <v>99.5</v>
      </c>
      <c r="L653" s="69">
        <f>L654</f>
        <v>0</v>
      </c>
      <c r="M653" s="70">
        <f t="shared" si="130"/>
        <v>99.5</v>
      </c>
      <c r="N653" s="69">
        <f>N654</f>
        <v>0</v>
      </c>
      <c r="O653" s="70">
        <f t="shared" si="131"/>
        <v>99.5</v>
      </c>
      <c r="P653" s="69">
        <f>P654</f>
        <v>-15</v>
      </c>
      <c r="Q653" s="70">
        <f t="shared" si="132"/>
        <v>84.5</v>
      </c>
      <c r="R653" s="69">
        <f>R654</f>
        <v>0</v>
      </c>
      <c r="S653" s="70">
        <f t="shared" si="133"/>
        <v>84.5</v>
      </c>
      <c r="T653" s="69">
        <f>T654</f>
        <v>-82.4</v>
      </c>
      <c r="U653" s="70">
        <f t="shared" si="134"/>
        <v>2.0999999999999943</v>
      </c>
    </row>
    <row r="654" spans="1:21" ht="34.5" customHeight="1" x14ac:dyDescent="0.25">
      <c r="A654" s="32" t="s">
        <v>86</v>
      </c>
      <c r="B654" s="57">
        <v>665</v>
      </c>
      <c r="C654" s="53" t="s">
        <v>73</v>
      </c>
      <c r="D654" s="53" t="s">
        <v>78</v>
      </c>
      <c r="E654" s="53" t="s">
        <v>88</v>
      </c>
      <c r="F654" s="53">
        <v>120</v>
      </c>
      <c r="G654" s="69">
        <v>99.5</v>
      </c>
      <c r="H654" s="69"/>
      <c r="I654" s="70">
        <f t="shared" si="127"/>
        <v>99.5</v>
      </c>
      <c r="J654" s="69"/>
      <c r="K654" s="70">
        <f t="shared" si="129"/>
        <v>99.5</v>
      </c>
      <c r="L654" s="69"/>
      <c r="M654" s="70">
        <f t="shared" si="130"/>
        <v>99.5</v>
      </c>
      <c r="N654" s="69"/>
      <c r="O654" s="70">
        <f t="shared" si="131"/>
        <v>99.5</v>
      </c>
      <c r="P654" s="69">
        <v>-15</v>
      </c>
      <c r="Q654" s="70">
        <f t="shared" si="132"/>
        <v>84.5</v>
      </c>
      <c r="R654" s="69"/>
      <c r="S654" s="70">
        <f t="shared" si="133"/>
        <v>84.5</v>
      </c>
      <c r="T654" s="124">
        <v>-82.4</v>
      </c>
      <c r="U654" s="70">
        <f t="shared" si="134"/>
        <v>2.0999999999999943</v>
      </c>
    </row>
    <row r="655" spans="1:21" ht="79.5" customHeight="1" x14ac:dyDescent="0.25">
      <c r="A655" s="32" t="s">
        <v>89</v>
      </c>
      <c r="B655" s="57">
        <v>665</v>
      </c>
      <c r="C655" s="53" t="s">
        <v>73</v>
      </c>
      <c r="D655" s="53" t="s">
        <v>90</v>
      </c>
      <c r="E655" s="53" t="s">
        <v>75</v>
      </c>
      <c r="F655" s="53" t="s">
        <v>76</v>
      </c>
      <c r="G655" s="69">
        <f>G656</f>
        <v>2859.3</v>
      </c>
      <c r="H655" s="69">
        <f>H656</f>
        <v>0</v>
      </c>
      <c r="I655" s="70">
        <f t="shared" si="127"/>
        <v>2859.3</v>
      </c>
      <c r="J655" s="69">
        <f>J656</f>
        <v>0</v>
      </c>
      <c r="K655" s="70">
        <f t="shared" si="129"/>
        <v>2859.3</v>
      </c>
      <c r="L655" s="69">
        <f>L656</f>
        <v>0</v>
      </c>
      <c r="M655" s="70">
        <f t="shared" si="130"/>
        <v>2859.3</v>
      </c>
      <c r="N655" s="69">
        <f>N656</f>
        <v>0</v>
      </c>
      <c r="O655" s="70">
        <f t="shared" si="131"/>
        <v>2859.3</v>
      </c>
      <c r="P655" s="69">
        <f>P656</f>
        <v>0</v>
      </c>
      <c r="Q655" s="70">
        <f t="shared" si="132"/>
        <v>2859.3</v>
      </c>
      <c r="R655" s="69">
        <f>R656</f>
        <v>264.8</v>
      </c>
      <c r="S655" s="70">
        <f t="shared" si="133"/>
        <v>3124.1000000000004</v>
      </c>
      <c r="T655" s="69">
        <f>T656</f>
        <v>365.20000000000005</v>
      </c>
      <c r="U655" s="70">
        <f t="shared" si="134"/>
        <v>3489.3</v>
      </c>
    </row>
    <row r="656" spans="1:21" ht="47.25" x14ac:dyDescent="0.25">
      <c r="A656" s="32" t="s">
        <v>91</v>
      </c>
      <c r="B656" s="57">
        <v>665</v>
      </c>
      <c r="C656" s="53" t="s">
        <v>73</v>
      </c>
      <c r="D656" s="53" t="s">
        <v>90</v>
      </c>
      <c r="E656" s="53" t="s">
        <v>92</v>
      </c>
      <c r="F656" s="53" t="s">
        <v>76</v>
      </c>
      <c r="G656" s="69">
        <f>G657</f>
        <v>2859.3</v>
      </c>
      <c r="H656" s="69">
        <f>H657</f>
        <v>0</v>
      </c>
      <c r="I656" s="70">
        <f t="shared" si="127"/>
        <v>2859.3</v>
      </c>
      <c r="J656" s="69">
        <f>J657</f>
        <v>0</v>
      </c>
      <c r="K656" s="70">
        <f t="shared" si="129"/>
        <v>2859.3</v>
      </c>
      <c r="L656" s="69">
        <f>L657</f>
        <v>0</v>
      </c>
      <c r="M656" s="70">
        <f t="shared" si="130"/>
        <v>2859.3</v>
      </c>
      <c r="N656" s="69">
        <f>N657</f>
        <v>0</v>
      </c>
      <c r="O656" s="70">
        <f t="shared" si="131"/>
        <v>2859.3</v>
      </c>
      <c r="P656" s="69">
        <f>P657</f>
        <v>0</v>
      </c>
      <c r="Q656" s="70">
        <f t="shared" si="132"/>
        <v>2859.3</v>
      </c>
      <c r="R656" s="69">
        <f>R657</f>
        <v>264.8</v>
      </c>
      <c r="S656" s="70">
        <f t="shared" si="133"/>
        <v>3124.1000000000004</v>
      </c>
      <c r="T656" s="69">
        <f>T657</f>
        <v>365.20000000000005</v>
      </c>
      <c r="U656" s="70">
        <f t="shared" si="134"/>
        <v>3489.3</v>
      </c>
    </row>
    <row r="657" spans="1:21" ht="31.5" x14ac:dyDescent="0.25">
      <c r="A657" s="32" t="s">
        <v>500</v>
      </c>
      <c r="B657" s="57">
        <v>665</v>
      </c>
      <c r="C657" s="53" t="s">
        <v>73</v>
      </c>
      <c r="D657" s="53" t="s">
        <v>90</v>
      </c>
      <c r="E657" s="53" t="s">
        <v>94</v>
      </c>
      <c r="F657" s="53" t="s">
        <v>76</v>
      </c>
      <c r="G657" s="69">
        <f>G658+G661</f>
        <v>2859.3</v>
      </c>
      <c r="H657" s="69">
        <f>H658+H661</f>
        <v>0</v>
      </c>
      <c r="I657" s="70">
        <f t="shared" si="127"/>
        <v>2859.3</v>
      </c>
      <c r="J657" s="69">
        <f>J658+J661</f>
        <v>0</v>
      </c>
      <c r="K657" s="70">
        <f t="shared" si="129"/>
        <v>2859.3</v>
      </c>
      <c r="L657" s="69">
        <f>L658+L661</f>
        <v>0</v>
      </c>
      <c r="M657" s="70">
        <f t="shared" si="130"/>
        <v>2859.3</v>
      </c>
      <c r="N657" s="69">
        <f>N658+N661</f>
        <v>0</v>
      </c>
      <c r="O657" s="70">
        <f t="shared" si="131"/>
        <v>2859.3</v>
      </c>
      <c r="P657" s="69">
        <f>P658+P661</f>
        <v>0</v>
      </c>
      <c r="Q657" s="70">
        <f t="shared" si="132"/>
        <v>2859.3</v>
      </c>
      <c r="R657" s="69">
        <f>R658+R661</f>
        <v>264.8</v>
      </c>
      <c r="S657" s="70">
        <f t="shared" si="133"/>
        <v>3124.1000000000004</v>
      </c>
      <c r="T657" s="69">
        <f>T658+T661</f>
        <v>365.20000000000005</v>
      </c>
      <c r="U657" s="70">
        <f t="shared" si="134"/>
        <v>3489.3</v>
      </c>
    </row>
    <row r="658" spans="1:21" ht="30" customHeight="1" x14ac:dyDescent="0.25">
      <c r="A658" s="32" t="s">
        <v>83</v>
      </c>
      <c r="B658" s="57">
        <v>665</v>
      </c>
      <c r="C658" s="53" t="s">
        <v>73</v>
      </c>
      <c r="D658" s="53" t="s">
        <v>90</v>
      </c>
      <c r="E658" s="53" t="s">
        <v>95</v>
      </c>
      <c r="F658" s="53" t="s">
        <v>76</v>
      </c>
      <c r="G658" s="69">
        <f>G659</f>
        <v>2026.1</v>
      </c>
      <c r="H658" s="69">
        <f>H659</f>
        <v>0</v>
      </c>
      <c r="I658" s="70">
        <f t="shared" si="127"/>
        <v>2026.1</v>
      </c>
      <c r="J658" s="69">
        <f>J659</f>
        <v>0</v>
      </c>
      <c r="K658" s="70">
        <f t="shared" si="129"/>
        <v>2026.1</v>
      </c>
      <c r="L658" s="69">
        <f>L659</f>
        <v>0</v>
      </c>
      <c r="M658" s="70">
        <f t="shared" si="130"/>
        <v>2026.1</v>
      </c>
      <c r="N658" s="69">
        <f>N659</f>
        <v>0</v>
      </c>
      <c r="O658" s="70">
        <f t="shared" si="131"/>
        <v>2026.1</v>
      </c>
      <c r="P658" s="69">
        <f>P659</f>
        <v>20</v>
      </c>
      <c r="Q658" s="70">
        <f t="shared" si="132"/>
        <v>2046.1</v>
      </c>
      <c r="R658" s="69">
        <f>R659</f>
        <v>329.8</v>
      </c>
      <c r="S658" s="70">
        <f t="shared" si="133"/>
        <v>2375.9</v>
      </c>
      <c r="T658" s="69">
        <f>T659</f>
        <v>216.8</v>
      </c>
      <c r="U658" s="70">
        <f t="shared" si="134"/>
        <v>2592.7000000000003</v>
      </c>
    </row>
    <row r="659" spans="1:21" ht="96.6" customHeight="1" x14ac:dyDescent="0.25">
      <c r="A659" s="32" t="s">
        <v>85</v>
      </c>
      <c r="B659" s="57">
        <v>665</v>
      </c>
      <c r="C659" s="53" t="s">
        <v>73</v>
      </c>
      <c r="D659" s="53" t="s">
        <v>90</v>
      </c>
      <c r="E659" s="53" t="s">
        <v>95</v>
      </c>
      <c r="F659" s="53">
        <v>100</v>
      </c>
      <c r="G659" s="69">
        <f>G660</f>
        <v>2026.1</v>
      </c>
      <c r="H659" s="69">
        <f>H660</f>
        <v>0</v>
      </c>
      <c r="I659" s="70">
        <f t="shared" si="127"/>
        <v>2026.1</v>
      </c>
      <c r="J659" s="69">
        <f>J660</f>
        <v>0</v>
      </c>
      <c r="K659" s="70">
        <f t="shared" si="129"/>
        <v>2026.1</v>
      </c>
      <c r="L659" s="69">
        <f>L660</f>
        <v>0</v>
      </c>
      <c r="M659" s="70">
        <f t="shared" si="130"/>
        <v>2026.1</v>
      </c>
      <c r="N659" s="69">
        <f>N660</f>
        <v>0</v>
      </c>
      <c r="O659" s="70">
        <f t="shared" si="131"/>
        <v>2026.1</v>
      </c>
      <c r="P659" s="69">
        <f>P660</f>
        <v>20</v>
      </c>
      <c r="Q659" s="70">
        <f t="shared" si="132"/>
        <v>2046.1</v>
      </c>
      <c r="R659" s="69">
        <f>R660</f>
        <v>329.8</v>
      </c>
      <c r="S659" s="70">
        <f t="shared" si="133"/>
        <v>2375.9</v>
      </c>
      <c r="T659" s="69">
        <f>T660</f>
        <v>216.8</v>
      </c>
      <c r="U659" s="70">
        <f t="shared" si="134"/>
        <v>2592.7000000000003</v>
      </c>
    </row>
    <row r="660" spans="1:21" ht="33.75" customHeight="1" x14ac:dyDescent="0.25">
      <c r="A660" s="32" t="s">
        <v>86</v>
      </c>
      <c r="B660" s="57">
        <v>665</v>
      </c>
      <c r="C660" s="53" t="s">
        <v>73</v>
      </c>
      <c r="D660" s="53" t="s">
        <v>90</v>
      </c>
      <c r="E660" s="53" t="s">
        <v>95</v>
      </c>
      <c r="F660" s="53">
        <v>120</v>
      </c>
      <c r="G660" s="69">
        <v>2026.1</v>
      </c>
      <c r="H660" s="69"/>
      <c r="I660" s="70">
        <f t="shared" si="127"/>
        <v>2026.1</v>
      </c>
      <c r="J660" s="69"/>
      <c r="K660" s="70">
        <f t="shared" si="129"/>
        <v>2026.1</v>
      </c>
      <c r="L660" s="69"/>
      <c r="M660" s="70">
        <f t="shared" si="130"/>
        <v>2026.1</v>
      </c>
      <c r="N660" s="69"/>
      <c r="O660" s="70">
        <f t="shared" si="131"/>
        <v>2026.1</v>
      </c>
      <c r="P660" s="69">
        <v>20</v>
      </c>
      <c r="Q660" s="70">
        <f t="shared" si="132"/>
        <v>2046.1</v>
      </c>
      <c r="R660" s="69">
        <v>329.8</v>
      </c>
      <c r="S660" s="70">
        <f t="shared" si="133"/>
        <v>2375.9</v>
      </c>
      <c r="T660" s="124">
        <v>216.8</v>
      </c>
      <c r="U660" s="70">
        <f t="shared" si="134"/>
        <v>2592.7000000000003</v>
      </c>
    </row>
    <row r="661" spans="1:21" ht="31.5" x14ac:dyDescent="0.25">
      <c r="A661" s="32" t="s">
        <v>87</v>
      </c>
      <c r="B661" s="57">
        <v>665</v>
      </c>
      <c r="C661" s="53" t="s">
        <v>73</v>
      </c>
      <c r="D661" s="53" t="s">
        <v>90</v>
      </c>
      <c r="E661" s="53" t="s">
        <v>96</v>
      </c>
      <c r="F661" s="53" t="s">
        <v>76</v>
      </c>
      <c r="G661" s="69">
        <f>G664+G666+G662</f>
        <v>833.2</v>
      </c>
      <c r="H661" s="69">
        <f>H664+H666+H662</f>
        <v>0</v>
      </c>
      <c r="I661" s="70">
        <f t="shared" si="127"/>
        <v>833.2</v>
      </c>
      <c r="J661" s="69">
        <f>J664+J666+J662</f>
        <v>0</v>
      </c>
      <c r="K661" s="70">
        <f t="shared" si="129"/>
        <v>833.2</v>
      </c>
      <c r="L661" s="69">
        <f>L664+L666+L662</f>
        <v>0</v>
      </c>
      <c r="M661" s="70">
        <f t="shared" si="130"/>
        <v>833.2</v>
      </c>
      <c r="N661" s="69">
        <f>N664+N666+N662</f>
        <v>0</v>
      </c>
      <c r="O661" s="70">
        <f t="shared" si="131"/>
        <v>833.2</v>
      </c>
      <c r="P661" s="69">
        <f>P664+P666+P662</f>
        <v>-20</v>
      </c>
      <c r="Q661" s="70">
        <f t="shared" si="132"/>
        <v>813.2</v>
      </c>
      <c r="R661" s="69">
        <f>R664+R666+R662</f>
        <v>-65</v>
      </c>
      <c r="S661" s="70">
        <f t="shared" si="133"/>
        <v>748.2</v>
      </c>
      <c r="T661" s="69">
        <f>T664+T666+T662</f>
        <v>148.4</v>
      </c>
      <c r="U661" s="70">
        <f t="shared" si="134"/>
        <v>896.6</v>
      </c>
    </row>
    <row r="662" spans="1:21" ht="94.5" x14ac:dyDescent="0.25">
      <c r="A662" s="32" t="s">
        <v>85</v>
      </c>
      <c r="B662" s="57">
        <v>665</v>
      </c>
      <c r="C662" s="53" t="s">
        <v>73</v>
      </c>
      <c r="D662" s="53" t="s">
        <v>90</v>
      </c>
      <c r="E662" s="53" t="s">
        <v>96</v>
      </c>
      <c r="F662" s="53">
        <v>100</v>
      </c>
      <c r="G662" s="69">
        <f>G663</f>
        <v>86.5</v>
      </c>
      <c r="H662" s="69">
        <f>H663</f>
        <v>0</v>
      </c>
      <c r="I662" s="70">
        <f t="shared" ref="I662:I683" si="139">G662+H662</f>
        <v>86.5</v>
      </c>
      <c r="J662" s="69">
        <f>J663</f>
        <v>0</v>
      </c>
      <c r="K662" s="70">
        <f t="shared" si="129"/>
        <v>86.5</v>
      </c>
      <c r="L662" s="69">
        <f>L663</f>
        <v>0</v>
      </c>
      <c r="M662" s="70">
        <f t="shared" si="130"/>
        <v>86.5</v>
      </c>
      <c r="N662" s="69">
        <f>N663</f>
        <v>0</v>
      </c>
      <c r="O662" s="70">
        <f t="shared" si="131"/>
        <v>86.5</v>
      </c>
      <c r="P662" s="69">
        <f>P663</f>
        <v>-20</v>
      </c>
      <c r="Q662" s="70">
        <f t="shared" si="132"/>
        <v>66.5</v>
      </c>
      <c r="R662" s="69">
        <f>R663</f>
        <v>-65</v>
      </c>
      <c r="S662" s="70">
        <f t="shared" si="133"/>
        <v>1.5</v>
      </c>
      <c r="T662" s="69">
        <f>T663</f>
        <v>0</v>
      </c>
      <c r="U662" s="70">
        <f t="shared" si="134"/>
        <v>1.5</v>
      </c>
    </row>
    <row r="663" spans="1:21" ht="36.75" customHeight="1" x14ac:dyDescent="0.25">
      <c r="A663" s="32" t="s">
        <v>86</v>
      </c>
      <c r="B663" s="57">
        <v>665</v>
      </c>
      <c r="C663" s="53" t="s">
        <v>73</v>
      </c>
      <c r="D663" s="53" t="s">
        <v>90</v>
      </c>
      <c r="E663" s="53" t="s">
        <v>96</v>
      </c>
      <c r="F663" s="53">
        <v>120</v>
      </c>
      <c r="G663" s="69">
        <v>86.5</v>
      </c>
      <c r="H663" s="69"/>
      <c r="I663" s="70">
        <f t="shared" si="139"/>
        <v>86.5</v>
      </c>
      <c r="J663" s="69"/>
      <c r="K663" s="70">
        <f t="shared" si="129"/>
        <v>86.5</v>
      </c>
      <c r="L663" s="69"/>
      <c r="M663" s="70">
        <f t="shared" si="130"/>
        <v>86.5</v>
      </c>
      <c r="N663" s="69"/>
      <c r="O663" s="70">
        <f t="shared" si="131"/>
        <v>86.5</v>
      </c>
      <c r="P663" s="69">
        <v>-20</v>
      </c>
      <c r="Q663" s="70">
        <f t="shared" si="132"/>
        <v>66.5</v>
      </c>
      <c r="R663" s="69">
        <v>-65</v>
      </c>
      <c r="S663" s="70">
        <f t="shared" si="133"/>
        <v>1.5</v>
      </c>
      <c r="T663" s="69"/>
      <c r="U663" s="70">
        <f t="shared" si="134"/>
        <v>1.5</v>
      </c>
    </row>
    <row r="664" spans="1:21" ht="31.5" x14ac:dyDescent="0.25">
      <c r="A664" s="32" t="s">
        <v>97</v>
      </c>
      <c r="B664" s="57">
        <v>665</v>
      </c>
      <c r="C664" s="53" t="s">
        <v>73</v>
      </c>
      <c r="D664" s="53" t="s">
        <v>90</v>
      </c>
      <c r="E664" s="53" t="s">
        <v>96</v>
      </c>
      <c r="F664" s="53">
        <v>200</v>
      </c>
      <c r="G664" s="69">
        <f>G665</f>
        <v>738.6</v>
      </c>
      <c r="H664" s="69">
        <f>H665</f>
        <v>0</v>
      </c>
      <c r="I664" s="70">
        <f t="shared" si="139"/>
        <v>738.6</v>
      </c>
      <c r="J664" s="69">
        <f>J665</f>
        <v>0</v>
      </c>
      <c r="K664" s="70">
        <f t="shared" si="129"/>
        <v>738.6</v>
      </c>
      <c r="L664" s="69">
        <f>L665</f>
        <v>0</v>
      </c>
      <c r="M664" s="70">
        <f t="shared" si="130"/>
        <v>738.6</v>
      </c>
      <c r="N664" s="69">
        <f>N665</f>
        <v>0</v>
      </c>
      <c r="O664" s="70">
        <f t="shared" si="131"/>
        <v>738.6</v>
      </c>
      <c r="P664" s="69">
        <f>P665</f>
        <v>0</v>
      </c>
      <c r="Q664" s="70">
        <f t="shared" si="132"/>
        <v>738.6</v>
      </c>
      <c r="R664" s="69">
        <f>R665</f>
        <v>0</v>
      </c>
      <c r="S664" s="70">
        <f t="shared" si="133"/>
        <v>738.6</v>
      </c>
      <c r="T664" s="69">
        <f>T665</f>
        <v>148.4</v>
      </c>
      <c r="U664" s="70">
        <f t="shared" si="134"/>
        <v>887</v>
      </c>
    </row>
    <row r="665" spans="1:21" ht="50.25" customHeight="1" x14ac:dyDescent="0.25">
      <c r="A665" s="32" t="s">
        <v>98</v>
      </c>
      <c r="B665" s="57">
        <v>665</v>
      </c>
      <c r="C665" s="53" t="s">
        <v>73</v>
      </c>
      <c r="D665" s="53" t="s">
        <v>90</v>
      </c>
      <c r="E665" s="53" t="s">
        <v>96</v>
      </c>
      <c r="F665" s="53">
        <v>240</v>
      </c>
      <c r="G665" s="69">
        <v>738.6</v>
      </c>
      <c r="H665" s="69"/>
      <c r="I665" s="70">
        <f t="shared" si="139"/>
        <v>738.6</v>
      </c>
      <c r="J665" s="69"/>
      <c r="K665" s="70">
        <f t="shared" si="129"/>
        <v>738.6</v>
      </c>
      <c r="L665" s="69"/>
      <c r="M665" s="70">
        <f t="shared" si="130"/>
        <v>738.6</v>
      </c>
      <c r="N665" s="69"/>
      <c r="O665" s="70">
        <f t="shared" si="131"/>
        <v>738.6</v>
      </c>
      <c r="P665" s="69"/>
      <c r="Q665" s="70">
        <f t="shared" si="132"/>
        <v>738.6</v>
      </c>
      <c r="R665" s="69"/>
      <c r="S665" s="70">
        <f t="shared" si="133"/>
        <v>738.6</v>
      </c>
      <c r="T665" s="124">
        <f>66+82.4</f>
        <v>148.4</v>
      </c>
      <c r="U665" s="70">
        <f t="shared" si="134"/>
        <v>887</v>
      </c>
    </row>
    <row r="666" spans="1:21" ht="15.75" x14ac:dyDescent="0.25">
      <c r="A666" s="32" t="s">
        <v>99</v>
      </c>
      <c r="B666" s="57">
        <v>665</v>
      </c>
      <c r="C666" s="53" t="s">
        <v>73</v>
      </c>
      <c r="D666" s="53" t="s">
        <v>90</v>
      </c>
      <c r="E666" s="53" t="s">
        <v>96</v>
      </c>
      <c r="F666" s="53">
        <v>800</v>
      </c>
      <c r="G666" s="69">
        <f>G667</f>
        <v>8.1</v>
      </c>
      <c r="H666" s="69">
        <f>H667</f>
        <v>0</v>
      </c>
      <c r="I666" s="70">
        <f t="shared" si="139"/>
        <v>8.1</v>
      </c>
      <c r="J666" s="69">
        <f>J667</f>
        <v>0</v>
      </c>
      <c r="K666" s="70">
        <f t="shared" si="129"/>
        <v>8.1</v>
      </c>
      <c r="L666" s="69">
        <f>L667</f>
        <v>0</v>
      </c>
      <c r="M666" s="70">
        <f t="shared" si="130"/>
        <v>8.1</v>
      </c>
      <c r="N666" s="69">
        <f>N667</f>
        <v>0</v>
      </c>
      <c r="O666" s="70">
        <f t="shared" si="131"/>
        <v>8.1</v>
      </c>
      <c r="P666" s="69">
        <f>P667</f>
        <v>0</v>
      </c>
      <c r="Q666" s="70">
        <f t="shared" si="132"/>
        <v>8.1</v>
      </c>
      <c r="R666" s="69">
        <f>R667</f>
        <v>0</v>
      </c>
      <c r="S666" s="70">
        <f t="shared" si="133"/>
        <v>8.1</v>
      </c>
      <c r="T666" s="69">
        <f>T667</f>
        <v>0</v>
      </c>
      <c r="U666" s="70">
        <f t="shared" si="134"/>
        <v>8.1</v>
      </c>
    </row>
    <row r="667" spans="1:21" ht="15.75" x14ac:dyDescent="0.25">
      <c r="A667" s="32" t="s">
        <v>100</v>
      </c>
      <c r="B667" s="57">
        <v>665</v>
      </c>
      <c r="C667" s="53" t="s">
        <v>73</v>
      </c>
      <c r="D667" s="53" t="s">
        <v>90</v>
      </c>
      <c r="E667" s="53" t="s">
        <v>96</v>
      </c>
      <c r="F667" s="53">
        <v>850</v>
      </c>
      <c r="G667" s="69">
        <v>8.1</v>
      </c>
      <c r="H667" s="69"/>
      <c r="I667" s="70">
        <f t="shared" si="139"/>
        <v>8.1</v>
      </c>
      <c r="J667" s="69"/>
      <c r="K667" s="70">
        <f t="shared" si="129"/>
        <v>8.1</v>
      </c>
      <c r="L667" s="69"/>
      <c r="M667" s="70">
        <f t="shared" si="130"/>
        <v>8.1</v>
      </c>
      <c r="N667" s="69"/>
      <c r="O667" s="70">
        <f t="shared" si="131"/>
        <v>8.1</v>
      </c>
      <c r="P667" s="69"/>
      <c r="Q667" s="70">
        <f t="shared" si="132"/>
        <v>8.1</v>
      </c>
      <c r="R667" s="69"/>
      <c r="S667" s="70">
        <f t="shared" si="133"/>
        <v>8.1</v>
      </c>
      <c r="T667" s="69"/>
      <c r="U667" s="70">
        <f t="shared" si="134"/>
        <v>8.1</v>
      </c>
    </row>
    <row r="668" spans="1:21" ht="15.75" x14ac:dyDescent="0.25">
      <c r="A668" s="68" t="s">
        <v>343</v>
      </c>
      <c r="B668" s="72">
        <v>665</v>
      </c>
      <c r="C668" s="50">
        <v>10</v>
      </c>
      <c r="D668" s="50" t="s">
        <v>74</v>
      </c>
      <c r="E668" s="50" t="s">
        <v>75</v>
      </c>
      <c r="F668" s="50" t="s">
        <v>76</v>
      </c>
      <c r="G668" s="48">
        <f>G669+G676</f>
        <v>663</v>
      </c>
      <c r="H668" s="48">
        <f>H669+H676</f>
        <v>0</v>
      </c>
      <c r="I668" s="73">
        <f t="shared" si="139"/>
        <v>663</v>
      </c>
      <c r="J668" s="48">
        <f>J669+J676</f>
        <v>0</v>
      </c>
      <c r="K668" s="73">
        <f t="shared" si="129"/>
        <v>663</v>
      </c>
      <c r="L668" s="48">
        <f>L669+L676</f>
        <v>0</v>
      </c>
      <c r="M668" s="73">
        <f t="shared" si="130"/>
        <v>663</v>
      </c>
      <c r="N668" s="48">
        <f>N669+N676</f>
        <v>0</v>
      </c>
      <c r="O668" s="73">
        <f t="shared" si="131"/>
        <v>663</v>
      </c>
      <c r="P668" s="48">
        <f>P669+P676</f>
        <v>0</v>
      </c>
      <c r="Q668" s="73">
        <f t="shared" si="132"/>
        <v>663</v>
      </c>
      <c r="R668" s="48">
        <f>R669+R676</f>
        <v>0</v>
      </c>
      <c r="S668" s="73">
        <f t="shared" si="133"/>
        <v>663</v>
      </c>
      <c r="T668" s="48">
        <f>T669+T676</f>
        <v>0</v>
      </c>
      <c r="U668" s="73">
        <f t="shared" si="134"/>
        <v>663</v>
      </c>
    </row>
    <row r="669" spans="1:21" ht="15.75" x14ac:dyDescent="0.25">
      <c r="A669" s="32" t="s">
        <v>346</v>
      </c>
      <c r="B669" s="57">
        <v>665</v>
      </c>
      <c r="C669" s="53">
        <v>10</v>
      </c>
      <c r="D669" s="53" t="s">
        <v>73</v>
      </c>
      <c r="E669" s="53" t="s">
        <v>75</v>
      </c>
      <c r="F669" s="53" t="s">
        <v>76</v>
      </c>
      <c r="G669" s="69">
        <f t="shared" ref="G669:T674" si="140">G670</f>
        <v>633</v>
      </c>
      <c r="H669" s="69">
        <f t="shared" si="140"/>
        <v>0</v>
      </c>
      <c r="I669" s="70">
        <f t="shared" si="139"/>
        <v>633</v>
      </c>
      <c r="J669" s="69">
        <f t="shared" si="140"/>
        <v>0</v>
      </c>
      <c r="K669" s="70">
        <f t="shared" si="129"/>
        <v>633</v>
      </c>
      <c r="L669" s="69">
        <f t="shared" si="140"/>
        <v>0</v>
      </c>
      <c r="M669" s="70">
        <f t="shared" si="130"/>
        <v>633</v>
      </c>
      <c r="N669" s="69">
        <f t="shared" si="140"/>
        <v>0</v>
      </c>
      <c r="O669" s="70">
        <f t="shared" si="131"/>
        <v>633</v>
      </c>
      <c r="P669" s="69">
        <f t="shared" si="140"/>
        <v>0</v>
      </c>
      <c r="Q669" s="70">
        <f t="shared" si="132"/>
        <v>633</v>
      </c>
      <c r="R669" s="69">
        <f t="shared" si="140"/>
        <v>0</v>
      </c>
      <c r="S669" s="70">
        <f t="shared" si="133"/>
        <v>633</v>
      </c>
      <c r="T669" s="69">
        <f t="shared" si="140"/>
        <v>0</v>
      </c>
      <c r="U669" s="70">
        <f t="shared" si="134"/>
        <v>633</v>
      </c>
    </row>
    <row r="670" spans="1:21" ht="47.25" x14ac:dyDescent="0.25">
      <c r="A670" s="32" t="s">
        <v>706</v>
      </c>
      <c r="B670" s="57">
        <v>665</v>
      </c>
      <c r="C670" s="53">
        <v>10</v>
      </c>
      <c r="D670" s="53" t="s">
        <v>73</v>
      </c>
      <c r="E670" s="53" t="s">
        <v>347</v>
      </c>
      <c r="F670" s="53" t="s">
        <v>76</v>
      </c>
      <c r="G670" s="69">
        <f t="shared" si="140"/>
        <v>633</v>
      </c>
      <c r="H670" s="69">
        <f t="shared" si="140"/>
        <v>0</v>
      </c>
      <c r="I670" s="70">
        <f t="shared" si="139"/>
        <v>633</v>
      </c>
      <c r="J670" s="69">
        <f t="shared" si="140"/>
        <v>0</v>
      </c>
      <c r="K670" s="70">
        <f t="shared" ref="K670:K683" si="141">I670+J670</f>
        <v>633</v>
      </c>
      <c r="L670" s="69">
        <f t="shared" si="140"/>
        <v>0</v>
      </c>
      <c r="M670" s="70">
        <f t="shared" ref="M670:M683" si="142">K670+L670</f>
        <v>633</v>
      </c>
      <c r="N670" s="69">
        <f t="shared" si="140"/>
        <v>0</v>
      </c>
      <c r="O670" s="70">
        <f t="shared" ref="O670:O683" si="143">M670+N670</f>
        <v>633</v>
      </c>
      <c r="P670" s="69">
        <f t="shared" si="140"/>
        <v>0</v>
      </c>
      <c r="Q670" s="70">
        <f t="shared" ref="Q670:Q683" si="144">O670+P670</f>
        <v>633</v>
      </c>
      <c r="R670" s="69">
        <f t="shared" si="140"/>
        <v>0</v>
      </c>
      <c r="S670" s="70">
        <f t="shared" ref="S670:S683" si="145">Q670+R670</f>
        <v>633</v>
      </c>
      <c r="T670" s="69">
        <f t="shared" si="140"/>
        <v>0</v>
      </c>
      <c r="U670" s="70">
        <f t="shared" ref="U670:U683" si="146">S670+T670</f>
        <v>633</v>
      </c>
    </row>
    <row r="671" spans="1:21" ht="94.5" x14ac:dyDescent="0.25">
      <c r="A671" s="64" t="s">
        <v>707</v>
      </c>
      <c r="B671" s="57">
        <v>665</v>
      </c>
      <c r="C671" s="53" t="s">
        <v>344</v>
      </c>
      <c r="D671" s="53" t="s">
        <v>73</v>
      </c>
      <c r="E671" s="53" t="s">
        <v>348</v>
      </c>
      <c r="F671" s="53" t="s">
        <v>76</v>
      </c>
      <c r="G671" s="69">
        <f t="shared" si="140"/>
        <v>633</v>
      </c>
      <c r="H671" s="69">
        <f t="shared" si="140"/>
        <v>0</v>
      </c>
      <c r="I671" s="70">
        <f t="shared" si="139"/>
        <v>633</v>
      </c>
      <c r="J671" s="69">
        <f t="shared" si="140"/>
        <v>0</v>
      </c>
      <c r="K671" s="70">
        <f t="shared" si="141"/>
        <v>633</v>
      </c>
      <c r="L671" s="69">
        <f t="shared" si="140"/>
        <v>0</v>
      </c>
      <c r="M671" s="70">
        <f t="shared" si="142"/>
        <v>633</v>
      </c>
      <c r="N671" s="69">
        <f t="shared" si="140"/>
        <v>0</v>
      </c>
      <c r="O671" s="70">
        <f t="shared" si="143"/>
        <v>633</v>
      </c>
      <c r="P671" s="69">
        <f t="shared" si="140"/>
        <v>0</v>
      </c>
      <c r="Q671" s="70">
        <f t="shared" si="144"/>
        <v>633</v>
      </c>
      <c r="R671" s="69">
        <f t="shared" si="140"/>
        <v>0</v>
      </c>
      <c r="S671" s="70">
        <f t="shared" si="145"/>
        <v>633</v>
      </c>
      <c r="T671" s="69">
        <f t="shared" si="140"/>
        <v>0</v>
      </c>
      <c r="U671" s="70">
        <f t="shared" si="146"/>
        <v>633</v>
      </c>
    </row>
    <row r="672" spans="1:21" ht="78.75" x14ac:dyDescent="0.25">
      <c r="A672" s="64" t="s">
        <v>709</v>
      </c>
      <c r="B672" s="57">
        <v>665</v>
      </c>
      <c r="C672" s="53">
        <v>10</v>
      </c>
      <c r="D672" s="53" t="s">
        <v>73</v>
      </c>
      <c r="E672" s="53" t="s">
        <v>349</v>
      </c>
      <c r="F672" s="53" t="s">
        <v>76</v>
      </c>
      <c r="G672" s="69">
        <f t="shared" si="140"/>
        <v>633</v>
      </c>
      <c r="H672" s="69">
        <f t="shared" si="140"/>
        <v>0</v>
      </c>
      <c r="I672" s="70">
        <f t="shared" si="139"/>
        <v>633</v>
      </c>
      <c r="J672" s="69">
        <f t="shared" si="140"/>
        <v>0</v>
      </c>
      <c r="K672" s="70">
        <f t="shared" si="141"/>
        <v>633</v>
      </c>
      <c r="L672" s="69">
        <f t="shared" si="140"/>
        <v>0</v>
      </c>
      <c r="M672" s="70">
        <f t="shared" si="142"/>
        <v>633</v>
      </c>
      <c r="N672" s="69">
        <f t="shared" si="140"/>
        <v>0</v>
      </c>
      <c r="O672" s="70">
        <f t="shared" si="143"/>
        <v>633</v>
      </c>
      <c r="P672" s="69">
        <f t="shared" si="140"/>
        <v>0</v>
      </c>
      <c r="Q672" s="70">
        <f t="shared" si="144"/>
        <v>633</v>
      </c>
      <c r="R672" s="69">
        <f t="shared" si="140"/>
        <v>0</v>
      </c>
      <c r="S672" s="70">
        <f t="shared" si="145"/>
        <v>633</v>
      </c>
      <c r="T672" s="69">
        <f t="shared" si="140"/>
        <v>0</v>
      </c>
      <c r="U672" s="70">
        <f t="shared" si="146"/>
        <v>633</v>
      </c>
    </row>
    <row r="673" spans="1:21" ht="66" customHeight="1" x14ac:dyDescent="0.25">
      <c r="A673" s="64" t="s">
        <v>724</v>
      </c>
      <c r="B673" s="57">
        <v>665</v>
      </c>
      <c r="C673" s="53" t="s">
        <v>344</v>
      </c>
      <c r="D673" s="53" t="s">
        <v>73</v>
      </c>
      <c r="E673" s="53" t="s">
        <v>450</v>
      </c>
      <c r="F673" s="53" t="s">
        <v>76</v>
      </c>
      <c r="G673" s="69">
        <f t="shared" si="140"/>
        <v>633</v>
      </c>
      <c r="H673" s="69">
        <f t="shared" si="140"/>
        <v>0</v>
      </c>
      <c r="I673" s="70">
        <f t="shared" si="139"/>
        <v>633</v>
      </c>
      <c r="J673" s="69">
        <f t="shared" si="140"/>
        <v>0</v>
      </c>
      <c r="K673" s="70">
        <f t="shared" si="141"/>
        <v>633</v>
      </c>
      <c r="L673" s="69">
        <f t="shared" si="140"/>
        <v>0</v>
      </c>
      <c r="M673" s="70">
        <f t="shared" si="142"/>
        <v>633</v>
      </c>
      <c r="N673" s="69">
        <f t="shared" si="140"/>
        <v>0</v>
      </c>
      <c r="O673" s="70">
        <f t="shared" si="143"/>
        <v>633</v>
      </c>
      <c r="P673" s="69">
        <f t="shared" si="140"/>
        <v>0</v>
      </c>
      <c r="Q673" s="70">
        <f t="shared" si="144"/>
        <v>633</v>
      </c>
      <c r="R673" s="69">
        <f t="shared" si="140"/>
        <v>0</v>
      </c>
      <c r="S673" s="70">
        <f t="shared" si="145"/>
        <v>633</v>
      </c>
      <c r="T673" s="69">
        <f t="shared" si="140"/>
        <v>0</v>
      </c>
      <c r="U673" s="70">
        <f t="shared" si="146"/>
        <v>633</v>
      </c>
    </row>
    <row r="674" spans="1:21" ht="31.5" x14ac:dyDescent="0.25">
      <c r="A674" s="32" t="s">
        <v>351</v>
      </c>
      <c r="B674" s="57">
        <v>665</v>
      </c>
      <c r="C674" s="53">
        <v>10</v>
      </c>
      <c r="D674" s="53" t="s">
        <v>73</v>
      </c>
      <c r="E674" s="53" t="s">
        <v>350</v>
      </c>
      <c r="F674" s="53">
        <v>300</v>
      </c>
      <c r="G674" s="69">
        <f t="shared" si="140"/>
        <v>633</v>
      </c>
      <c r="H674" s="69">
        <f t="shared" si="140"/>
        <v>0</v>
      </c>
      <c r="I674" s="70">
        <f t="shared" si="139"/>
        <v>633</v>
      </c>
      <c r="J674" s="69">
        <f t="shared" si="140"/>
        <v>0</v>
      </c>
      <c r="K674" s="70">
        <f t="shared" si="141"/>
        <v>633</v>
      </c>
      <c r="L674" s="69">
        <f t="shared" si="140"/>
        <v>0</v>
      </c>
      <c r="M674" s="70">
        <f t="shared" si="142"/>
        <v>633</v>
      </c>
      <c r="N674" s="69">
        <f t="shared" si="140"/>
        <v>0</v>
      </c>
      <c r="O674" s="70">
        <f t="shared" si="143"/>
        <v>633</v>
      </c>
      <c r="P674" s="69">
        <f t="shared" si="140"/>
        <v>0</v>
      </c>
      <c r="Q674" s="70">
        <f t="shared" si="144"/>
        <v>633</v>
      </c>
      <c r="R674" s="69">
        <f t="shared" si="140"/>
        <v>0</v>
      </c>
      <c r="S674" s="70">
        <f t="shared" si="145"/>
        <v>633</v>
      </c>
      <c r="T674" s="69">
        <f t="shared" si="140"/>
        <v>0</v>
      </c>
      <c r="U674" s="70">
        <f t="shared" si="146"/>
        <v>633</v>
      </c>
    </row>
    <row r="675" spans="1:21" ht="31.5" x14ac:dyDescent="0.25">
      <c r="A675" s="32" t="s">
        <v>352</v>
      </c>
      <c r="B675" s="57">
        <v>665</v>
      </c>
      <c r="C675" s="53" t="s">
        <v>344</v>
      </c>
      <c r="D675" s="53" t="s">
        <v>73</v>
      </c>
      <c r="E675" s="53" t="s">
        <v>350</v>
      </c>
      <c r="F675" s="53">
        <v>310</v>
      </c>
      <c r="G675" s="69">
        <v>633</v>
      </c>
      <c r="H675" s="69"/>
      <c r="I675" s="70">
        <f t="shared" si="139"/>
        <v>633</v>
      </c>
      <c r="J675" s="69"/>
      <c r="K675" s="70">
        <f t="shared" si="141"/>
        <v>633</v>
      </c>
      <c r="L675" s="69"/>
      <c r="M675" s="70">
        <f t="shared" si="142"/>
        <v>633</v>
      </c>
      <c r="N675" s="69"/>
      <c r="O675" s="70">
        <f t="shared" si="143"/>
        <v>633</v>
      </c>
      <c r="P675" s="69"/>
      <c r="Q675" s="70">
        <f t="shared" si="144"/>
        <v>633</v>
      </c>
      <c r="R675" s="69"/>
      <c r="S675" s="70">
        <f t="shared" si="145"/>
        <v>633</v>
      </c>
      <c r="T675" s="69"/>
      <c r="U675" s="70">
        <f t="shared" si="146"/>
        <v>633</v>
      </c>
    </row>
    <row r="676" spans="1:21" ht="15.75" x14ac:dyDescent="0.25">
      <c r="A676" s="32" t="s">
        <v>353</v>
      </c>
      <c r="B676" s="57">
        <v>665</v>
      </c>
      <c r="C676" s="53">
        <v>10</v>
      </c>
      <c r="D676" s="53" t="s">
        <v>90</v>
      </c>
      <c r="E676" s="57" t="s">
        <v>75</v>
      </c>
      <c r="F676" s="53" t="s">
        <v>76</v>
      </c>
      <c r="G676" s="69">
        <f t="shared" ref="G676:T681" si="147">G677</f>
        <v>30</v>
      </c>
      <c r="H676" s="69">
        <f t="shared" si="147"/>
        <v>0</v>
      </c>
      <c r="I676" s="70">
        <f t="shared" si="139"/>
        <v>30</v>
      </c>
      <c r="J676" s="69">
        <f t="shared" si="147"/>
        <v>0</v>
      </c>
      <c r="K676" s="70">
        <f t="shared" si="141"/>
        <v>30</v>
      </c>
      <c r="L676" s="69">
        <f t="shared" si="147"/>
        <v>0</v>
      </c>
      <c r="M676" s="70">
        <f t="shared" si="142"/>
        <v>30</v>
      </c>
      <c r="N676" s="69">
        <f t="shared" si="147"/>
        <v>0</v>
      </c>
      <c r="O676" s="70">
        <f t="shared" si="143"/>
        <v>30</v>
      </c>
      <c r="P676" s="69">
        <f t="shared" si="147"/>
        <v>0</v>
      </c>
      <c r="Q676" s="70">
        <f t="shared" si="144"/>
        <v>30</v>
      </c>
      <c r="R676" s="69">
        <f t="shared" si="147"/>
        <v>0</v>
      </c>
      <c r="S676" s="70">
        <f t="shared" si="145"/>
        <v>30</v>
      </c>
      <c r="T676" s="69">
        <f t="shared" si="147"/>
        <v>0</v>
      </c>
      <c r="U676" s="70">
        <f t="shared" si="146"/>
        <v>30</v>
      </c>
    </row>
    <row r="677" spans="1:21" ht="47.25" x14ac:dyDescent="0.25">
      <c r="A677" s="32" t="s">
        <v>706</v>
      </c>
      <c r="B677" s="57">
        <v>665</v>
      </c>
      <c r="C677" s="53">
        <v>10</v>
      </c>
      <c r="D677" s="53" t="s">
        <v>90</v>
      </c>
      <c r="E677" s="53" t="s">
        <v>347</v>
      </c>
      <c r="F677" s="53" t="s">
        <v>76</v>
      </c>
      <c r="G677" s="69">
        <f t="shared" si="147"/>
        <v>30</v>
      </c>
      <c r="H677" s="69">
        <f t="shared" si="147"/>
        <v>0</v>
      </c>
      <c r="I677" s="70">
        <f t="shared" si="139"/>
        <v>30</v>
      </c>
      <c r="J677" s="69">
        <f t="shared" si="147"/>
        <v>0</v>
      </c>
      <c r="K677" s="70">
        <f t="shared" si="141"/>
        <v>30</v>
      </c>
      <c r="L677" s="69">
        <f t="shared" si="147"/>
        <v>0</v>
      </c>
      <c r="M677" s="70">
        <f t="shared" si="142"/>
        <v>30</v>
      </c>
      <c r="N677" s="69">
        <f t="shared" si="147"/>
        <v>0</v>
      </c>
      <c r="O677" s="70">
        <f t="shared" si="143"/>
        <v>30</v>
      </c>
      <c r="P677" s="69">
        <f t="shared" si="147"/>
        <v>0</v>
      </c>
      <c r="Q677" s="70">
        <f t="shared" si="144"/>
        <v>30</v>
      </c>
      <c r="R677" s="69">
        <f t="shared" si="147"/>
        <v>0</v>
      </c>
      <c r="S677" s="70">
        <f t="shared" si="145"/>
        <v>30</v>
      </c>
      <c r="T677" s="69">
        <f t="shared" si="147"/>
        <v>0</v>
      </c>
      <c r="U677" s="70">
        <f t="shared" si="146"/>
        <v>30</v>
      </c>
    </row>
    <row r="678" spans="1:21" ht="47.25" x14ac:dyDescent="0.25">
      <c r="A678" s="64" t="s">
        <v>364</v>
      </c>
      <c r="B678" s="57">
        <v>665</v>
      </c>
      <c r="C678" s="53">
        <v>10</v>
      </c>
      <c r="D678" s="53" t="s">
        <v>90</v>
      </c>
      <c r="E678" s="53" t="s">
        <v>365</v>
      </c>
      <c r="F678" s="53" t="s">
        <v>76</v>
      </c>
      <c r="G678" s="69">
        <f t="shared" si="147"/>
        <v>30</v>
      </c>
      <c r="H678" s="69">
        <f t="shared" si="147"/>
        <v>0</v>
      </c>
      <c r="I678" s="70">
        <f t="shared" si="139"/>
        <v>30</v>
      </c>
      <c r="J678" s="69">
        <f t="shared" si="147"/>
        <v>0</v>
      </c>
      <c r="K678" s="70">
        <f t="shared" si="141"/>
        <v>30</v>
      </c>
      <c r="L678" s="69">
        <f t="shared" si="147"/>
        <v>0</v>
      </c>
      <c r="M678" s="70">
        <f t="shared" si="142"/>
        <v>30</v>
      </c>
      <c r="N678" s="69">
        <f t="shared" si="147"/>
        <v>0</v>
      </c>
      <c r="O678" s="70">
        <f t="shared" si="143"/>
        <v>30</v>
      </c>
      <c r="P678" s="69">
        <f t="shared" si="147"/>
        <v>0</v>
      </c>
      <c r="Q678" s="70">
        <f t="shared" si="144"/>
        <v>30</v>
      </c>
      <c r="R678" s="69">
        <f t="shared" si="147"/>
        <v>0</v>
      </c>
      <c r="S678" s="70">
        <f t="shared" si="145"/>
        <v>30</v>
      </c>
      <c r="T678" s="69">
        <f t="shared" si="147"/>
        <v>0</v>
      </c>
      <c r="U678" s="70">
        <f t="shared" si="146"/>
        <v>30</v>
      </c>
    </row>
    <row r="679" spans="1:21" ht="63" x14ac:dyDescent="0.25">
      <c r="A679" s="64" t="s">
        <v>771</v>
      </c>
      <c r="B679" s="57">
        <v>665</v>
      </c>
      <c r="C679" s="53">
        <v>10</v>
      </c>
      <c r="D679" s="53" t="s">
        <v>90</v>
      </c>
      <c r="E679" s="53" t="s">
        <v>366</v>
      </c>
      <c r="F679" s="53" t="s">
        <v>76</v>
      </c>
      <c r="G679" s="69">
        <f t="shared" si="147"/>
        <v>30</v>
      </c>
      <c r="H679" s="69">
        <f t="shared" si="147"/>
        <v>0</v>
      </c>
      <c r="I679" s="70">
        <f t="shared" si="139"/>
        <v>30</v>
      </c>
      <c r="J679" s="69">
        <f t="shared" si="147"/>
        <v>0</v>
      </c>
      <c r="K679" s="70">
        <f t="shared" si="141"/>
        <v>30</v>
      </c>
      <c r="L679" s="69">
        <f t="shared" si="147"/>
        <v>0</v>
      </c>
      <c r="M679" s="70">
        <f t="shared" si="142"/>
        <v>30</v>
      </c>
      <c r="N679" s="69">
        <f t="shared" si="147"/>
        <v>0</v>
      </c>
      <c r="O679" s="70">
        <f t="shared" si="143"/>
        <v>30</v>
      </c>
      <c r="P679" s="69">
        <f t="shared" si="147"/>
        <v>0</v>
      </c>
      <c r="Q679" s="70">
        <f t="shared" si="144"/>
        <v>30</v>
      </c>
      <c r="R679" s="69">
        <f t="shared" si="147"/>
        <v>0</v>
      </c>
      <c r="S679" s="70">
        <f t="shared" si="145"/>
        <v>30</v>
      </c>
      <c r="T679" s="69">
        <f t="shared" si="147"/>
        <v>0</v>
      </c>
      <c r="U679" s="70">
        <f t="shared" si="146"/>
        <v>30</v>
      </c>
    </row>
    <row r="680" spans="1:21" ht="66" customHeight="1" x14ac:dyDescent="0.25">
      <c r="A680" s="64" t="s">
        <v>711</v>
      </c>
      <c r="B680" s="57">
        <v>665</v>
      </c>
      <c r="C680" s="53">
        <v>10</v>
      </c>
      <c r="D680" s="53" t="s">
        <v>90</v>
      </c>
      <c r="E680" s="53" t="s">
        <v>367</v>
      </c>
      <c r="F680" s="53" t="s">
        <v>76</v>
      </c>
      <c r="G680" s="69">
        <f t="shared" si="147"/>
        <v>30</v>
      </c>
      <c r="H680" s="69">
        <f t="shared" si="147"/>
        <v>0</v>
      </c>
      <c r="I680" s="70">
        <f t="shared" si="139"/>
        <v>30</v>
      </c>
      <c r="J680" s="69">
        <f t="shared" si="147"/>
        <v>0</v>
      </c>
      <c r="K680" s="70">
        <f t="shared" si="141"/>
        <v>30</v>
      </c>
      <c r="L680" s="69">
        <f t="shared" si="147"/>
        <v>0</v>
      </c>
      <c r="M680" s="70">
        <f t="shared" si="142"/>
        <v>30</v>
      </c>
      <c r="N680" s="69">
        <f t="shared" si="147"/>
        <v>0</v>
      </c>
      <c r="O680" s="70">
        <f t="shared" si="143"/>
        <v>30</v>
      </c>
      <c r="P680" s="69">
        <f t="shared" si="147"/>
        <v>0</v>
      </c>
      <c r="Q680" s="70">
        <f t="shared" si="144"/>
        <v>30</v>
      </c>
      <c r="R680" s="69">
        <f t="shared" si="147"/>
        <v>0</v>
      </c>
      <c r="S680" s="70">
        <f t="shared" si="145"/>
        <v>30</v>
      </c>
      <c r="T680" s="69">
        <f t="shared" si="147"/>
        <v>0</v>
      </c>
      <c r="U680" s="70">
        <f t="shared" si="146"/>
        <v>30</v>
      </c>
    </row>
    <row r="681" spans="1:21" ht="31.5" x14ac:dyDescent="0.25">
      <c r="A681" s="32" t="s">
        <v>351</v>
      </c>
      <c r="B681" s="57">
        <v>665</v>
      </c>
      <c r="C681" s="53">
        <v>10</v>
      </c>
      <c r="D681" s="53" t="s">
        <v>90</v>
      </c>
      <c r="E681" s="53" t="s">
        <v>367</v>
      </c>
      <c r="F681" s="53">
        <v>300</v>
      </c>
      <c r="G681" s="69">
        <f t="shared" si="147"/>
        <v>30</v>
      </c>
      <c r="H681" s="69">
        <f t="shared" si="147"/>
        <v>0</v>
      </c>
      <c r="I681" s="70">
        <f t="shared" si="139"/>
        <v>30</v>
      </c>
      <c r="J681" s="69">
        <f t="shared" si="147"/>
        <v>0</v>
      </c>
      <c r="K681" s="70">
        <f t="shared" si="141"/>
        <v>30</v>
      </c>
      <c r="L681" s="69">
        <f t="shared" si="147"/>
        <v>0</v>
      </c>
      <c r="M681" s="70">
        <f t="shared" si="142"/>
        <v>30</v>
      </c>
      <c r="N681" s="69">
        <f t="shared" si="147"/>
        <v>0</v>
      </c>
      <c r="O681" s="70">
        <f t="shared" si="143"/>
        <v>30</v>
      </c>
      <c r="P681" s="69">
        <f t="shared" si="147"/>
        <v>0</v>
      </c>
      <c r="Q681" s="70">
        <f t="shared" si="144"/>
        <v>30</v>
      </c>
      <c r="R681" s="69">
        <f t="shared" si="147"/>
        <v>0</v>
      </c>
      <c r="S681" s="70">
        <f t="shared" si="145"/>
        <v>30</v>
      </c>
      <c r="T681" s="69">
        <f t="shared" si="147"/>
        <v>0</v>
      </c>
      <c r="U681" s="70">
        <f t="shared" si="146"/>
        <v>30</v>
      </c>
    </row>
    <row r="682" spans="1:21" ht="47.25" x14ac:dyDescent="0.25">
      <c r="A682" s="32" t="s">
        <v>358</v>
      </c>
      <c r="B682" s="57">
        <v>665</v>
      </c>
      <c r="C682" s="53">
        <v>10</v>
      </c>
      <c r="D682" s="53" t="s">
        <v>90</v>
      </c>
      <c r="E682" s="53" t="s">
        <v>367</v>
      </c>
      <c r="F682" s="53">
        <v>320</v>
      </c>
      <c r="G682" s="69">
        <v>30</v>
      </c>
      <c r="H682" s="69"/>
      <c r="I682" s="70">
        <f t="shared" si="139"/>
        <v>30</v>
      </c>
      <c r="J682" s="69"/>
      <c r="K682" s="70">
        <f t="shared" si="141"/>
        <v>30</v>
      </c>
      <c r="L682" s="69"/>
      <c r="M682" s="70">
        <f t="shared" si="142"/>
        <v>30</v>
      </c>
      <c r="N682" s="69"/>
      <c r="O682" s="70">
        <f t="shared" si="143"/>
        <v>30</v>
      </c>
      <c r="P682" s="69"/>
      <c r="Q682" s="70">
        <f t="shared" si="144"/>
        <v>30</v>
      </c>
      <c r="R682" s="69"/>
      <c r="S682" s="70">
        <f t="shared" si="145"/>
        <v>30</v>
      </c>
      <c r="T682" s="69"/>
      <c r="U682" s="70">
        <f t="shared" si="146"/>
        <v>30</v>
      </c>
    </row>
    <row r="683" spans="1:21" ht="15.75" x14ac:dyDescent="0.25">
      <c r="A683" s="68" t="s">
        <v>501</v>
      </c>
      <c r="B683" s="75"/>
      <c r="C683" s="75"/>
      <c r="D683" s="75"/>
      <c r="E683" s="75"/>
      <c r="F683" s="75"/>
      <c r="G683" s="74">
        <f>G7+G208+G284+G459+G621+G644+G447</f>
        <v>1306791.9000000001</v>
      </c>
      <c r="H683" s="74">
        <f>H7+H208+H284+H459+H621+H644+H447</f>
        <v>7754.5</v>
      </c>
      <c r="I683" s="73">
        <f t="shared" si="139"/>
        <v>1314546.4000000001</v>
      </c>
      <c r="J683" s="74">
        <f>J7+J208+J284+J459+J621+J644+J447</f>
        <v>9690.1</v>
      </c>
      <c r="K683" s="73">
        <f t="shared" si="141"/>
        <v>1324236.5000000002</v>
      </c>
      <c r="L683" s="74">
        <f>L7+L208+L284+L459+L621+L644+L447</f>
        <v>5220.8999999999996</v>
      </c>
      <c r="M683" s="73">
        <f t="shared" si="142"/>
        <v>1329457.4000000001</v>
      </c>
      <c r="N683" s="74">
        <f>N7+N208+N284+N459+N621+N644+N447</f>
        <v>195.90000000000012</v>
      </c>
      <c r="O683" s="73">
        <f t="shared" si="143"/>
        <v>1329653.3</v>
      </c>
      <c r="P683" s="74">
        <f>P7+P208+P284+P459+P621+P644+P447</f>
        <v>16244.5</v>
      </c>
      <c r="Q683" s="73">
        <f t="shared" si="144"/>
        <v>1345897.8</v>
      </c>
      <c r="R683" s="74">
        <f>R7+R208+R284+R459+R621+R644+R447</f>
        <v>12850</v>
      </c>
      <c r="S683" s="73">
        <f t="shared" si="145"/>
        <v>1358747.8</v>
      </c>
      <c r="T683" s="126">
        <f>T7+T208+T284+T459+T621+T644+T447</f>
        <v>31632.999999999993</v>
      </c>
      <c r="U683" s="73">
        <f t="shared" si="146"/>
        <v>1390380.8</v>
      </c>
    </row>
  </sheetData>
  <mergeCells count="4">
    <mergeCell ref="A1:U1"/>
    <mergeCell ref="A2:U2"/>
    <mergeCell ref="A3:U3"/>
    <mergeCell ref="A4:U4"/>
  </mergeCells>
  <pageMargins left="1.1811023622047245" right="0.39370078740157483" top="0.78740157480314965" bottom="0.78740157480314965" header="0.31496062992125984" footer="0"/>
  <pageSetup paperSize="9" scale="7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A1:G23"/>
  <sheetViews>
    <sheetView tabSelected="1" workbookViewId="0">
      <selection activeCell="A3" sqref="A1:G1048576"/>
    </sheetView>
  </sheetViews>
  <sheetFormatPr defaultColWidth="8.85546875" defaultRowHeight="12.75" outlineLevelCol="1" x14ac:dyDescent="0.2"/>
  <cols>
    <col min="1" max="1" width="27.85546875" style="165" customWidth="1"/>
    <col min="2" max="2" width="64.140625" style="164" customWidth="1"/>
    <col min="3" max="3" width="16.42578125" style="164" hidden="1" customWidth="1" outlineLevel="1"/>
    <col min="4" max="4" width="13.28515625" style="164" hidden="1" customWidth="1" outlineLevel="1"/>
    <col min="5" max="5" width="14" style="164" hidden="1" customWidth="1" outlineLevel="1"/>
    <col min="6" max="6" width="11.85546875" style="178" hidden="1" customWidth="1" outlineLevel="1"/>
    <col min="7" max="7" width="13.28515625" style="176" customWidth="1" collapsed="1"/>
    <col min="8" max="16384" width="8.85546875" style="164"/>
  </cols>
  <sheetData>
    <row r="1" spans="1:7" x14ac:dyDescent="0.2">
      <c r="A1" s="195" t="s">
        <v>998</v>
      </c>
      <c r="B1" s="195"/>
      <c r="C1" s="195"/>
      <c r="D1" s="195"/>
      <c r="E1" s="195"/>
      <c r="F1" s="195"/>
      <c r="G1" s="195"/>
    </row>
    <row r="2" spans="1:7" ht="44.25" customHeight="1" x14ac:dyDescent="0.2">
      <c r="A2" s="196" t="s">
        <v>999</v>
      </c>
      <c r="B2" s="196"/>
      <c r="C2" s="196"/>
      <c r="D2" s="196"/>
      <c r="E2" s="196"/>
      <c r="F2" s="196"/>
      <c r="G2" s="196"/>
    </row>
    <row r="4" spans="1:7" ht="76.900000000000006" customHeight="1" x14ac:dyDescent="0.2">
      <c r="A4" s="197" t="s">
        <v>919</v>
      </c>
      <c r="B4" s="197"/>
      <c r="C4" s="197"/>
      <c r="D4" s="197"/>
      <c r="E4" s="197"/>
      <c r="F4" s="197"/>
      <c r="G4" s="197"/>
    </row>
    <row r="5" spans="1:7" ht="70.900000000000006" customHeight="1" x14ac:dyDescent="0.25">
      <c r="A5" s="190" t="s">
        <v>920</v>
      </c>
      <c r="B5" s="190"/>
      <c r="C5" s="190"/>
      <c r="D5" s="190"/>
      <c r="E5" s="190"/>
      <c r="F5" s="190"/>
      <c r="G5" s="190"/>
    </row>
    <row r="6" spans="1:7" x14ac:dyDescent="0.2">
      <c r="C6" s="164" t="s">
        <v>906</v>
      </c>
    </row>
    <row r="7" spans="1:7" ht="51" x14ac:dyDescent="0.2">
      <c r="A7" s="166" t="s">
        <v>25</v>
      </c>
      <c r="B7" s="166" t="s">
        <v>921</v>
      </c>
      <c r="C7" s="167" t="s">
        <v>822</v>
      </c>
      <c r="D7" s="166" t="s">
        <v>821</v>
      </c>
      <c r="E7" s="168" t="s">
        <v>26</v>
      </c>
      <c r="F7" s="26" t="s">
        <v>831</v>
      </c>
      <c r="G7" s="177" t="s">
        <v>26</v>
      </c>
    </row>
    <row r="8" spans="1:7" ht="25.5" x14ac:dyDescent="0.2">
      <c r="A8" s="169" t="s">
        <v>922</v>
      </c>
      <c r="B8" s="170" t="s">
        <v>923</v>
      </c>
      <c r="C8" s="171">
        <f>C9+C15</f>
        <v>23322.199999999953</v>
      </c>
      <c r="D8" s="171">
        <f>D9+D15</f>
        <v>3562.9</v>
      </c>
      <c r="E8" s="171">
        <f>C8+D8</f>
        <v>26885.099999999955</v>
      </c>
      <c r="F8" s="179">
        <f>F9+F15</f>
        <v>10963</v>
      </c>
      <c r="G8" s="171">
        <f t="shared" ref="G8:G23" si="0">E8+F8</f>
        <v>37848.099999999955</v>
      </c>
    </row>
    <row r="9" spans="1:7" ht="25.5" x14ac:dyDescent="0.2">
      <c r="A9" s="169" t="s">
        <v>924</v>
      </c>
      <c r="B9" s="170" t="s">
        <v>925</v>
      </c>
      <c r="C9" s="171">
        <f t="shared" ref="C9:D13" si="1">C10</f>
        <v>-2880</v>
      </c>
      <c r="D9" s="171">
        <f t="shared" si="1"/>
        <v>0</v>
      </c>
      <c r="E9" s="171">
        <f>C9+D9</f>
        <v>-2880</v>
      </c>
      <c r="F9" s="171">
        <f>F10+F13</f>
        <v>10963</v>
      </c>
      <c r="G9" s="171">
        <f t="shared" si="0"/>
        <v>8083</v>
      </c>
    </row>
    <row r="10" spans="1:7" ht="25.5" x14ac:dyDescent="0.2">
      <c r="A10" s="169" t="s">
        <v>926</v>
      </c>
      <c r="B10" s="170" t="s">
        <v>927</v>
      </c>
      <c r="C10" s="171">
        <f>C13+C11</f>
        <v>-2880</v>
      </c>
      <c r="D10" s="171">
        <f>D13</f>
        <v>0</v>
      </c>
      <c r="E10" s="171">
        <f t="shared" ref="E10:E23" si="2">C10+D10</f>
        <v>-2880</v>
      </c>
      <c r="F10" s="171">
        <f>F11+F13</f>
        <v>10963</v>
      </c>
      <c r="G10" s="171">
        <f t="shared" si="0"/>
        <v>8083</v>
      </c>
    </row>
    <row r="11" spans="1:7" ht="38.25" x14ac:dyDescent="0.2">
      <c r="A11" s="169" t="s">
        <v>985</v>
      </c>
      <c r="B11" s="170" t="s">
        <v>986</v>
      </c>
      <c r="C11" s="171">
        <f>C12</f>
        <v>0</v>
      </c>
      <c r="D11" s="171">
        <f t="shared" ref="D11:E11" si="3">D12</f>
        <v>0</v>
      </c>
      <c r="E11" s="171">
        <f t="shared" si="3"/>
        <v>0</v>
      </c>
      <c r="F11" s="171">
        <f>F12</f>
        <v>10963</v>
      </c>
      <c r="G11" s="171">
        <f t="shared" si="0"/>
        <v>10963</v>
      </c>
    </row>
    <row r="12" spans="1:7" ht="42" customHeight="1" x14ac:dyDescent="0.2">
      <c r="A12" s="172" t="s">
        <v>984</v>
      </c>
      <c r="B12" s="174" t="s">
        <v>983</v>
      </c>
      <c r="C12" s="175">
        <v>0</v>
      </c>
      <c r="D12" s="175"/>
      <c r="E12" s="175"/>
      <c r="F12" s="26">
        <v>10963</v>
      </c>
      <c r="G12" s="171">
        <f t="shared" si="0"/>
        <v>10963</v>
      </c>
    </row>
    <row r="13" spans="1:7" ht="38.25" x14ac:dyDescent="0.2">
      <c r="A13" s="169" t="s">
        <v>928</v>
      </c>
      <c r="B13" s="170" t="s">
        <v>929</v>
      </c>
      <c r="C13" s="171">
        <f t="shared" si="1"/>
        <v>-2880</v>
      </c>
      <c r="D13" s="171">
        <f t="shared" si="1"/>
        <v>0</v>
      </c>
      <c r="E13" s="171">
        <f t="shared" si="2"/>
        <v>-2880</v>
      </c>
      <c r="F13" s="26"/>
      <c r="G13" s="171">
        <f t="shared" si="0"/>
        <v>-2880</v>
      </c>
    </row>
    <row r="14" spans="1:7" ht="38.25" x14ac:dyDescent="0.2">
      <c r="A14" s="166" t="s">
        <v>930</v>
      </c>
      <c r="B14" s="173" t="s">
        <v>931</v>
      </c>
      <c r="C14" s="26">
        <v>-2880</v>
      </c>
      <c r="D14" s="26"/>
      <c r="E14" s="26">
        <f t="shared" si="2"/>
        <v>-2880</v>
      </c>
      <c r="F14" s="26"/>
      <c r="G14" s="171">
        <f t="shared" si="0"/>
        <v>-2880</v>
      </c>
    </row>
    <row r="15" spans="1:7" ht="21" customHeight="1" x14ac:dyDescent="0.2">
      <c r="A15" s="169" t="s">
        <v>932</v>
      </c>
      <c r="B15" s="170" t="s">
        <v>933</v>
      </c>
      <c r="C15" s="171">
        <f>C16+C20</f>
        <v>26202.199999999953</v>
      </c>
      <c r="D15" s="171">
        <f>D16+D20</f>
        <v>3562.9</v>
      </c>
      <c r="E15" s="171">
        <f t="shared" si="2"/>
        <v>29765.099999999955</v>
      </c>
      <c r="F15" s="26"/>
      <c r="G15" s="171">
        <f t="shared" si="0"/>
        <v>29765.099999999955</v>
      </c>
    </row>
    <row r="16" spans="1:7" x14ac:dyDescent="0.2">
      <c r="A16" s="169" t="s">
        <v>934</v>
      </c>
      <c r="B16" s="170" t="s">
        <v>935</v>
      </c>
      <c r="C16" s="171">
        <f t="shared" ref="C16:D18" si="4">C17</f>
        <v>-1083469.7</v>
      </c>
      <c r="D16" s="171">
        <f t="shared" si="4"/>
        <v>0</v>
      </c>
      <c r="E16" s="171">
        <f t="shared" si="2"/>
        <v>-1083469.7</v>
      </c>
      <c r="F16" s="26"/>
      <c r="G16" s="171">
        <f t="shared" si="0"/>
        <v>-1083469.7</v>
      </c>
    </row>
    <row r="17" spans="1:7" x14ac:dyDescent="0.2">
      <c r="A17" s="169" t="s">
        <v>936</v>
      </c>
      <c r="B17" s="170" t="s">
        <v>937</v>
      </c>
      <c r="C17" s="171">
        <f t="shared" si="4"/>
        <v>-1083469.7</v>
      </c>
      <c r="D17" s="171">
        <f t="shared" si="4"/>
        <v>0</v>
      </c>
      <c r="E17" s="171">
        <f t="shared" si="2"/>
        <v>-1083469.7</v>
      </c>
      <c r="F17" s="26"/>
      <c r="G17" s="171">
        <f t="shared" si="0"/>
        <v>-1083469.7</v>
      </c>
    </row>
    <row r="18" spans="1:7" x14ac:dyDescent="0.2">
      <c r="A18" s="169" t="s">
        <v>938</v>
      </c>
      <c r="B18" s="170" t="s">
        <v>939</v>
      </c>
      <c r="C18" s="171">
        <f>C19</f>
        <v>-1083469.7</v>
      </c>
      <c r="D18" s="171">
        <f t="shared" si="4"/>
        <v>0</v>
      </c>
      <c r="E18" s="171">
        <f t="shared" si="2"/>
        <v>-1083469.7</v>
      </c>
      <c r="F18" s="26"/>
      <c r="G18" s="171">
        <f t="shared" si="0"/>
        <v>-1083469.7</v>
      </c>
    </row>
    <row r="19" spans="1:7" ht="25.5" x14ac:dyDescent="0.2">
      <c r="A19" s="166" t="s">
        <v>940</v>
      </c>
      <c r="B19" s="173" t="s">
        <v>941</v>
      </c>
      <c r="C19" s="26">
        <v>-1083469.7</v>
      </c>
      <c r="D19" s="26"/>
      <c r="E19" s="26">
        <f t="shared" si="2"/>
        <v>-1083469.7</v>
      </c>
      <c r="F19" s="26"/>
      <c r="G19" s="171">
        <f t="shared" si="0"/>
        <v>-1083469.7</v>
      </c>
    </row>
    <row r="20" spans="1:7" x14ac:dyDescent="0.2">
      <c r="A20" s="169" t="s">
        <v>942</v>
      </c>
      <c r="B20" s="170" t="s">
        <v>943</v>
      </c>
      <c r="C20" s="171">
        <f t="shared" ref="C20:D22" si="5">C21</f>
        <v>1109671.8999999999</v>
      </c>
      <c r="D20" s="171">
        <f t="shared" si="5"/>
        <v>3562.9</v>
      </c>
      <c r="E20" s="171">
        <f t="shared" si="2"/>
        <v>1113234.7999999998</v>
      </c>
      <c r="F20" s="26"/>
      <c r="G20" s="171">
        <f t="shared" si="0"/>
        <v>1113234.7999999998</v>
      </c>
    </row>
    <row r="21" spans="1:7" x14ac:dyDescent="0.2">
      <c r="A21" s="169" t="s">
        <v>944</v>
      </c>
      <c r="B21" s="170" t="s">
        <v>945</v>
      </c>
      <c r="C21" s="171">
        <f t="shared" si="5"/>
        <v>1109671.8999999999</v>
      </c>
      <c r="D21" s="171">
        <f t="shared" si="5"/>
        <v>3562.9</v>
      </c>
      <c r="E21" s="171">
        <f t="shared" si="2"/>
        <v>1113234.7999999998</v>
      </c>
      <c r="F21" s="26"/>
      <c r="G21" s="171">
        <f t="shared" si="0"/>
        <v>1113234.7999999998</v>
      </c>
    </row>
    <row r="22" spans="1:7" x14ac:dyDescent="0.2">
      <c r="A22" s="169" t="s">
        <v>946</v>
      </c>
      <c r="B22" s="170" t="s">
        <v>947</v>
      </c>
      <c r="C22" s="171">
        <f t="shared" si="5"/>
        <v>1109671.8999999999</v>
      </c>
      <c r="D22" s="171">
        <f t="shared" si="5"/>
        <v>3562.9</v>
      </c>
      <c r="E22" s="171">
        <f t="shared" si="2"/>
        <v>1113234.7999999998</v>
      </c>
      <c r="F22" s="26"/>
      <c r="G22" s="171">
        <f t="shared" si="0"/>
        <v>1113234.7999999998</v>
      </c>
    </row>
    <row r="23" spans="1:7" ht="25.5" x14ac:dyDescent="0.2">
      <c r="A23" s="166" t="s">
        <v>948</v>
      </c>
      <c r="B23" s="173" t="s">
        <v>949</v>
      </c>
      <c r="C23" s="26">
        <v>1109671.8999999999</v>
      </c>
      <c r="D23" s="26">
        <v>3562.9</v>
      </c>
      <c r="E23" s="26">
        <f t="shared" si="2"/>
        <v>1113234.7999999998</v>
      </c>
      <c r="F23" s="26"/>
      <c r="G23" s="171">
        <f t="shared" si="0"/>
        <v>1113234.7999999998</v>
      </c>
    </row>
  </sheetData>
  <mergeCells count="4">
    <mergeCell ref="A1:G1"/>
    <mergeCell ref="A2:G2"/>
    <mergeCell ref="A4:G4"/>
    <mergeCell ref="A5:G5"/>
  </mergeCells>
  <pageMargins left="1.1811023622047245" right="0.39370078740157483" top="0.78740157480314965" bottom="0.78740157480314965" header="0.31496062992125984" footer="0.31496062992125984"/>
  <pageSetup paperSize="9" scale="81" fitToHeight="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A1:T592"/>
  <sheetViews>
    <sheetView topLeftCell="A409" zoomScale="120" zoomScaleNormal="120" zoomScaleSheetLayoutView="100" workbookViewId="0">
      <selection activeCell="A409" sqref="A1:T1048576"/>
    </sheetView>
  </sheetViews>
  <sheetFormatPr defaultColWidth="9.140625" defaultRowHeight="15" outlineLevelRow="1" outlineLevelCol="1" x14ac:dyDescent="0.25"/>
  <cols>
    <col min="1" max="1" width="48.28515625" style="218" customWidth="1"/>
    <col min="2" max="2" width="7.140625" style="37" customWidth="1"/>
    <col min="3" max="3" width="9" style="37" customWidth="1"/>
    <col min="4" max="4" width="17.7109375" style="37" customWidth="1"/>
    <col min="5" max="5" width="10.140625" style="38" customWidth="1"/>
    <col min="6" max="6" width="17.140625" style="65" hidden="1" customWidth="1" outlineLevel="1"/>
    <col min="7" max="7" width="12.28515625" style="66" hidden="1" customWidth="1" outlineLevel="1"/>
    <col min="8" max="8" width="10.7109375" style="67" hidden="1" customWidth="1" outlineLevel="1"/>
    <col min="9" max="9" width="12.28515625" style="66" hidden="1" customWidth="1" outlineLevel="1"/>
    <col min="10" max="10" width="10.7109375" style="67" hidden="1" customWidth="1" outlineLevel="1"/>
    <col min="11" max="11" width="12.28515625" style="66" hidden="1" customWidth="1" outlineLevel="1"/>
    <col min="12" max="12" width="10.7109375" style="67" hidden="1" customWidth="1" outlineLevel="1"/>
    <col min="13" max="13" width="12.28515625" style="66" hidden="1" customWidth="1" outlineLevel="1"/>
    <col min="14" max="14" width="10.7109375" style="67" hidden="1" customWidth="1" outlineLevel="1"/>
    <col min="15" max="15" width="13" style="36" hidden="1" customWidth="1" outlineLevel="1"/>
    <col min="16" max="16" width="11.85546875" style="37" hidden="1" customWidth="1" outlineLevel="1"/>
    <col min="17" max="17" width="13" style="36" hidden="1" customWidth="1" outlineLevel="1"/>
    <col min="18" max="18" width="11.85546875" style="37" hidden="1" customWidth="1" outlineLevel="1"/>
    <col min="19" max="19" width="13" style="36" hidden="1" customWidth="1" outlineLevel="1"/>
    <col min="20" max="20" width="11.85546875" style="37" customWidth="1" collapsed="1"/>
    <col min="21" max="16384" width="9.140625" style="37"/>
  </cols>
  <sheetData>
    <row r="1" spans="1:20" x14ac:dyDescent="0.25">
      <c r="A1" s="198" t="s">
        <v>1000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</row>
    <row r="2" spans="1:20" s="94" customFormat="1" ht="59.25" customHeight="1" x14ac:dyDescent="0.25">
      <c r="A2" s="199" t="s">
        <v>1001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</row>
    <row r="3" spans="1:20" ht="72" customHeight="1" x14ac:dyDescent="0.25">
      <c r="A3" s="199" t="s">
        <v>818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</row>
    <row r="4" spans="1:20" ht="105.6" customHeight="1" x14ac:dyDescent="0.25">
      <c r="A4" s="194" t="s">
        <v>648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</row>
    <row r="5" spans="1:20" x14ac:dyDescent="0.25">
      <c r="F5" s="39"/>
      <c r="G5" s="40"/>
      <c r="H5" s="39"/>
      <c r="I5" s="40"/>
      <c r="J5" s="39"/>
      <c r="K5" s="40"/>
      <c r="L5" s="39"/>
      <c r="M5" s="40"/>
      <c r="N5" s="39"/>
      <c r="O5" s="40"/>
      <c r="P5" s="39"/>
      <c r="Q5" s="40"/>
      <c r="R5" s="39"/>
      <c r="S5" s="40"/>
      <c r="T5" s="39" t="s">
        <v>66</v>
      </c>
    </row>
    <row r="6" spans="1:20" ht="36.6" customHeight="1" x14ac:dyDescent="0.25">
      <c r="A6" s="219" t="s">
        <v>67</v>
      </c>
      <c r="B6" s="41" t="s">
        <v>68</v>
      </c>
      <c r="C6" s="41" t="s">
        <v>69</v>
      </c>
      <c r="D6" s="41" t="s">
        <v>70</v>
      </c>
      <c r="E6" s="42" t="s">
        <v>436</v>
      </c>
      <c r="F6" s="43" t="s">
        <v>822</v>
      </c>
      <c r="G6" s="44" t="s">
        <v>821</v>
      </c>
      <c r="H6" s="45" t="s">
        <v>26</v>
      </c>
      <c r="I6" s="44" t="s">
        <v>831</v>
      </c>
      <c r="J6" s="45" t="s">
        <v>26</v>
      </c>
      <c r="K6" s="44" t="s">
        <v>842</v>
      </c>
      <c r="L6" s="45" t="s">
        <v>26</v>
      </c>
      <c r="M6" s="44" t="s">
        <v>853</v>
      </c>
      <c r="N6" s="45" t="s">
        <v>26</v>
      </c>
      <c r="O6" s="44" t="s">
        <v>874</v>
      </c>
      <c r="P6" s="45" t="s">
        <v>26</v>
      </c>
      <c r="Q6" s="44" t="s">
        <v>909</v>
      </c>
      <c r="R6" s="45" t="s">
        <v>26</v>
      </c>
      <c r="S6" s="44" t="s">
        <v>917</v>
      </c>
      <c r="T6" s="45" t="s">
        <v>26</v>
      </c>
    </row>
    <row r="7" spans="1:20" ht="15.75" x14ac:dyDescent="0.25">
      <c r="A7" s="68" t="s">
        <v>71</v>
      </c>
      <c r="B7" s="46"/>
      <c r="C7" s="46"/>
      <c r="D7" s="46"/>
      <c r="E7" s="47"/>
      <c r="F7" s="48">
        <f>F8+F121+F128+F176+F235+F285+F396+F460+F518+F547+F554</f>
        <v>1306791.9000000004</v>
      </c>
      <c r="G7" s="48">
        <f>G8+G121+G128+G176+G235+G285+G396+G460+G518+G547+G554</f>
        <v>7754.5</v>
      </c>
      <c r="H7" s="49">
        <f>F7+G7</f>
        <v>1314546.4000000004</v>
      </c>
      <c r="I7" s="48">
        <f>I8+I121+I128+I176+I235+I285+I396+I460+I518+I547+I554</f>
        <v>9690.1</v>
      </c>
      <c r="J7" s="49">
        <f>H7+I7</f>
        <v>1324236.5000000005</v>
      </c>
      <c r="K7" s="48">
        <f>K8+K121+K128+K176+K235+K285+K396+K460+K518+K547+K554</f>
        <v>5220.8999999999996</v>
      </c>
      <c r="L7" s="49">
        <f>J7+K7</f>
        <v>1329457.4000000004</v>
      </c>
      <c r="M7" s="48">
        <f>M8+M121+M128+M176+M235+M285+M396+M460+M518+M547+M554</f>
        <v>195.90000000000009</v>
      </c>
      <c r="N7" s="49">
        <f>L7+M7</f>
        <v>1329653.3000000003</v>
      </c>
      <c r="O7" s="48">
        <f>O8+O121+O128+O176+O235+O285+O396+O460+O518+O547+O554</f>
        <v>16244.5</v>
      </c>
      <c r="P7" s="49">
        <f>N7+O7</f>
        <v>1345897.8000000003</v>
      </c>
      <c r="Q7" s="48">
        <f>Q8+Q121+Q128+Q176+Q235+Q285+Q396+Q460+Q518+Q547+Q554</f>
        <v>12850</v>
      </c>
      <c r="R7" s="49">
        <f>P7+Q7</f>
        <v>1358747.8000000003</v>
      </c>
      <c r="S7" s="129">
        <f>S8+S121+S128+S176+S235+S285+S396+S460+S518+S547+S554</f>
        <v>31632.999999999996</v>
      </c>
      <c r="T7" s="185">
        <f>R7+S7</f>
        <v>1390380.8000000003</v>
      </c>
    </row>
    <row r="8" spans="1:20" ht="15.75" x14ac:dyDescent="0.25">
      <c r="A8" s="68" t="s">
        <v>72</v>
      </c>
      <c r="B8" s="50" t="s">
        <v>73</v>
      </c>
      <c r="C8" s="50" t="s">
        <v>74</v>
      </c>
      <c r="D8" s="51" t="s">
        <v>75</v>
      </c>
      <c r="E8" s="50" t="s">
        <v>76</v>
      </c>
      <c r="F8" s="48">
        <f>F9+F18+F31+F44+F68+F74+F79</f>
        <v>63695.1</v>
      </c>
      <c r="G8" s="48">
        <f>G9+G18+G31+G44+G68+G74+G79</f>
        <v>0</v>
      </c>
      <c r="H8" s="49">
        <f t="shared" ref="H8:H65" si="0">F8+G8</f>
        <v>63695.1</v>
      </c>
      <c r="I8" s="48">
        <f>I9+I18+I31+I44+I68+I74+I79</f>
        <v>0</v>
      </c>
      <c r="J8" s="49">
        <f t="shared" ref="J8:J71" si="1">H8+I8</f>
        <v>63695.1</v>
      </c>
      <c r="K8" s="48">
        <f>K9+K18+K31+K44+K68+K74+K79</f>
        <v>755</v>
      </c>
      <c r="L8" s="49">
        <f t="shared" ref="L8:L71" si="2">J8+K8</f>
        <v>64450.1</v>
      </c>
      <c r="M8" s="48">
        <f>M9+M18+M31+M44+M68+M74+M79</f>
        <v>333.9</v>
      </c>
      <c r="N8" s="49">
        <f t="shared" ref="N8:N71" si="3">L8+M8</f>
        <v>64784</v>
      </c>
      <c r="O8" s="48">
        <f>O9+O18+O31+O44+O68+O74+O79</f>
        <v>-536</v>
      </c>
      <c r="P8" s="49">
        <f t="shared" ref="P8:P71" si="4">N8+O8</f>
        <v>64248</v>
      </c>
      <c r="Q8" s="48">
        <f>Q9+Q18+Q31+Q44+Q68+Q74+Q79</f>
        <v>535</v>
      </c>
      <c r="R8" s="49">
        <f t="shared" ref="R8:R71" si="5">P8+Q8</f>
        <v>64783</v>
      </c>
      <c r="S8" s="129">
        <f>S9+S18+S31+S44+S68+S74+S79</f>
        <v>1302.9000000000001</v>
      </c>
      <c r="T8" s="49">
        <f t="shared" ref="T8:T71" si="6">R8+S8</f>
        <v>66085.899999999994</v>
      </c>
    </row>
    <row r="9" spans="1:20" ht="33.75" customHeight="1" x14ac:dyDescent="0.25">
      <c r="A9" s="32" t="s">
        <v>77</v>
      </c>
      <c r="B9" s="53" t="s">
        <v>73</v>
      </c>
      <c r="C9" s="53" t="s">
        <v>78</v>
      </c>
      <c r="D9" s="54" t="s">
        <v>75</v>
      </c>
      <c r="E9" s="53" t="s">
        <v>76</v>
      </c>
      <c r="F9" s="55">
        <f>F10</f>
        <v>1423.1</v>
      </c>
      <c r="G9" s="55">
        <f>G10</f>
        <v>0</v>
      </c>
      <c r="H9" s="56">
        <f t="shared" si="0"/>
        <v>1423.1</v>
      </c>
      <c r="I9" s="55">
        <f>I10</f>
        <v>0</v>
      </c>
      <c r="J9" s="56">
        <f t="shared" si="1"/>
        <v>1423.1</v>
      </c>
      <c r="K9" s="55">
        <f>K10</f>
        <v>0</v>
      </c>
      <c r="L9" s="56">
        <f t="shared" si="2"/>
        <v>1423.1</v>
      </c>
      <c r="M9" s="55">
        <f>M10</f>
        <v>0</v>
      </c>
      <c r="N9" s="56">
        <f t="shared" si="3"/>
        <v>1423.1</v>
      </c>
      <c r="O9" s="55">
        <f>O10</f>
        <v>0</v>
      </c>
      <c r="P9" s="56">
        <f t="shared" si="4"/>
        <v>1423.1</v>
      </c>
      <c r="Q9" s="55">
        <f>Q10</f>
        <v>-14.8</v>
      </c>
      <c r="R9" s="56">
        <f t="shared" si="5"/>
        <v>1408.3</v>
      </c>
      <c r="S9" s="55">
        <f>S10</f>
        <v>57.299999999999983</v>
      </c>
      <c r="T9" s="56">
        <f t="shared" si="6"/>
        <v>1465.6</v>
      </c>
    </row>
    <row r="10" spans="1:20" ht="48.75" customHeight="1" x14ac:dyDescent="0.25">
      <c r="A10" s="32" t="s">
        <v>79</v>
      </c>
      <c r="B10" s="53" t="s">
        <v>73</v>
      </c>
      <c r="C10" s="53" t="s">
        <v>78</v>
      </c>
      <c r="D10" s="54" t="s">
        <v>80</v>
      </c>
      <c r="E10" s="53" t="s">
        <v>76</v>
      </c>
      <c r="F10" s="55">
        <f>F11</f>
        <v>1423.1</v>
      </c>
      <c r="G10" s="55">
        <f>G11</f>
        <v>0</v>
      </c>
      <c r="H10" s="56">
        <f t="shared" si="0"/>
        <v>1423.1</v>
      </c>
      <c r="I10" s="55">
        <f>I11</f>
        <v>0</v>
      </c>
      <c r="J10" s="56">
        <f t="shared" si="1"/>
        <v>1423.1</v>
      </c>
      <c r="K10" s="55">
        <f>K11</f>
        <v>0</v>
      </c>
      <c r="L10" s="56">
        <f t="shared" si="2"/>
        <v>1423.1</v>
      </c>
      <c r="M10" s="55">
        <f>M11</f>
        <v>0</v>
      </c>
      <c r="N10" s="56">
        <f t="shared" si="3"/>
        <v>1423.1</v>
      </c>
      <c r="O10" s="55">
        <f>O11</f>
        <v>0</v>
      </c>
      <c r="P10" s="56">
        <f t="shared" si="4"/>
        <v>1423.1</v>
      </c>
      <c r="Q10" s="55">
        <f>Q11</f>
        <v>-14.8</v>
      </c>
      <c r="R10" s="56">
        <f t="shared" si="5"/>
        <v>1408.3</v>
      </c>
      <c r="S10" s="55">
        <f>S11</f>
        <v>57.299999999999983</v>
      </c>
      <c r="T10" s="56">
        <f t="shared" si="6"/>
        <v>1465.6</v>
      </c>
    </row>
    <row r="11" spans="1:20" ht="15.75" x14ac:dyDescent="0.25">
      <c r="A11" s="32" t="s">
        <v>81</v>
      </c>
      <c r="B11" s="53" t="s">
        <v>73</v>
      </c>
      <c r="C11" s="53" t="s">
        <v>78</v>
      </c>
      <c r="D11" s="54" t="s">
        <v>82</v>
      </c>
      <c r="E11" s="53" t="s">
        <v>76</v>
      </c>
      <c r="F11" s="55">
        <f>F12+F15</f>
        <v>1423.1</v>
      </c>
      <c r="G11" s="55">
        <f>G12+G15</f>
        <v>0</v>
      </c>
      <c r="H11" s="56">
        <f t="shared" si="0"/>
        <v>1423.1</v>
      </c>
      <c r="I11" s="55">
        <f>I12+I15</f>
        <v>0</v>
      </c>
      <c r="J11" s="56">
        <f t="shared" si="1"/>
        <v>1423.1</v>
      </c>
      <c r="K11" s="55">
        <f>K12+K15</f>
        <v>0</v>
      </c>
      <c r="L11" s="56">
        <f t="shared" si="2"/>
        <v>1423.1</v>
      </c>
      <c r="M11" s="55">
        <f>M12+M15</f>
        <v>0</v>
      </c>
      <c r="N11" s="56">
        <f t="shared" si="3"/>
        <v>1423.1</v>
      </c>
      <c r="O11" s="55">
        <f>O12+O15</f>
        <v>0</v>
      </c>
      <c r="P11" s="56">
        <f t="shared" si="4"/>
        <v>1423.1</v>
      </c>
      <c r="Q11" s="55">
        <f>Q12+Q15</f>
        <v>-14.8</v>
      </c>
      <c r="R11" s="56">
        <f t="shared" si="5"/>
        <v>1408.3</v>
      </c>
      <c r="S11" s="55">
        <f>S12+S15</f>
        <v>57.299999999999983</v>
      </c>
      <c r="T11" s="56">
        <f t="shared" si="6"/>
        <v>1465.6</v>
      </c>
    </row>
    <row r="12" spans="1:20" ht="33" customHeight="1" x14ac:dyDescent="0.25">
      <c r="A12" s="32" t="s">
        <v>83</v>
      </c>
      <c r="B12" s="53" t="s">
        <v>73</v>
      </c>
      <c r="C12" s="53" t="s">
        <v>78</v>
      </c>
      <c r="D12" s="54" t="s">
        <v>84</v>
      </c>
      <c r="E12" s="53" t="s">
        <v>76</v>
      </c>
      <c r="F12" s="55">
        <f>F13</f>
        <v>1323.6</v>
      </c>
      <c r="G12" s="55">
        <f>G13</f>
        <v>0</v>
      </c>
      <c r="H12" s="56">
        <f t="shared" si="0"/>
        <v>1323.6</v>
      </c>
      <c r="I12" s="55">
        <f>I13</f>
        <v>0</v>
      </c>
      <c r="J12" s="56">
        <f t="shared" si="1"/>
        <v>1323.6</v>
      </c>
      <c r="K12" s="55">
        <f>K13</f>
        <v>0</v>
      </c>
      <c r="L12" s="56">
        <f t="shared" si="2"/>
        <v>1323.6</v>
      </c>
      <c r="M12" s="55">
        <f>M13</f>
        <v>0</v>
      </c>
      <c r="N12" s="56">
        <f t="shared" si="3"/>
        <v>1323.6</v>
      </c>
      <c r="O12" s="55">
        <f>O13</f>
        <v>15</v>
      </c>
      <c r="P12" s="56">
        <f t="shared" si="4"/>
        <v>1338.6</v>
      </c>
      <c r="Q12" s="55">
        <f>Q13</f>
        <v>-14.8</v>
      </c>
      <c r="R12" s="56">
        <f t="shared" si="5"/>
        <v>1323.8</v>
      </c>
      <c r="S12" s="55">
        <f>S13</f>
        <v>139.69999999999999</v>
      </c>
      <c r="T12" s="56">
        <f t="shared" si="6"/>
        <v>1463.5</v>
      </c>
    </row>
    <row r="13" spans="1:20" ht="82.5" customHeight="1" x14ac:dyDescent="0.25">
      <c r="A13" s="32" t="s">
        <v>85</v>
      </c>
      <c r="B13" s="53" t="s">
        <v>73</v>
      </c>
      <c r="C13" s="53" t="s">
        <v>78</v>
      </c>
      <c r="D13" s="54" t="s">
        <v>84</v>
      </c>
      <c r="E13" s="53">
        <v>100</v>
      </c>
      <c r="F13" s="55">
        <f>F14</f>
        <v>1323.6</v>
      </c>
      <c r="G13" s="55">
        <f>G14</f>
        <v>0</v>
      </c>
      <c r="H13" s="56">
        <f t="shared" si="0"/>
        <v>1323.6</v>
      </c>
      <c r="I13" s="55">
        <f>I14</f>
        <v>0</v>
      </c>
      <c r="J13" s="56">
        <f t="shared" si="1"/>
        <v>1323.6</v>
      </c>
      <c r="K13" s="55">
        <f>K14</f>
        <v>0</v>
      </c>
      <c r="L13" s="56">
        <f t="shared" si="2"/>
        <v>1323.6</v>
      </c>
      <c r="M13" s="55">
        <f>M14</f>
        <v>0</v>
      </c>
      <c r="N13" s="56">
        <f t="shared" si="3"/>
        <v>1323.6</v>
      </c>
      <c r="O13" s="55">
        <f>O14</f>
        <v>15</v>
      </c>
      <c r="P13" s="56">
        <f t="shared" si="4"/>
        <v>1338.6</v>
      </c>
      <c r="Q13" s="55">
        <f>Q14</f>
        <v>-14.8</v>
      </c>
      <c r="R13" s="56">
        <f t="shared" si="5"/>
        <v>1323.8</v>
      </c>
      <c r="S13" s="55">
        <f>S14</f>
        <v>139.69999999999999</v>
      </c>
      <c r="T13" s="56">
        <f t="shared" si="6"/>
        <v>1463.5</v>
      </c>
    </row>
    <row r="14" spans="1:20" ht="33" customHeight="1" x14ac:dyDescent="0.25">
      <c r="A14" s="32" t="s">
        <v>86</v>
      </c>
      <c r="B14" s="53" t="s">
        <v>73</v>
      </c>
      <c r="C14" s="53" t="s">
        <v>78</v>
      </c>
      <c r="D14" s="54" t="s">
        <v>84</v>
      </c>
      <c r="E14" s="53">
        <v>120</v>
      </c>
      <c r="F14" s="55">
        <v>1323.6</v>
      </c>
      <c r="G14" s="55"/>
      <c r="H14" s="56">
        <f t="shared" si="0"/>
        <v>1323.6</v>
      </c>
      <c r="I14" s="55"/>
      <c r="J14" s="56">
        <f t="shared" si="1"/>
        <v>1323.6</v>
      </c>
      <c r="K14" s="55"/>
      <c r="L14" s="56">
        <f t="shared" si="2"/>
        <v>1323.6</v>
      </c>
      <c r="M14" s="55"/>
      <c r="N14" s="56">
        <f t="shared" si="3"/>
        <v>1323.6</v>
      </c>
      <c r="O14" s="55">
        <v>15</v>
      </c>
      <c r="P14" s="56">
        <f t="shared" si="4"/>
        <v>1338.6</v>
      </c>
      <c r="Q14" s="55">
        <v>-14.8</v>
      </c>
      <c r="R14" s="56">
        <f t="shared" si="5"/>
        <v>1323.8</v>
      </c>
      <c r="S14" s="125">
        <v>139.69999999999999</v>
      </c>
      <c r="T14" s="56">
        <f t="shared" si="6"/>
        <v>1463.5</v>
      </c>
    </row>
    <row r="15" spans="1:20" ht="29.25" customHeight="1" x14ac:dyDescent="0.25">
      <c r="A15" s="32" t="s">
        <v>87</v>
      </c>
      <c r="B15" s="53" t="s">
        <v>73</v>
      </c>
      <c r="C15" s="53" t="s">
        <v>78</v>
      </c>
      <c r="D15" s="54" t="s">
        <v>88</v>
      </c>
      <c r="E15" s="53" t="s">
        <v>76</v>
      </c>
      <c r="F15" s="55">
        <f>F16</f>
        <v>99.5</v>
      </c>
      <c r="G15" s="55">
        <f>G16</f>
        <v>0</v>
      </c>
      <c r="H15" s="56">
        <f t="shared" si="0"/>
        <v>99.5</v>
      </c>
      <c r="I15" s="55">
        <f>I16</f>
        <v>0</v>
      </c>
      <c r="J15" s="56">
        <f t="shared" si="1"/>
        <v>99.5</v>
      </c>
      <c r="K15" s="55">
        <f>K16</f>
        <v>0</v>
      </c>
      <c r="L15" s="56">
        <f t="shared" si="2"/>
        <v>99.5</v>
      </c>
      <c r="M15" s="55">
        <f>M16</f>
        <v>0</v>
      </c>
      <c r="N15" s="56">
        <f t="shared" si="3"/>
        <v>99.5</v>
      </c>
      <c r="O15" s="55">
        <f>O16</f>
        <v>-15</v>
      </c>
      <c r="P15" s="56">
        <f t="shared" si="4"/>
        <v>84.5</v>
      </c>
      <c r="Q15" s="55">
        <f>Q16</f>
        <v>0</v>
      </c>
      <c r="R15" s="56">
        <f t="shared" si="5"/>
        <v>84.5</v>
      </c>
      <c r="S15" s="55">
        <f>S16</f>
        <v>-82.4</v>
      </c>
      <c r="T15" s="56">
        <f t="shared" si="6"/>
        <v>2.0999999999999943</v>
      </c>
    </row>
    <row r="16" spans="1:20" ht="78.75" customHeight="1" x14ac:dyDescent="0.25">
      <c r="A16" s="32" t="s">
        <v>85</v>
      </c>
      <c r="B16" s="53" t="s">
        <v>73</v>
      </c>
      <c r="C16" s="53" t="s">
        <v>78</v>
      </c>
      <c r="D16" s="54" t="s">
        <v>88</v>
      </c>
      <c r="E16" s="53">
        <v>100</v>
      </c>
      <c r="F16" s="55">
        <f>F17</f>
        <v>99.5</v>
      </c>
      <c r="G16" s="55">
        <f>G17</f>
        <v>0</v>
      </c>
      <c r="H16" s="56">
        <f t="shared" si="0"/>
        <v>99.5</v>
      </c>
      <c r="I16" s="55">
        <f>I17</f>
        <v>0</v>
      </c>
      <c r="J16" s="56">
        <f t="shared" si="1"/>
        <v>99.5</v>
      </c>
      <c r="K16" s="55">
        <f>K17</f>
        <v>0</v>
      </c>
      <c r="L16" s="56">
        <f t="shared" si="2"/>
        <v>99.5</v>
      </c>
      <c r="M16" s="55">
        <f>M17</f>
        <v>0</v>
      </c>
      <c r="N16" s="56">
        <f t="shared" si="3"/>
        <v>99.5</v>
      </c>
      <c r="O16" s="55">
        <f>O17</f>
        <v>-15</v>
      </c>
      <c r="P16" s="56">
        <f t="shared" si="4"/>
        <v>84.5</v>
      </c>
      <c r="Q16" s="55">
        <f>Q17</f>
        <v>0</v>
      </c>
      <c r="R16" s="56">
        <f t="shared" si="5"/>
        <v>84.5</v>
      </c>
      <c r="S16" s="55">
        <f>S17</f>
        <v>-82.4</v>
      </c>
      <c r="T16" s="56">
        <f t="shared" si="6"/>
        <v>2.0999999999999943</v>
      </c>
    </row>
    <row r="17" spans="1:20" ht="31.5" x14ac:dyDescent="0.25">
      <c r="A17" s="32" t="s">
        <v>86</v>
      </c>
      <c r="B17" s="53" t="s">
        <v>73</v>
      </c>
      <c r="C17" s="53" t="s">
        <v>78</v>
      </c>
      <c r="D17" s="54" t="s">
        <v>88</v>
      </c>
      <c r="E17" s="53">
        <v>120</v>
      </c>
      <c r="F17" s="55">
        <v>99.5</v>
      </c>
      <c r="G17" s="55"/>
      <c r="H17" s="56">
        <f t="shared" si="0"/>
        <v>99.5</v>
      </c>
      <c r="I17" s="55"/>
      <c r="J17" s="56">
        <f t="shared" si="1"/>
        <v>99.5</v>
      </c>
      <c r="K17" s="55"/>
      <c r="L17" s="56">
        <f t="shared" si="2"/>
        <v>99.5</v>
      </c>
      <c r="M17" s="55"/>
      <c r="N17" s="56">
        <f t="shared" si="3"/>
        <v>99.5</v>
      </c>
      <c r="O17" s="55">
        <v>-15</v>
      </c>
      <c r="P17" s="56">
        <f t="shared" si="4"/>
        <v>84.5</v>
      </c>
      <c r="Q17" s="55"/>
      <c r="R17" s="56">
        <f t="shared" si="5"/>
        <v>84.5</v>
      </c>
      <c r="S17" s="55">
        <v>-82.4</v>
      </c>
      <c r="T17" s="56">
        <f t="shared" si="6"/>
        <v>2.0999999999999943</v>
      </c>
    </row>
    <row r="18" spans="1:20" ht="63" x14ac:dyDescent="0.25">
      <c r="A18" s="32" t="s">
        <v>89</v>
      </c>
      <c r="B18" s="53" t="s">
        <v>73</v>
      </c>
      <c r="C18" s="53" t="s">
        <v>90</v>
      </c>
      <c r="D18" s="54" t="s">
        <v>75</v>
      </c>
      <c r="E18" s="53" t="s">
        <v>76</v>
      </c>
      <c r="F18" s="55">
        <f t="shared" ref="F18:S20" si="7">F19</f>
        <v>2859.3</v>
      </c>
      <c r="G18" s="55">
        <f t="shared" si="7"/>
        <v>0</v>
      </c>
      <c r="H18" s="56">
        <f t="shared" si="0"/>
        <v>2859.3</v>
      </c>
      <c r="I18" s="55">
        <f t="shared" si="7"/>
        <v>0</v>
      </c>
      <c r="J18" s="56">
        <f t="shared" si="1"/>
        <v>2859.3</v>
      </c>
      <c r="K18" s="55">
        <f t="shared" si="7"/>
        <v>0</v>
      </c>
      <c r="L18" s="56">
        <f t="shared" si="2"/>
        <v>2859.3</v>
      </c>
      <c r="M18" s="55">
        <f t="shared" si="7"/>
        <v>0</v>
      </c>
      <c r="N18" s="56">
        <f t="shared" si="3"/>
        <v>2859.3</v>
      </c>
      <c r="O18" s="55">
        <f t="shared" si="7"/>
        <v>0</v>
      </c>
      <c r="P18" s="56">
        <f t="shared" si="4"/>
        <v>2859.3</v>
      </c>
      <c r="Q18" s="55">
        <f t="shared" si="7"/>
        <v>264.8</v>
      </c>
      <c r="R18" s="56">
        <f t="shared" si="5"/>
        <v>3124.1000000000004</v>
      </c>
      <c r="S18" s="55">
        <f t="shared" si="7"/>
        <v>365.20000000000005</v>
      </c>
      <c r="T18" s="56">
        <f t="shared" si="6"/>
        <v>3489.3</v>
      </c>
    </row>
    <row r="19" spans="1:20" ht="31.15" customHeight="1" x14ac:dyDescent="0.25">
      <c r="A19" s="32" t="s">
        <v>91</v>
      </c>
      <c r="B19" s="53" t="s">
        <v>73</v>
      </c>
      <c r="C19" s="53" t="s">
        <v>90</v>
      </c>
      <c r="D19" s="54" t="s">
        <v>92</v>
      </c>
      <c r="E19" s="53" t="s">
        <v>76</v>
      </c>
      <c r="F19" s="55">
        <f t="shared" si="7"/>
        <v>2859.3</v>
      </c>
      <c r="G19" s="55">
        <f t="shared" si="7"/>
        <v>0</v>
      </c>
      <c r="H19" s="56">
        <f t="shared" si="0"/>
        <v>2859.3</v>
      </c>
      <c r="I19" s="55">
        <f t="shared" si="7"/>
        <v>0</v>
      </c>
      <c r="J19" s="56">
        <f t="shared" si="1"/>
        <v>2859.3</v>
      </c>
      <c r="K19" s="55">
        <f t="shared" si="7"/>
        <v>0</v>
      </c>
      <c r="L19" s="56">
        <f t="shared" si="2"/>
        <v>2859.3</v>
      </c>
      <c r="M19" s="55">
        <f t="shared" si="7"/>
        <v>0</v>
      </c>
      <c r="N19" s="56">
        <f t="shared" si="3"/>
        <v>2859.3</v>
      </c>
      <c r="O19" s="55">
        <f t="shared" si="7"/>
        <v>0</v>
      </c>
      <c r="P19" s="56">
        <f t="shared" si="4"/>
        <v>2859.3</v>
      </c>
      <c r="Q19" s="55">
        <f t="shared" si="7"/>
        <v>264.8</v>
      </c>
      <c r="R19" s="56">
        <f t="shared" si="5"/>
        <v>3124.1000000000004</v>
      </c>
      <c r="S19" s="55">
        <f t="shared" si="7"/>
        <v>365.20000000000005</v>
      </c>
      <c r="T19" s="56">
        <f t="shared" si="6"/>
        <v>3489.3</v>
      </c>
    </row>
    <row r="20" spans="1:20" ht="31.5" x14ac:dyDescent="0.25">
      <c r="A20" s="32" t="s">
        <v>93</v>
      </c>
      <c r="B20" s="53" t="s">
        <v>73</v>
      </c>
      <c r="C20" s="53" t="s">
        <v>90</v>
      </c>
      <c r="D20" s="54" t="s">
        <v>94</v>
      </c>
      <c r="E20" s="53" t="s">
        <v>76</v>
      </c>
      <c r="F20" s="55">
        <f t="shared" si="7"/>
        <v>2859.3</v>
      </c>
      <c r="G20" s="55">
        <f t="shared" si="7"/>
        <v>0</v>
      </c>
      <c r="H20" s="56">
        <f t="shared" si="0"/>
        <v>2859.3</v>
      </c>
      <c r="I20" s="55">
        <f t="shared" si="7"/>
        <v>0</v>
      </c>
      <c r="J20" s="56">
        <f t="shared" si="1"/>
        <v>2859.3</v>
      </c>
      <c r="K20" s="55">
        <f t="shared" si="7"/>
        <v>0</v>
      </c>
      <c r="L20" s="56">
        <f t="shared" si="2"/>
        <v>2859.3</v>
      </c>
      <c r="M20" s="55">
        <f t="shared" si="7"/>
        <v>0</v>
      </c>
      <c r="N20" s="56">
        <f t="shared" si="3"/>
        <v>2859.3</v>
      </c>
      <c r="O20" s="55">
        <f t="shared" si="7"/>
        <v>0</v>
      </c>
      <c r="P20" s="56">
        <f t="shared" si="4"/>
        <v>2859.3</v>
      </c>
      <c r="Q20" s="55">
        <f t="shared" si="7"/>
        <v>264.8</v>
      </c>
      <c r="R20" s="56">
        <f t="shared" si="5"/>
        <v>3124.1000000000004</v>
      </c>
      <c r="S20" s="55">
        <f t="shared" si="7"/>
        <v>365.20000000000005</v>
      </c>
      <c r="T20" s="56">
        <f t="shared" si="6"/>
        <v>3489.3</v>
      </c>
    </row>
    <row r="21" spans="1:20" ht="31.5" x14ac:dyDescent="0.25">
      <c r="A21" s="32" t="s">
        <v>83</v>
      </c>
      <c r="B21" s="53" t="s">
        <v>73</v>
      </c>
      <c r="C21" s="53" t="s">
        <v>90</v>
      </c>
      <c r="D21" s="54" t="s">
        <v>95</v>
      </c>
      <c r="E21" s="53" t="s">
        <v>76</v>
      </c>
      <c r="F21" s="55">
        <f>F22+F24</f>
        <v>2859.3</v>
      </c>
      <c r="G21" s="55">
        <f>G22+G24</f>
        <v>0</v>
      </c>
      <c r="H21" s="56">
        <f t="shared" si="0"/>
        <v>2859.3</v>
      </c>
      <c r="I21" s="55">
        <f>I22+I24</f>
        <v>0</v>
      </c>
      <c r="J21" s="56">
        <f t="shared" si="1"/>
        <v>2859.3</v>
      </c>
      <c r="K21" s="55">
        <f>K22+K24</f>
        <v>0</v>
      </c>
      <c r="L21" s="56">
        <f t="shared" si="2"/>
        <v>2859.3</v>
      </c>
      <c r="M21" s="55">
        <f>M22+M24</f>
        <v>0</v>
      </c>
      <c r="N21" s="56">
        <f t="shared" si="3"/>
        <v>2859.3</v>
      </c>
      <c r="O21" s="55">
        <f>O22+O24</f>
        <v>0</v>
      </c>
      <c r="P21" s="56">
        <f t="shared" si="4"/>
        <v>2859.3</v>
      </c>
      <c r="Q21" s="55">
        <f>Q22+Q24</f>
        <v>264.8</v>
      </c>
      <c r="R21" s="56">
        <f t="shared" si="5"/>
        <v>3124.1000000000004</v>
      </c>
      <c r="S21" s="55">
        <f>S22+S24</f>
        <v>365.20000000000005</v>
      </c>
      <c r="T21" s="56">
        <f t="shared" si="6"/>
        <v>3489.3</v>
      </c>
    </row>
    <row r="22" spans="1:20" ht="78" customHeight="1" x14ac:dyDescent="0.25">
      <c r="A22" s="32" t="s">
        <v>85</v>
      </c>
      <c r="B22" s="53" t="s">
        <v>73</v>
      </c>
      <c r="C22" s="53" t="s">
        <v>90</v>
      </c>
      <c r="D22" s="54" t="s">
        <v>95</v>
      </c>
      <c r="E22" s="53">
        <v>100</v>
      </c>
      <c r="F22" s="55">
        <f>F23</f>
        <v>2026.1</v>
      </c>
      <c r="G22" s="55">
        <f>G23</f>
        <v>0</v>
      </c>
      <c r="H22" s="56">
        <f t="shared" si="0"/>
        <v>2026.1</v>
      </c>
      <c r="I22" s="55">
        <f>I23</f>
        <v>0</v>
      </c>
      <c r="J22" s="56">
        <f t="shared" si="1"/>
        <v>2026.1</v>
      </c>
      <c r="K22" s="55">
        <f>K23</f>
        <v>0</v>
      </c>
      <c r="L22" s="56">
        <f t="shared" si="2"/>
        <v>2026.1</v>
      </c>
      <c r="M22" s="55">
        <f>M23</f>
        <v>0</v>
      </c>
      <c r="N22" s="56">
        <f t="shared" si="3"/>
        <v>2026.1</v>
      </c>
      <c r="O22" s="55">
        <f>O23</f>
        <v>20</v>
      </c>
      <c r="P22" s="56">
        <f t="shared" si="4"/>
        <v>2046.1</v>
      </c>
      <c r="Q22" s="55">
        <f>Q23</f>
        <v>329.8</v>
      </c>
      <c r="R22" s="56">
        <f t="shared" si="5"/>
        <v>2375.9</v>
      </c>
      <c r="S22" s="55">
        <f>S23</f>
        <v>216.8</v>
      </c>
      <c r="T22" s="56">
        <f t="shared" si="6"/>
        <v>2592.7000000000003</v>
      </c>
    </row>
    <row r="23" spans="1:20" ht="31.5" x14ac:dyDescent="0.25">
      <c r="A23" s="32" t="s">
        <v>86</v>
      </c>
      <c r="B23" s="53" t="s">
        <v>73</v>
      </c>
      <c r="C23" s="53" t="s">
        <v>90</v>
      </c>
      <c r="D23" s="54" t="s">
        <v>95</v>
      </c>
      <c r="E23" s="53">
        <v>120</v>
      </c>
      <c r="F23" s="55">
        <v>2026.1</v>
      </c>
      <c r="G23" s="55"/>
      <c r="H23" s="56">
        <f t="shared" si="0"/>
        <v>2026.1</v>
      </c>
      <c r="I23" s="55"/>
      <c r="J23" s="56">
        <f t="shared" si="1"/>
        <v>2026.1</v>
      </c>
      <c r="K23" s="55"/>
      <c r="L23" s="56">
        <f t="shared" si="2"/>
        <v>2026.1</v>
      </c>
      <c r="M23" s="55"/>
      <c r="N23" s="56">
        <f t="shared" si="3"/>
        <v>2026.1</v>
      </c>
      <c r="O23" s="55">
        <v>20</v>
      </c>
      <c r="P23" s="56">
        <f t="shared" si="4"/>
        <v>2046.1</v>
      </c>
      <c r="Q23" s="55">
        <v>329.8</v>
      </c>
      <c r="R23" s="56">
        <f t="shared" si="5"/>
        <v>2375.9</v>
      </c>
      <c r="S23" s="125">
        <v>216.8</v>
      </c>
      <c r="T23" s="56">
        <f t="shared" si="6"/>
        <v>2592.7000000000003</v>
      </c>
    </row>
    <row r="24" spans="1:20" ht="31.5" x14ac:dyDescent="0.25">
      <c r="A24" s="32" t="s">
        <v>87</v>
      </c>
      <c r="B24" s="53" t="s">
        <v>73</v>
      </c>
      <c r="C24" s="53" t="s">
        <v>90</v>
      </c>
      <c r="D24" s="54" t="s">
        <v>96</v>
      </c>
      <c r="E24" s="53" t="s">
        <v>76</v>
      </c>
      <c r="F24" s="55">
        <f>F27+F29+F25</f>
        <v>833.2</v>
      </c>
      <c r="G24" s="55">
        <f>G27+G29+G25</f>
        <v>0</v>
      </c>
      <c r="H24" s="56">
        <f t="shared" si="0"/>
        <v>833.2</v>
      </c>
      <c r="I24" s="55">
        <f>I27+I29+I25</f>
        <v>0</v>
      </c>
      <c r="J24" s="56">
        <f t="shared" si="1"/>
        <v>833.2</v>
      </c>
      <c r="K24" s="55">
        <f>K27+K29+K25</f>
        <v>0</v>
      </c>
      <c r="L24" s="56">
        <f t="shared" si="2"/>
        <v>833.2</v>
      </c>
      <c r="M24" s="55">
        <f>M27+M29+M25</f>
        <v>0</v>
      </c>
      <c r="N24" s="56">
        <f t="shared" si="3"/>
        <v>833.2</v>
      </c>
      <c r="O24" s="55">
        <f>O27+O29+O25</f>
        <v>-20</v>
      </c>
      <c r="P24" s="56">
        <f t="shared" si="4"/>
        <v>813.2</v>
      </c>
      <c r="Q24" s="55">
        <f>Q27+Q29+Q25</f>
        <v>-65</v>
      </c>
      <c r="R24" s="56">
        <f t="shared" si="5"/>
        <v>748.2</v>
      </c>
      <c r="S24" s="55">
        <f>S27+S29+S25</f>
        <v>148.4</v>
      </c>
      <c r="T24" s="56">
        <f t="shared" si="6"/>
        <v>896.6</v>
      </c>
    </row>
    <row r="25" spans="1:20" ht="81.75" customHeight="1" x14ac:dyDescent="0.25">
      <c r="A25" s="32" t="s">
        <v>85</v>
      </c>
      <c r="B25" s="53" t="s">
        <v>73</v>
      </c>
      <c r="C25" s="53" t="s">
        <v>90</v>
      </c>
      <c r="D25" s="54" t="s">
        <v>96</v>
      </c>
      <c r="E25" s="53" t="s">
        <v>536</v>
      </c>
      <c r="F25" s="55">
        <f>F26</f>
        <v>86.5</v>
      </c>
      <c r="G25" s="55">
        <f>G26</f>
        <v>0</v>
      </c>
      <c r="H25" s="56">
        <f t="shared" si="0"/>
        <v>86.5</v>
      </c>
      <c r="I25" s="55">
        <f>I26</f>
        <v>0</v>
      </c>
      <c r="J25" s="56">
        <f t="shared" si="1"/>
        <v>86.5</v>
      </c>
      <c r="K25" s="55">
        <f>K26</f>
        <v>0</v>
      </c>
      <c r="L25" s="56">
        <f t="shared" si="2"/>
        <v>86.5</v>
      </c>
      <c r="M25" s="55">
        <f>M26</f>
        <v>0</v>
      </c>
      <c r="N25" s="56">
        <f t="shared" si="3"/>
        <v>86.5</v>
      </c>
      <c r="O25" s="55">
        <f>O26</f>
        <v>-20</v>
      </c>
      <c r="P25" s="56">
        <f t="shared" si="4"/>
        <v>66.5</v>
      </c>
      <c r="Q25" s="55">
        <f>Q26</f>
        <v>-65</v>
      </c>
      <c r="R25" s="56">
        <f t="shared" si="5"/>
        <v>1.5</v>
      </c>
      <c r="S25" s="55">
        <f>S26</f>
        <v>0</v>
      </c>
      <c r="T25" s="56">
        <f t="shared" si="6"/>
        <v>1.5</v>
      </c>
    </row>
    <row r="26" spans="1:20" ht="31.5" x14ac:dyDescent="0.25">
      <c r="A26" s="32" t="s">
        <v>86</v>
      </c>
      <c r="B26" s="53" t="s">
        <v>73</v>
      </c>
      <c r="C26" s="53" t="s">
        <v>90</v>
      </c>
      <c r="D26" s="54" t="s">
        <v>96</v>
      </c>
      <c r="E26" s="53" t="s">
        <v>535</v>
      </c>
      <c r="F26" s="55">
        <v>86.5</v>
      </c>
      <c r="G26" s="55"/>
      <c r="H26" s="56">
        <f t="shared" si="0"/>
        <v>86.5</v>
      </c>
      <c r="I26" s="55"/>
      <c r="J26" s="56">
        <f t="shared" si="1"/>
        <v>86.5</v>
      </c>
      <c r="K26" s="55"/>
      <c r="L26" s="56">
        <f t="shared" si="2"/>
        <v>86.5</v>
      </c>
      <c r="M26" s="55"/>
      <c r="N26" s="56">
        <f t="shared" si="3"/>
        <v>86.5</v>
      </c>
      <c r="O26" s="55">
        <v>-20</v>
      </c>
      <c r="P26" s="56">
        <f t="shared" si="4"/>
        <v>66.5</v>
      </c>
      <c r="Q26" s="55">
        <v>-65</v>
      </c>
      <c r="R26" s="56">
        <f t="shared" si="5"/>
        <v>1.5</v>
      </c>
      <c r="S26" s="55"/>
      <c r="T26" s="56">
        <f t="shared" si="6"/>
        <v>1.5</v>
      </c>
    </row>
    <row r="27" spans="1:20" ht="31.5" x14ac:dyDescent="0.25">
      <c r="A27" s="32" t="s">
        <v>97</v>
      </c>
      <c r="B27" s="53" t="s">
        <v>73</v>
      </c>
      <c r="C27" s="53" t="s">
        <v>90</v>
      </c>
      <c r="D27" s="54" t="s">
        <v>96</v>
      </c>
      <c r="E27" s="53">
        <v>200</v>
      </c>
      <c r="F27" s="55">
        <f>F28</f>
        <v>738.6</v>
      </c>
      <c r="G27" s="55">
        <f>G28</f>
        <v>0</v>
      </c>
      <c r="H27" s="56">
        <f t="shared" si="0"/>
        <v>738.6</v>
      </c>
      <c r="I27" s="55">
        <f>I28</f>
        <v>0</v>
      </c>
      <c r="J27" s="56">
        <f t="shared" si="1"/>
        <v>738.6</v>
      </c>
      <c r="K27" s="55">
        <f>K28</f>
        <v>0</v>
      </c>
      <c r="L27" s="56">
        <f t="shared" si="2"/>
        <v>738.6</v>
      </c>
      <c r="M27" s="55">
        <f>M28</f>
        <v>0</v>
      </c>
      <c r="N27" s="56">
        <f t="shared" si="3"/>
        <v>738.6</v>
      </c>
      <c r="O27" s="55">
        <f>O28</f>
        <v>0</v>
      </c>
      <c r="P27" s="56">
        <f t="shared" si="4"/>
        <v>738.6</v>
      </c>
      <c r="Q27" s="55">
        <f>Q28</f>
        <v>0</v>
      </c>
      <c r="R27" s="56">
        <f t="shared" si="5"/>
        <v>738.6</v>
      </c>
      <c r="S27" s="55">
        <f>S28</f>
        <v>148.4</v>
      </c>
      <c r="T27" s="56">
        <f t="shared" si="6"/>
        <v>887</v>
      </c>
    </row>
    <row r="28" spans="1:20" ht="49.5" customHeight="1" x14ac:dyDescent="0.25">
      <c r="A28" s="32" t="s">
        <v>98</v>
      </c>
      <c r="B28" s="53" t="s">
        <v>73</v>
      </c>
      <c r="C28" s="53" t="s">
        <v>90</v>
      </c>
      <c r="D28" s="54" t="s">
        <v>96</v>
      </c>
      <c r="E28" s="53">
        <v>240</v>
      </c>
      <c r="F28" s="55">
        <v>738.6</v>
      </c>
      <c r="G28" s="55"/>
      <c r="H28" s="56">
        <f t="shared" si="0"/>
        <v>738.6</v>
      </c>
      <c r="I28" s="55"/>
      <c r="J28" s="56">
        <f t="shared" si="1"/>
        <v>738.6</v>
      </c>
      <c r="K28" s="55"/>
      <c r="L28" s="56">
        <f t="shared" si="2"/>
        <v>738.6</v>
      </c>
      <c r="M28" s="55"/>
      <c r="N28" s="56">
        <f t="shared" si="3"/>
        <v>738.6</v>
      </c>
      <c r="O28" s="55"/>
      <c r="P28" s="56">
        <f t="shared" si="4"/>
        <v>738.6</v>
      </c>
      <c r="Q28" s="55"/>
      <c r="R28" s="56">
        <f t="shared" si="5"/>
        <v>738.6</v>
      </c>
      <c r="S28" s="125">
        <f>66+82.4</f>
        <v>148.4</v>
      </c>
      <c r="T28" s="56">
        <f t="shared" si="6"/>
        <v>887</v>
      </c>
    </row>
    <row r="29" spans="1:20" ht="15.75" x14ac:dyDescent="0.25">
      <c r="A29" s="32" t="s">
        <v>99</v>
      </c>
      <c r="B29" s="53" t="s">
        <v>73</v>
      </c>
      <c r="C29" s="53" t="s">
        <v>90</v>
      </c>
      <c r="D29" s="54" t="s">
        <v>96</v>
      </c>
      <c r="E29" s="53">
        <v>800</v>
      </c>
      <c r="F29" s="55">
        <f>F30</f>
        <v>8.1</v>
      </c>
      <c r="G29" s="55">
        <f>G30</f>
        <v>0</v>
      </c>
      <c r="H29" s="56">
        <f t="shared" si="0"/>
        <v>8.1</v>
      </c>
      <c r="I29" s="55">
        <f>I30</f>
        <v>0</v>
      </c>
      <c r="J29" s="56">
        <f t="shared" si="1"/>
        <v>8.1</v>
      </c>
      <c r="K29" s="55">
        <f>K30</f>
        <v>0</v>
      </c>
      <c r="L29" s="56">
        <f t="shared" si="2"/>
        <v>8.1</v>
      </c>
      <c r="M29" s="55">
        <f>M30</f>
        <v>0</v>
      </c>
      <c r="N29" s="56">
        <f t="shared" si="3"/>
        <v>8.1</v>
      </c>
      <c r="O29" s="55">
        <f>O30</f>
        <v>0</v>
      </c>
      <c r="P29" s="56">
        <f t="shared" si="4"/>
        <v>8.1</v>
      </c>
      <c r="Q29" s="55">
        <f>Q30</f>
        <v>0</v>
      </c>
      <c r="R29" s="56">
        <f t="shared" si="5"/>
        <v>8.1</v>
      </c>
      <c r="S29" s="55">
        <f>S30</f>
        <v>0</v>
      </c>
      <c r="T29" s="56">
        <f t="shared" si="6"/>
        <v>8.1</v>
      </c>
    </row>
    <row r="30" spans="1:20" ht="15.75" x14ac:dyDescent="0.25">
      <c r="A30" s="32" t="s">
        <v>100</v>
      </c>
      <c r="B30" s="53" t="s">
        <v>73</v>
      </c>
      <c r="C30" s="53" t="s">
        <v>90</v>
      </c>
      <c r="D30" s="54" t="s">
        <v>96</v>
      </c>
      <c r="E30" s="53">
        <v>850</v>
      </c>
      <c r="F30" s="55">
        <v>8.1</v>
      </c>
      <c r="G30" s="55"/>
      <c r="H30" s="56">
        <f t="shared" si="0"/>
        <v>8.1</v>
      </c>
      <c r="I30" s="55"/>
      <c r="J30" s="56">
        <f t="shared" si="1"/>
        <v>8.1</v>
      </c>
      <c r="K30" s="55"/>
      <c r="L30" s="56">
        <f t="shared" si="2"/>
        <v>8.1</v>
      </c>
      <c r="M30" s="55"/>
      <c r="N30" s="56">
        <f t="shared" si="3"/>
        <v>8.1</v>
      </c>
      <c r="O30" s="55"/>
      <c r="P30" s="56">
        <f t="shared" si="4"/>
        <v>8.1</v>
      </c>
      <c r="Q30" s="55"/>
      <c r="R30" s="56">
        <f t="shared" si="5"/>
        <v>8.1</v>
      </c>
      <c r="S30" s="55"/>
      <c r="T30" s="56">
        <f t="shared" si="6"/>
        <v>8.1</v>
      </c>
    </row>
    <row r="31" spans="1:20" ht="52.5" customHeight="1" x14ac:dyDescent="0.25">
      <c r="A31" s="32" t="s">
        <v>101</v>
      </c>
      <c r="B31" s="53" t="s">
        <v>73</v>
      </c>
      <c r="C31" s="53" t="s">
        <v>102</v>
      </c>
      <c r="D31" s="54" t="s">
        <v>75</v>
      </c>
      <c r="E31" s="53" t="s">
        <v>76</v>
      </c>
      <c r="F31" s="55">
        <f>F32</f>
        <v>40329.4</v>
      </c>
      <c r="G31" s="55">
        <f>G32</f>
        <v>0</v>
      </c>
      <c r="H31" s="56">
        <f t="shared" si="0"/>
        <v>40329.4</v>
      </c>
      <c r="I31" s="55">
        <f>I32</f>
        <v>0</v>
      </c>
      <c r="J31" s="56">
        <f t="shared" si="1"/>
        <v>40329.4</v>
      </c>
      <c r="K31" s="55">
        <f>K32</f>
        <v>0</v>
      </c>
      <c r="L31" s="56">
        <f t="shared" si="2"/>
        <v>40329.4</v>
      </c>
      <c r="M31" s="55">
        <f>M32</f>
        <v>0</v>
      </c>
      <c r="N31" s="56">
        <f t="shared" si="3"/>
        <v>40329.4</v>
      </c>
      <c r="O31" s="55">
        <f>O32</f>
        <v>70</v>
      </c>
      <c r="P31" s="56">
        <f t="shared" si="4"/>
        <v>40399.4</v>
      </c>
      <c r="Q31" s="55">
        <f>Q32</f>
        <v>170</v>
      </c>
      <c r="R31" s="56">
        <f t="shared" si="5"/>
        <v>40569.4</v>
      </c>
      <c r="S31" s="55">
        <f>S32</f>
        <v>103</v>
      </c>
      <c r="T31" s="56">
        <f t="shared" si="6"/>
        <v>40672.400000000001</v>
      </c>
    </row>
    <row r="32" spans="1:20" ht="47.25" x14ac:dyDescent="0.25">
      <c r="A32" s="32" t="s">
        <v>79</v>
      </c>
      <c r="B32" s="53" t="s">
        <v>73</v>
      </c>
      <c r="C32" s="53" t="s">
        <v>102</v>
      </c>
      <c r="D32" s="54" t="s">
        <v>103</v>
      </c>
      <c r="E32" s="53" t="s">
        <v>76</v>
      </c>
      <c r="F32" s="55">
        <f>F33</f>
        <v>40329.4</v>
      </c>
      <c r="G32" s="55">
        <f>G33</f>
        <v>0</v>
      </c>
      <c r="H32" s="56">
        <f t="shared" si="0"/>
        <v>40329.4</v>
      </c>
      <c r="I32" s="55">
        <f>I33</f>
        <v>0</v>
      </c>
      <c r="J32" s="56">
        <f t="shared" si="1"/>
        <v>40329.4</v>
      </c>
      <c r="K32" s="55">
        <f>K33</f>
        <v>0</v>
      </c>
      <c r="L32" s="56">
        <f t="shared" si="2"/>
        <v>40329.4</v>
      </c>
      <c r="M32" s="55">
        <f>M33</f>
        <v>0</v>
      </c>
      <c r="N32" s="56">
        <f t="shared" si="3"/>
        <v>40329.4</v>
      </c>
      <c r="O32" s="55">
        <f>O33</f>
        <v>70</v>
      </c>
      <c r="P32" s="56">
        <f t="shared" si="4"/>
        <v>40399.4</v>
      </c>
      <c r="Q32" s="55">
        <f>Q33</f>
        <v>170</v>
      </c>
      <c r="R32" s="56">
        <f t="shared" si="5"/>
        <v>40569.4</v>
      </c>
      <c r="S32" s="55">
        <f>S33</f>
        <v>103</v>
      </c>
      <c r="T32" s="56">
        <f t="shared" si="6"/>
        <v>40672.400000000001</v>
      </c>
    </row>
    <row r="33" spans="1:20" ht="31.5" x14ac:dyDescent="0.25">
      <c r="A33" s="32" t="s">
        <v>644</v>
      </c>
      <c r="B33" s="53" t="s">
        <v>73</v>
      </c>
      <c r="C33" s="53" t="s">
        <v>102</v>
      </c>
      <c r="D33" s="54" t="s">
        <v>104</v>
      </c>
      <c r="E33" s="53" t="s">
        <v>76</v>
      </c>
      <c r="F33" s="55">
        <f>F34+F37</f>
        <v>40329.4</v>
      </c>
      <c r="G33" s="55">
        <f>G34+G37</f>
        <v>0</v>
      </c>
      <c r="H33" s="56">
        <f t="shared" si="0"/>
        <v>40329.4</v>
      </c>
      <c r="I33" s="55">
        <f>I34+I37</f>
        <v>0</v>
      </c>
      <c r="J33" s="56">
        <f t="shared" si="1"/>
        <v>40329.4</v>
      </c>
      <c r="K33" s="55">
        <f>K34+K37</f>
        <v>0</v>
      </c>
      <c r="L33" s="56">
        <f t="shared" si="2"/>
        <v>40329.4</v>
      </c>
      <c r="M33" s="55">
        <f>M34+M37</f>
        <v>0</v>
      </c>
      <c r="N33" s="56">
        <f t="shared" si="3"/>
        <v>40329.4</v>
      </c>
      <c r="O33" s="55">
        <f>O34+O37</f>
        <v>70</v>
      </c>
      <c r="P33" s="56">
        <f t="shared" si="4"/>
        <v>40399.4</v>
      </c>
      <c r="Q33" s="55">
        <f>Q34+Q37</f>
        <v>170</v>
      </c>
      <c r="R33" s="56">
        <f t="shared" si="5"/>
        <v>40569.4</v>
      </c>
      <c r="S33" s="55">
        <f>S34+S37</f>
        <v>103</v>
      </c>
      <c r="T33" s="56">
        <f t="shared" si="6"/>
        <v>40672.400000000001</v>
      </c>
    </row>
    <row r="34" spans="1:20" ht="31.5" x14ac:dyDescent="0.25">
      <c r="A34" s="32" t="s">
        <v>83</v>
      </c>
      <c r="B34" s="53" t="s">
        <v>73</v>
      </c>
      <c r="C34" s="53" t="s">
        <v>102</v>
      </c>
      <c r="D34" s="54" t="s">
        <v>105</v>
      </c>
      <c r="E34" s="53" t="s">
        <v>76</v>
      </c>
      <c r="F34" s="55">
        <f>F35</f>
        <v>34155.4</v>
      </c>
      <c r="G34" s="55">
        <f>G35</f>
        <v>0</v>
      </c>
      <c r="H34" s="56">
        <f t="shared" si="0"/>
        <v>34155.4</v>
      </c>
      <c r="I34" s="55">
        <f>I35</f>
        <v>0</v>
      </c>
      <c r="J34" s="56">
        <f t="shared" si="1"/>
        <v>34155.4</v>
      </c>
      <c r="K34" s="55">
        <f>K35</f>
        <v>0</v>
      </c>
      <c r="L34" s="56">
        <f t="shared" si="2"/>
        <v>34155.4</v>
      </c>
      <c r="M34" s="55">
        <f>M35</f>
        <v>0</v>
      </c>
      <c r="N34" s="56">
        <f t="shared" si="3"/>
        <v>34155.4</v>
      </c>
      <c r="O34" s="55">
        <f>O35</f>
        <v>0</v>
      </c>
      <c r="P34" s="56">
        <f t="shared" si="4"/>
        <v>34155.4</v>
      </c>
      <c r="Q34" s="55">
        <f>Q35</f>
        <v>0</v>
      </c>
      <c r="R34" s="56">
        <f t="shared" si="5"/>
        <v>34155.4</v>
      </c>
      <c r="S34" s="55">
        <f>S35</f>
        <v>0</v>
      </c>
      <c r="T34" s="56">
        <f t="shared" si="6"/>
        <v>34155.4</v>
      </c>
    </row>
    <row r="35" spans="1:20" ht="80.25" customHeight="1" x14ac:dyDescent="0.25">
      <c r="A35" s="32" t="s">
        <v>85</v>
      </c>
      <c r="B35" s="53" t="s">
        <v>73</v>
      </c>
      <c r="C35" s="53" t="s">
        <v>102</v>
      </c>
      <c r="D35" s="54" t="s">
        <v>105</v>
      </c>
      <c r="E35" s="53">
        <v>100</v>
      </c>
      <c r="F35" s="55">
        <f>F36</f>
        <v>34155.4</v>
      </c>
      <c r="G35" s="55">
        <f>G36</f>
        <v>0</v>
      </c>
      <c r="H35" s="56">
        <f t="shared" si="0"/>
        <v>34155.4</v>
      </c>
      <c r="I35" s="55">
        <f>I36</f>
        <v>0</v>
      </c>
      <c r="J35" s="56">
        <f t="shared" si="1"/>
        <v>34155.4</v>
      </c>
      <c r="K35" s="55">
        <f>K36</f>
        <v>0</v>
      </c>
      <c r="L35" s="56">
        <f t="shared" si="2"/>
        <v>34155.4</v>
      </c>
      <c r="M35" s="55">
        <f>M36</f>
        <v>0</v>
      </c>
      <c r="N35" s="56">
        <f t="shared" si="3"/>
        <v>34155.4</v>
      </c>
      <c r="O35" s="55">
        <f>O36</f>
        <v>0</v>
      </c>
      <c r="P35" s="56">
        <f t="shared" si="4"/>
        <v>34155.4</v>
      </c>
      <c r="Q35" s="55">
        <f>Q36</f>
        <v>0</v>
      </c>
      <c r="R35" s="56">
        <f t="shared" si="5"/>
        <v>34155.4</v>
      </c>
      <c r="S35" s="55">
        <f>S36</f>
        <v>0</v>
      </c>
      <c r="T35" s="56">
        <f t="shared" si="6"/>
        <v>34155.4</v>
      </c>
    </row>
    <row r="36" spans="1:20" ht="31.5" x14ac:dyDescent="0.25">
      <c r="A36" s="32" t="s">
        <v>86</v>
      </c>
      <c r="B36" s="53" t="s">
        <v>73</v>
      </c>
      <c r="C36" s="53" t="s">
        <v>102</v>
      </c>
      <c r="D36" s="54" t="s">
        <v>105</v>
      </c>
      <c r="E36" s="53">
        <v>120</v>
      </c>
      <c r="F36" s="55">
        <v>34155.4</v>
      </c>
      <c r="G36" s="55"/>
      <c r="H36" s="56">
        <f t="shared" si="0"/>
        <v>34155.4</v>
      </c>
      <c r="I36" s="55"/>
      <c r="J36" s="56">
        <f t="shared" si="1"/>
        <v>34155.4</v>
      </c>
      <c r="K36" s="55"/>
      <c r="L36" s="56">
        <f t="shared" si="2"/>
        <v>34155.4</v>
      </c>
      <c r="M36" s="55"/>
      <c r="N36" s="56">
        <f t="shared" si="3"/>
        <v>34155.4</v>
      </c>
      <c r="O36" s="55"/>
      <c r="P36" s="56">
        <f t="shared" si="4"/>
        <v>34155.4</v>
      </c>
      <c r="Q36" s="55"/>
      <c r="R36" s="56">
        <f t="shared" si="5"/>
        <v>34155.4</v>
      </c>
      <c r="S36" s="55"/>
      <c r="T36" s="56">
        <f t="shared" si="6"/>
        <v>34155.4</v>
      </c>
    </row>
    <row r="37" spans="1:20" ht="31.5" x14ac:dyDescent="0.25">
      <c r="A37" s="32" t="s">
        <v>87</v>
      </c>
      <c r="B37" s="53" t="s">
        <v>73</v>
      </c>
      <c r="C37" s="53" t="s">
        <v>102</v>
      </c>
      <c r="D37" s="54" t="s">
        <v>106</v>
      </c>
      <c r="E37" s="53" t="s">
        <v>76</v>
      </c>
      <c r="F37" s="55">
        <f>F38+F40+F42</f>
        <v>6174</v>
      </c>
      <c r="G37" s="55">
        <f>G38+G40+G42</f>
        <v>0</v>
      </c>
      <c r="H37" s="56">
        <f t="shared" si="0"/>
        <v>6174</v>
      </c>
      <c r="I37" s="55">
        <f>I38+I40+I42</f>
        <v>0</v>
      </c>
      <c r="J37" s="56">
        <f t="shared" si="1"/>
        <v>6174</v>
      </c>
      <c r="K37" s="55">
        <f>K38+K40+K42</f>
        <v>0</v>
      </c>
      <c r="L37" s="56">
        <f t="shared" si="2"/>
        <v>6174</v>
      </c>
      <c r="M37" s="55">
        <f>M38+M40+M42</f>
        <v>0</v>
      </c>
      <c r="N37" s="56">
        <f t="shared" si="3"/>
        <v>6174</v>
      </c>
      <c r="O37" s="55">
        <f>O38+O40+O42</f>
        <v>70</v>
      </c>
      <c r="P37" s="56">
        <f t="shared" si="4"/>
        <v>6244</v>
      </c>
      <c r="Q37" s="55">
        <f>Q38+Q40+Q42</f>
        <v>170</v>
      </c>
      <c r="R37" s="56">
        <f t="shared" si="5"/>
        <v>6414</v>
      </c>
      <c r="S37" s="55">
        <f>S38+S40+S42</f>
        <v>103</v>
      </c>
      <c r="T37" s="56">
        <f t="shared" si="6"/>
        <v>6517</v>
      </c>
    </row>
    <row r="38" spans="1:20" ht="78" customHeight="1" x14ac:dyDescent="0.25">
      <c r="A38" s="32" t="s">
        <v>85</v>
      </c>
      <c r="B38" s="53" t="s">
        <v>73</v>
      </c>
      <c r="C38" s="53" t="s">
        <v>102</v>
      </c>
      <c r="D38" s="54" t="s">
        <v>106</v>
      </c>
      <c r="E38" s="53">
        <v>100</v>
      </c>
      <c r="F38" s="55">
        <f>F39</f>
        <v>165</v>
      </c>
      <c r="G38" s="55">
        <f>G39</f>
        <v>0</v>
      </c>
      <c r="H38" s="56">
        <f t="shared" si="0"/>
        <v>165</v>
      </c>
      <c r="I38" s="55">
        <f>I39</f>
        <v>0</v>
      </c>
      <c r="J38" s="56">
        <f t="shared" si="1"/>
        <v>165</v>
      </c>
      <c r="K38" s="55">
        <f>K39</f>
        <v>0</v>
      </c>
      <c r="L38" s="56">
        <f t="shared" si="2"/>
        <v>165</v>
      </c>
      <c r="M38" s="55">
        <f>M39</f>
        <v>0</v>
      </c>
      <c r="N38" s="56">
        <f t="shared" si="3"/>
        <v>165</v>
      </c>
      <c r="O38" s="55">
        <f>O39</f>
        <v>0</v>
      </c>
      <c r="P38" s="56">
        <f t="shared" si="4"/>
        <v>165</v>
      </c>
      <c r="Q38" s="55">
        <f>Q39</f>
        <v>0</v>
      </c>
      <c r="R38" s="56">
        <f t="shared" si="5"/>
        <v>165</v>
      </c>
      <c r="S38" s="55">
        <f>S39</f>
        <v>0</v>
      </c>
      <c r="T38" s="56">
        <f t="shared" si="6"/>
        <v>165</v>
      </c>
    </row>
    <row r="39" spans="1:20" ht="31.5" x14ac:dyDescent="0.25">
      <c r="A39" s="32" t="s">
        <v>86</v>
      </c>
      <c r="B39" s="53" t="s">
        <v>73</v>
      </c>
      <c r="C39" s="53" t="s">
        <v>102</v>
      </c>
      <c r="D39" s="54" t="s">
        <v>106</v>
      </c>
      <c r="E39" s="53">
        <v>120</v>
      </c>
      <c r="F39" s="55">
        <v>165</v>
      </c>
      <c r="G39" s="55"/>
      <c r="H39" s="56">
        <f t="shared" si="0"/>
        <v>165</v>
      </c>
      <c r="I39" s="55"/>
      <c r="J39" s="56">
        <f t="shared" si="1"/>
        <v>165</v>
      </c>
      <c r="K39" s="55"/>
      <c r="L39" s="56">
        <f t="shared" si="2"/>
        <v>165</v>
      </c>
      <c r="M39" s="55"/>
      <c r="N39" s="56">
        <f t="shared" si="3"/>
        <v>165</v>
      </c>
      <c r="O39" s="55"/>
      <c r="P39" s="56">
        <f t="shared" si="4"/>
        <v>165</v>
      </c>
      <c r="Q39" s="55"/>
      <c r="R39" s="56">
        <f t="shared" si="5"/>
        <v>165</v>
      </c>
      <c r="S39" s="55"/>
      <c r="T39" s="56">
        <f t="shared" si="6"/>
        <v>165</v>
      </c>
    </row>
    <row r="40" spans="1:20" ht="31.5" x14ac:dyDescent="0.25">
      <c r="A40" s="32" t="s">
        <v>97</v>
      </c>
      <c r="B40" s="53" t="s">
        <v>73</v>
      </c>
      <c r="C40" s="53" t="s">
        <v>102</v>
      </c>
      <c r="D40" s="54" t="s">
        <v>106</v>
      </c>
      <c r="E40" s="53">
        <v>200</v>
      </c>
      <c r="F40" s="55">
        <f>F41</f>
        <v>5904</v>
      </c>
      <c r="G40" s="55">
        <f>G41</f>
        <v>0</v>
      </c>
      <c r="H40" s="56">
        <f t="shared" si="0"/>
        <v>5904</v>
      </c>
      <c r="I40" s="55">
        <f>I41</f>
        <v>0</v>
      </c>
      <c r="J40" s="56">
        <f t="shared" si="1"/>
        <v>5904</v>
      </c>
      <c r="K40" s="55">
        <f>K41</f>
        <v>0</v>
      </c>
      <c r="L40" s="56">
        <f t="shared" si="2"/>
        <v>5904</v>
      </c>
      <c r="M40" s="55">
        <f>M41</f>
        <v>0</v>
      </c>
      <c r="N40" s="56">
        <f t="shared" si="3"/>
        <v>5904</v>
      </c>
      <c r="O40" s="55">
        <f>O41</f>
        <v>70</v>
      </c>
      <c r="P40" s="56">
        <f t="shared" si="4"/>
        <v>5974</v>
      </c>
      <c r="Q40" s="55">
        <f>Q41</f>
        <v>170</v>
      </c>
      <c r="R40" s="56">
        <f t="shared" si="5"/>
        <v>6144</v>
      </c>
      <c r="S40" s="55">
        <f>S41</f>
        <v>103</v>
      </c>
      <c r="T40" s="56">
        <f t="shared" si="6"/>
        <v>6247</v>
      </c>
    </row>
    <row r="41" spans="1:20" ht="47.25" customHeight="1" x14ac:dyDescent="0.25">
      <c r="A41" s="32" t="s">
        <v>98</v>
      </c>
      <c r="B41" s="53" t="s">
        <v>73</v>
      </c>
      <c r="C41" s="53" t="s">
        <v>102</v>
      </c>
      <c r="D41" s="54" t="s">
        <v>106</v>
      </c>
      <c r="E41" s="53">
        <v>240</v>
      </c>
      <c r="F41" s="55">
        <v>5904</v>
      </c>
      <c r="G41" s="55"/>
      <c r="H41" s="56">
        <f t="shared" si="0"/>
        <v>5904</v>
      </c>
      <c r="I41" s="55"/>
      <c r="J41" s="56">
        <f t="shared" si="1"/>
        <v>5904</v>
      </c>
      <c r="K41" s="55"/>
      <c r="L41" s="56">
        <f t="shared" si="2"/>
        <v>5904</v>
      </c>
      <c r="M41" s="55"/>
      <c r="N41" s="56">
        <f t="shared" si="3"/>
        <v>5904</v>
      </c>
      <c r="O41" s="55">
        <v>70</v>
      </c>
      <c r="P41" s="56">
        <f t="shared" si="4"/>
        <v>5974</v>
      </c>
      <c r="Q41" s="55">
        <v>170</v>
      </c>
      <c r="R41" s="56">
        <f t="shared" si="5"/>
        <v>6144</v>
      </c>
      <c r="S41" s="125">
        <v>103</v>
      </c>
      <c r="T41" s="56">
        <f t="shared" si="6"/>
        <v>6247</v>
      </c>
    </row>
    <row r="42" spans="1:20" ht="15.75" x14ac:dyDescent="0.25">
      <c r="A42" s="32" t="s">
        <v>99</v>
      </c>
      <c r="B42" s="53" t="s">
        <v>73</v>
      </c>
      <c r="C42" s="53" t="s">
        <v>102</v>
      </c>
      <c r="D42" s="54" t="s">
        <v>106</v>
      </c>
      <c r="E42" s="53">
        <v>800</v>
      </c>
      <c r="F42" s="55">
        <f>F43</f>
        <v>105</v>
      </c>
      <c r="G42" s="55">
        <f>G43</f>
        <v>0</v>
      </c>
      <c r="H42" s="56">
        <f t="shared" si="0"/>
        <v>105</v>
      </c>
      <c r="I42" s="55">
        <f>I43</f>
        <v>0</v>
      </c>
      <c r="J42" s="56">
        <f t="shared" si="1"/>
        <v>105</v>
      </c>
      <c r="K42" s="55">
        <f>K43</f>
        <v>0</v>
      </c>
      <c r="L42" s="56">
        <f t="shared" si="2"/>
        <v>105</v>
      </c>
      <c r="M42" s="55">
        <f>M43</f>
        <v>0</v>
      </c>
      <c r="N42" s="56">
        <f t="shared" si="3"/>
        <v>105</v>
      </c>
      <c r="O42" s="55">
        <f>O43</f>
        <v>0</v>
      </c>
      <c r="P42" s="56">
        <f t="shared" si="4"/>
        <v>105</v>
      </c>
      <c r="Q42" s="55">
        <f>Q43</f>
        <v>0</v>
      </c>
      <c r="R42" s="56">
        <f t="shared" si="5"/>
        <v>105</v>
      </c>
      <c r="S42" s="55">
        <f>S43</f>
        <v>0</v>
      </c>
      <c r="T42" s="56">
        <f t="shared" si="6"/>
        <v>105</v>
      </c>
    </row>
    <row r="43" spans="1:20" ht="15.75" x14ac:dyDescent="0.25">
      <c r="A43" s="32" t="s">
        <v>100</v>
      </c>
      <c r="B43" s="53" t="s">
        <v>73</v>
      </c>
      <c r="C43" s="53" t="s">
        <v>102</v>
      </c>
      <c r="D43" s="54" t="s">
        <v>106</v>
      </c>
      <c r="E43" s="53">
        <v>850</v>
      </c>
      <c r="F43" s="55">
        <v>105</v>
      </c>
      <c r="G43" s="55"/>
      <c r="H43" s="56">
        <f t="shared" si="0"/>
        <v>105</v>
      </c>
      <c r="I43" s="55"/>
      <c r="J43" s="56">
        <f t="shared" si="1"/>
        <v>105</v>
      </c>
      <c r="K43" s="55"/>
      <c r="L43" s="56">
        <f t="shared" si="2"/>
        <v>105</v>
      </c>
      <c r="M43" s="55"/>
      <c r="N43" s="56">
        <f t="shared" si="3"/>
        <v>105</v>
      </c>
      <c r="O43" s="55"/>
      <c r="P43" s="56">
        <f t="shared" si="4"/>
        <v>105</v>
      </c>
      <c r="Q43" s="55"/>
      <c r="R43" s="56">
        <f t="shared" si="5"/>
        <v>105</v>
      </c>
      <c r="S43" s="55"/>
      <c r="T43" s="56">
        <f t="shared" si="6"/>
        <v>105</v>
      </c>
    </row>
    <row r="44" spans="1:20" ht="47.25" x14ac:dyDescent="0.25">
      <c r="A44" s="32" t="s">
        <v>107</v>
      </c>
      <c r="B44" s="53" t="s">
        <v>73</v>
      </c>
      <c r="C44" s="53" t="s">
        <v>108</v>
      </c>
      <c r="D44" s="54" t="s">
        <v>75</v>
      </c>
      <c r="E44" s="53" t="s">
        <v>76</v>
      </c>
      <c r="F44" s="55">
        <f>F45</f>
        <v>9765.6</v>
      </c>
      <c r="G44" s="55">
        <f>G45</f>
        <v>0</v>
      </c>
      <c r="H44" s="56">
        <f t="shared" si="0"/>
        <v>9765.6</v>
      </c>
      <c r="I44" s="55">
        <f>I45</f>
        <v>0</v>
      </c>
      <c r="J44" s="56">
        <f t="shared" si="1"/>
        <v>9765.6</v>
      </c>
      <c r="K44" s="55">
        <f>K45</f>
        <v>0</v>
      </c>
      <c r="L44" s="56">
        <f t="shared" si="2"/>
        <v>9765.6</v>
      </c>
      <c r="M44" s="55">
        <f>M45</f>
        <v>0</v>
      </c>
      <c r="N44" s="56">
        <f t="shared" si="3"/>
        <v>9765.6</v>
      </c>
      <c r="O44" s="55">
        <f>O45</f>
        <v>0</v>
      </c>
      <c r="P44" s="56">
        <f t="shared" si="4"/>
        <v>9765.6</v>
      </c>
      <c r="Q44" s="55">
        <f>Q45</f>
        <v>0</v>
      </c>
      <c r="R44" s="56">
        <f t="shared" si="5"/>
        <v>9765.6</v>
      </c>
      <c r="S44" s="55">
        <f>S45</f>
        <v>28</v>
      </c>
      <c r="T44" s="56">
        <f t="shared" si="6"/>
        <v>9793.6</v>
      </c>
    </row>
    <row r="45" spans="1:20" ht="31.5" x14ac:dyDescent="0.25">
      <c r="A45" s="32" t="s">
        <v>109</v>
      </c>
      <c r="B45" s="53" t="s">
        <v>73</v>
      </c>
      <c r="C45" s="53" t="s">
        <v>108</v>
      </c>
      <c r="D45" s="54" t="s">
        <v>110</v>
      </c>
      <c r="E45" s="53" t="s">
        <v>76</v>
      </c>
      <c r="F45" s="55">
        <f>F46+F57</f>
        <v>9765.6</v>
      </c>
      <c r="G45" s="55">
        <f>G46+G57</f>
        <v>0</v>
      </c>
      <c r="H45" s="56">
        <f t="shared" si="0"/>
        <v>9765.6</v>
      </c>
      <c r="I45" s="55">
        <f>I46+I57</f>
        <v>0</v>
      </c>
      <c r="J45" s="56">
        <f t="shared" si="1"/>
        <v>9765.6</v>
      </c>
      <c r="K45" s="55">
        <f>K46+K57</f>
        <v>0</v>
      </c>
      <c r="L45" s="56">
        <f t="shared" si="2"/>
        <v>9765.6</v>
      </c>
      <c r="M45" s="55">
        <f>M46+M57</f>
        <v>0</v>
      </c>
      <c r="N45" s="56">
        <f t="shared" si="3"/>
        <v>9765.6</v>
      </c>
      <c r="O45" s="55">
        <f>O46+O57</f>
        <v>0</v>
      </c>
      <c r="P45" s="56">
        <f t="shared" si="4"/>
        <v>9765.6</v>
      </c>
      <c r="Q45" s="55">
        <f>Q46+Q57</f>
        <v>0</v>
      </c>
      <c r="R45" s="56">
        <f t="shared" si="5"/>
        <v>9765.6</v>
      </c>
      <c r="S45" s="55">
        <f>S46+S57</f>
        <v>28</v>
      </c>
      <c r="T45" s="56">
        <f t="shared" si="6"/>
        <v>9793.6</v>
      </c>
    </row>
    <row r="46" spans="1:20" ht="31.5" x14ac:dyDescent="0.25">
      <c r="A46" s="32" t="s">
        <v>776</v>
      </c>
      <c r="B46" s="53" t="s">
        <v>73</v>
      </c>
      <c r="C46" s="53" t="s">
        <v>108</v>
      </c>
      <c r="D46" s="54" t="s">
        <v>111</v>
      </c>
      <c r="E46" s="53" t="s">
        <v>76</v>
      </c>
      <c r="F46" s="55">
        <f>F47+F50</f>
        <v>2818.8</v>
      </c>
      <c r="G46" s="55">
        <f>G47+G50</f>
        <v>0</v>
      </c>
      <c r="H46" s="56">
        <f t="shared" si="0"/>
        <v>2818.8</v>
      </c>
      <c r="I46" s="55">
        <f>I47+I50</f>
        <v>0</v>
      </c>
      <c r="J46" s="56">
        <f t="shared" si="1"/>
        <v>2818.8</v>
      </c>
      <c r="K46" s="55">
        <f>K47+K50</f>
        <v>0</v>
      </c>
      <c r="L46" s="56">
        <f t="shared" si="2"/>
        <v>2818.8</v>
      </c>
      <c r="M46" s="55">
        <f>M47+M50</f>
        <v>0</v>
      </c>
      <c r="N46" s="56">
        <f t="shared" si="3"/>
        <v>2818.8</v>
      </c>
      <c r="O46" s="55">
        <f>O47+O50</f>
        <v>0</v>
      </c>
      <c r="P46" s="56">
        <f t="shared" si="4"/>
        <v>2818.8</v>
      </c>
      <c r="Q46" s="55">
        <f>Q47+Q50</f>
        <v>0</v>
      </c>
      <c r="R46" s="56">
        <f t="shared" si="5"/>
        <v>2818.8</v>
      </c>
      <c r="S46" s="55">
        <f>S47+S50</f>
        <v>0</v>
      </c>
      <c r="T46" s="56">
        <f t="shared" si="6"/>
        <v>2818.8</v>
      </c>
    </row>
    <row r="47" spans="1:20" ht="31.5" x14ac:dyDescent="0.25">
      <c r="A47" s="32" t="s">
        <v>112</v>
      </c>
      <c r="B47" s="53" t="s">
        <v>73</v>
      </c>
      <c r="C47" s="53" t="s">
        <v>108</v>
      </c>
      <c r="D47" s="54" t="s">
        <v>113</v>
      </c>
      <c r="E47" s="53" t="s">
        <v>76</v>
      </c>
      <c r="F47" s="55">
        <f>F48</f>
        <v>1817.9</v>
      </c>
      <c r="G47" s="55">
        <f>G48</f>
        <v>0</v>
      </c>
      <c r="H47" s="56">
        <f t="shared" si="0"/>
        <v>1817.9</v>
      </c>
      <c r="I47" s="55">
        <f>I48</f>
        <v>0</v>
      </c>
      <c r="J47" s="56">
        <f t="shared" si="1"/>
        <v>1817.9</v>
      </c>
      <c r="K47" s="55">
        <f>K48</f>
        <v>0</v>
      </c>
      <c r="L47" s="56">
        <f t="shared" si="2"/>
        <v>1817.9</v>
      </c>
      <c r="M47" s="55">
        <f>M48</f>
        <v>0</v>
      </c>
      <c r="N47" s="56">
        <f t="shared" si="3"/>
        <v>1817.9</v>
      </c>
      <c r="O47" s="55">
        <f>O48</f>
        <v>0</v>
      </c>
      <c r="P47" s="56">
        <f t="shared" si="4"/>
        <v>1817.9</v>
      </c>
      <c r="Q47" s="55">
        <f>Q48</f>
        <v>-50.2</v>
      </c>
      <c r="R47" s="56">
        <f t="shared" si="5"/>
        <v>1767.7</v>
      </c>
      <c r="S47" s="55">
        <f>S48</f>
        <v>0</v>
      </c>
      <c r="T47" s="56">
        <f t="shared" si="6"/>
        <v>1767.7</v>
      </c>
    </row>
    <row r="48" spans="1:20" ht="81" customHeight="1" x14ac:dyDescent="0.25">
      <c r="A48" s="32" t="s">
        <v>85</v>
      </c>
      <c r="B48" s="53" t="s">
        <v>73</v>
      </c>
      <c r="C48" s="53" t="s">
        <v>108</v>
      </c>
      <c r="D48" s="54" t="s">
        <v>113</v>
      </c>
      <c r="E48" s="53">
        <v>100</v>
      </c>
      <c r="F48" s="55">
        <f>F49</f>
        <v>1817.9</v>
      </c>
      <c r="G48" s="55">
        <f>G49</f>
        <v>0</v>
      </c>
      <c r="H48" s="56">
        <f t="shared" si="0"/>
        <v>1817.9</v>
      </c>
      <c r="I48" s="55">
        <f>I49</f>
        <v>0</v>
      </c>
      <c r="J48" s="56">
        <f t="shared" si="1"/>
        <v>1817.9</v>
      </c>
      <c r="K48" s="55">
        <f>K49</f>
        <v>0</v>
      </c>
      <c r="L48" s="56">
        <f t="shared" si="2"/>
        <v>1817.9</v>
      </c>
      <c r="M48" s="55">
        <f>M49</f>
        <v>0</v>
      </c>
      <c r="N48" s="56">
        <f t="shared" si="3"/>
        <v>1817.9</v>
      </c>
      <c r="O48" s="55">
        <f>O49</f>
        <v>0</v>
      </c>
      <c r="P48" s="56">
        <f t="shared" si="4"/>
        <v>1817.9</v>
      </c>
      <c r="Q48" s="55">
        <f>Q49</f>
        <v>-50.2</v>
      </c>
      <c r="R48" s="56">
        <f t="shared" si="5"/>
        <v>1767.7</v>
      </c>
      <c r="S48" s="55">
        <f>S49</f>
        <v>0</v>
      </c>
      <c r="T48" s="56">
        <f t="shared" si="6"/>
        <v>1767.7</v>
      </c>
    </row>
    <row r="49" spans="1:20" ht="31.5" x14ac:dyDescent="0.25">
      <c r="A49" s="32" t="s">
        <v>86</v>
      </c>
      <c r="B49" s="53" t="s">
        <v>73</v>
      </c>
      <c r="C49" s="53" t="s">
        <v>108</v>
      </c>
      <c r="D49" s="54" t="s">
        <v>113</v>
      </c>
      <c r="E49" s="53">
        <v>120</v>
      </c>
      <c r="F49" s="55">
        <v>1817.9</v>
      </c>
      <c r="G49" s="55"/>
      <c r="H49" s="56">
        <f t="shared" si="0"/>
        <v>1817.9</v>
      </c>
      <c r="I49" s="55"/>
      <c r="J49" s="56">
        <f t="shared" si="1"/>
        <v>1817.9</v>
      </c>
      <c r="K49" s="55"/>
      <c r="L49" s="56">
        <f t="shared" si="2"/>
        <v>1817.9</v>
      </c>
      <c r="M49" s="55"/>
      <c r="N49" s="56">
        <f t="shared" si="3"/>
        <v>1817.9</v>
      </c>
      <c r="O49" s="55"/>
      <c r="P49" s="56">
        <f t="shared" si="4"/>
        <v>1817.9</v>
      </c>
      <c r="Q49" s="55">
        <v>-50.2</v>
      </c>
      <c r="R49" s="56">
        <f t="shared" si="5"/>
        <v>1767.7</v>
      </c>
      <c r="S49" s="55"/>
      <c r="T49" s="56">
        <f t="shared" si="6"/>
        <v>1767.7</v>
      </c>
    </row>
    <row r="50" spans="1:20" ht="31.5" x14ac:dyDescent="0.25">
      <c r="A50" s="32" t="s">
        <v>87</v>
      </c>
      <c r="B50" s="53" t="s">
        <v>73</v>
      </c>
      <c r="C50" s="53" t="s">
        <v>108</v>
      </c>
      <c r="D50" s="54" t="s">
        <v>114</v>
      </c>
      <c r="E50" s="53" t="s">
        <v>76</v>
      </c>
      <c r="F50" s="55">
        <f>F51+F53+F55</f>
        <v>1000.9</v>
      </c>
      <c r="G50" s="55">
        <f>G51+G53+G55</f>
        <v>0</v>
      </c>
      <c r="H50" s="56">
        <f t="shared" si="0"/>
        <v>1000.9</v>
      </c>
      <c r="I50" s="55">
        <f>I51+I53+I55</f>
        <v>0</v>
      </c>
      <c r="J50" s="56">
        <f t="shared" si="1"/>
        <v>1000.9</v>
      </c>
      <c r="K50" s="55">
        <f>K51+K53+K55</f>
        <v>0</v>
      </c>
      <c r="L50" s="56">
        <f t="shared" si="2"/>
        <v>1000.9</v>
      </c>
      <c r="M50" s="55">
        <f>M51+M53+M55</f>
        <v>0</v>
      </c>
      <c r="N50" s="56">
        <f t="shared" si="3"/>
        <v>1000.9</v>
      </c>
      <c r="O50" s="55">
        <f>O51+O53+O55</f>
        <v>0</v>
      </c>
      <c r="P50" s="56">
        <f t="shared" si="4"/>
        <v>1000.9</v>
      </c>
      <c r="Q50" s="55">
        <f>Q51+Q53+Q55</f>
        <v>50.2</v>
      </c>
      <c r="R50" s="56">
        <f t="shared" si="5"/>
        <v>1051.0999999999999</v>
      </c>
      <c r="S50" s="55">
        <f>S51+S53+S55</f>
        <v>0</v>
      </c>
      <c r="T50" s="56">
        <f t="shared" si="6"/>
        <v>1051.0999999999999</v>
      </c>
    </row>
    <row r="51" spans="1:20" ht="81.75" customHeight="1" x14ac:dyDescent="0.25">
      <c r="A51" s="32" t="s">
        <v>85</v>
      </c>
      <c r="B51" s="53" t="s">
        <v>73</v>
      </c>
      <c r="C51" s="53" t="s">
        <v>108</v>
      </c>
      <c r="D51" s="54" t="s">
        <v>114</v>
      </c>
      <c r="E51" s="53">
        <v>100</v>
      </c>
      <c r="F51" s="55">
        <f>F52</f>
        <v>163</v>
      </c>
      <c r="G51" s="55">
        <f>G52</f>
        <v>0</v>
      </c>
      <c r="H51" s="56">
        <f t="shared" si="0"/>
        <v>163</v>
      </c>
      <c r="I51" s="55">
        <f>I52</f>
        <v>0</v>
      </c>
      <c r="J51" s="56">
        <f t="shared" si="1"/>
        <v>163</v>
      </c>
      <c r="K51" s="55">
        <f>K52</f>
        <v>0</v>
      </c>
      <c r="L51" s="56">
        <f t="shared" si="2"/>
        <v>163</v>
      </c>
      <c r="M51" s="55">
        <f>M52</f>
        <v>0</v>
      </c>
      <c r="N51" s="56">
        <f t="shared" si="3"/>
        <v>163</v>
      </c>
      <c r="O51" s="55">
        <f>O52</f>
        <v>0</v>
      </c>
      <c r="P51" s="56">
        <f t="shared" si="4"/>
        <v>163</v>
      </c>
      <c r="Q51" s="55">
        <f>Q52</f>
        <v>0</v>
      </c>
      <c r="R51" s="56">
        <f t="shared" si="5"/>
        <v>163</v>
      </c>
      <c r="S51" s="55">
        <f>S52</f>
        <v>0</v>
      </c>
      <c r="T51" s="56">
        <f t="shared" si="6"/>
        <v>163</v>
      </c>
    </row>
    <row r="52" spans="1:20" ht="31.5" x14ac:dyDescent="0.25">
      <c r="A52" s="32" t="s">
        <v>86</v>
      </c>
      <c r="B52" s="53" t="s">
        <v>73</v>
      </c>
      <c r="C52" s="53" t="s">
        <v>108</v>
      </c>
      <c r="D52" s="54" t="s">
        <v>114</v>
      </c>
      <c r="E52" s="53">
        <v>120</v>
      </c>
      <c r="F52" s="55">
        <v>163</v>
      </c>
      <c r="G52" s="55"/>
      <c r="H52" s="56">
        <f t="shared" si="0"/>
        <v>163</v>
      </c>
      <c r="I52" s="55"/>
      <c r="J52" s="56">
        <f t="shared" si="1"/>
        <v>163</v>
      </c>
      <c r="K52" s="55"/>
      <c r="L52" s="56">
        <f t="shared" si="2"/>
        <v>163</v>
      </c>
      <c r="M52" s="55"/>
      <c r="N52" s="56">
        <f t="shared" si="3"/>
        <v>163</v>
      </c>
      <c r="O52" s="55"/>
      <c r="P52" s="56">
        <f t="shared" si="4"/>
        <v>163</v>
      </c>
      <c r="Q52" s="55"/>
      <c r="R52" s="56">
        <f t="shared" si="5"/>
        <v>163</v>
      </c>
      <c r="S52" s="55"/>
      <c r="T52" s="56">
        <f t="shared" si="6"/>
        <v>163</v>
      </c>
    </row>
    <row r="53" spans="1:20" ht="31.5" x14ac:dyDescent="0.25">
      <c r="A53" s="32" t="s">
        <v>97</v>
      </c>
      <c r="B53" s="53" t="s">
        <v>73</v>
      </c>
      <c r="C53" s="53" t="s">
        <v>108</v>
      </c>
      <c r="D53" s="54" t="s">
        <v>114</v>
      </c>
      <c r="E53" s="53">
        <v>200</v>
      </c>
      <c r="F53" s="55">
        <f>F54</f>
        <v>830.4</v>
      </c>
      <c r="G53" s="55">
        <f>G54</f>
        <v>0</v>
      </c>
      <c r="H53" s="56">
        <f t="shared" si="0"/>
        <v>830.4</v>
      </c>
      <c r="I53" s="55">
        <f>I54</f>
        <v>0</v>
      </c>
      <c r="J53" s="56">
        <f t="shared" si="1"/>
        <v>830.4</v>
      </c>
      <c r="K53" s="55">
        <f>K54</f>
        <v>0</v>
      </c>
      <c r="L53" s="56">
        <f t="shared" si="2"/>
        <v>830.4</v>
      </c>
      <c r="M53" s="55">
        <f>M54</f>
        <v>0</v>
      </c>
      <c r="N53" s="56">
        <f t="shared" si="3"/>
        <v>830.4</v>
      </c>
      <c r="O53" s="55">
        <f>O54</f>
        <v>0</v>
      </c>
      <c r="P53" s="56">
        <f t="shared" si="4"/>
        <v>830.4</v>
      </c>
      <c r="Q53" s="55">
        <f>Q54</f>
        <v>0</v>
      </c>
      <c r="R53" s="56">
        <f t="shared" si="5"/>
        <v>830.4</v>
      </c>
      <c r="S53" s="55">
        <f>S54</f>
        <v>0</v>
      </c>
      <c r="T53" s="56">
        <f t="shared" si="6"/>
        <v>830.4</v>
      </c>
    </row>
    <row r="54" spans="1:20" ht="47.25" customHeight="1" x14ac:dyDescent="0.25">
      <c r="A54" s="32" t="s">
        <v>98</v>
      </c>
      <c r="B54" s="53" t="s">
        <v>73</v>
      </c>
      <c r="C54" s="53" t="s">
        <v>108</v>
      </c>
      <c r="D54" s="54" t="s">
        <v>114</v>
      </c>
      <c r="E54" s="53">
        <v>240</v>
      </c>
      <c r="F54" s="55">
        <v>830.4</v>
      </c>
      <c r="G54" s="55"/>
      <c r="H54" s="56">
        <f t="shared" si="0"/>
        <v>830.4</v>
      </c>
      <c r="I54" s="55"/>
      <c r="J54" s="56">
        <f t="shared" si="1"/>
        <v>830.4</v>
      </c>
      <c r="K54" s="55"/>
      <c r="L54" s="56">
        <f t="shared" si="2"/>
        <v>830.4</v>
      </c>
      <c r="M54" s="55"/>
      <c r="N54" s="56">
        <f t="shared" si="3"/>
        <v>830.4</v>
      </c>
      <c r="O54" s="55"/>
      <c r="P54" s="56">
        <f t="shared" si="4"/>
        <v>830.4</v>
      </c>
      <c r="Q54" s="55"/>
      <c r="R54" s="56">
        <f t="shared" si="5"/>
        <v>830.4</v>
      </c>
      <c r="S54" s="55"/>
      <c r="T54" s="56">
        <f t="shared" si="6"/>
        <v>830.4</v>
      </c>
    </row>
    <row r="55" spans="1:20" ht="15.75" x14ac:dyDescent="0.25">
      <c r="A55" s="32" t="s">
        <v>99</v>
      </c>
      <c r="B55" s="53" t="s">
        <v>73</v>
      </c>
      <c r="C55" s="53" t="s">
        <v>108</v>
      </c>
      <c r="D55" s="54" t="s">
        <v>114</v>
      </c>
      <c r="E55" s="53">
        <v>800</v>
      </c>
      <c r="F55" s="55">
        <f>F56</f>
        <v>7.5</v>
      </c>
      <c r="G55" s="55">
        <f>G56</f>
        <v>0</v>
      </c>
      <c r="H55" s="56">
        <f t="shared" si="0"/>
        <v>7.5</v>
      </c>
      <c r="I55" s="55">
        <f>I56</f>
        <v>0</v>
      </c>
      <c r="J55" s="56">
        <f t="shared" si="1"/>
        <v>7.5</v>
      </c>
      <c r="K55" s="55">
        <f>K56</f>
        <v>0</v>
      </c>
      <c r="L55" s="56">
        <f t="shared" si="2"/>
        <v>7.5</v>
      </c>
      <c r="M55" s="55">
        <f>M56</f>
        <v>0</v>
      </c>
      <c r="N55" s="56">
        <f t="shared" si="3"/>
        <v>7.5</v>
      </c>
      <c r="O55" s="55">
        <f>O56</f>
        <v>0</v>
      </c>
      <c r="P55" s="56">
        <f t="shared" si="4"/>
        <v>7.5</v>
      </c>
      <c r="Q55" s="55">
        <f>Q56</f>
        <v>50.2</v>
      </c>
      <c r="R55" s="56">
        <f t="shared" si="5"/>
        <v>57.7</v>
      </c>
      <c r="S55" s="55">
        <f>S56</f>
        <v>0</v>
      </c>
      <c r="T55" s="56">
        <f t="shared" si="6"/>
        <v>57.7</v>
      </c>
    </row>
    <row r="56" spans="1:20" ht="15.75" x14ac:dyDescent="0.25">
      <c r="A56" s="32" t="s">
        <v>100</v>
      </c>
      <c r="B56" s="53" t="s">
        <v>73</v>
      </c>
      <c r="C56" s="53" t="s">
        <v>108</v>
      </c>
      <c r="D56" s="54" t="s">
        <v>114</v>
      </c>
      <c r="E56" s="53">
        <v>850</v>
      </c>
      <c r="F56" s="55">
        <v>7.5</v>
      </c>
      <c r="G56" s="55"/>
      <c r="H56" s="56">
        <f t="shared" si="0"/>
        <v>7.5</v>
      </c>
      <c r="I56" s="55"/>
      <c r="J56" s="56">
        <f t="shared" si="1"/>
        <v>7.5</v>
      </c>
      <c r="K56" s="55"/>
      <c r="L56" s="56">
        <f t="shared" si="2"/>
        <v>7.5</v>
      </c>
      <c r="M56" s="55"/>
      <c r="N56" s="56">
        <f t="shared" si="3"/>
        <v>7.5</v>
      </c>
      <c r="O56" s="55"/>
      <c r="P56" s="56">
        <f t="shared" si="4"/>
        <v>7.5</v>
      </c>
      <c r="Q56" s="55">
        <v>50.2</v>
      </c>
      <c r="R56" s="56">
        <f t="shared" si="5"/>
        <v>57.7</v>
      </c>
      <c r="S56" s="55"/>
      <c r="T56" s="56">
        <f t="shared" si="6"/>
        <v>57.7</v>
      </c>
    </row>
    <row r="57" spans="1:20" ht="31.5" x14ac:dyDescent="0.25">
      <c r="A57" s="32" t="s">
        <v>115</v>
      </c>
      <c r="B57" s="53" t="s">
        <v>73</v>
      </c>
      <c r="C57" s="53" t="s">
        <v>108</v>
      </c>
      <c r="D57" s="54" t="s">
        <v>116</v>
      </c>
      <c r="E57" s="53" t="s">
        <v>76</v>
      </c>
      <c r="F57" s="55">
        <f>F58+F61</f>
        <v>6946.8</v>
      </c>
      <c r="G57" s="55">
        <f>G58+G61</f>
        <v>0</v>
      </c>
      <c r="H57" s="56">
        <f t="shared" si="0"/>
        <v>6946.8</v>
      </c>
      <c r="I57" s="55">
        <f>I58+I61</f>
        <v>0</v>
      </c>
      <c r="J57" s="56">
        <f t="shared" si="1"/>
        <v>6946.8</v>
      </c>
      <c r="K57" s="55">
        <f>K58+K61</f>
        <v>0</v>
      </c>
      <c r="L57" s="56">
        <f t="shared" si="2"/>
        <v>6946.8</v>
      </c>
      <c r="M57" s="55">
        <f>M58+M61</f>
        <v>0</v>
      </c>
      <c r="N57" s="56">
        <f t="shared" si="3"/>
        <v>6946.8</v>
      </c>
      <c r="O57" s="55">
        <f>O58+O61</f>
        <v>0</v>
      </c>
      <c r="P57" s="56">
        <f t="shared" si="4"/>
        <v>6946.8</v>
      </c>
      <c r="Q57" s="55">
        <f>Q58+Q61</f>
        <v>0</v>
      </c>
      <c r="R57" s="56">
        <f t="shared" si="5"/>
        <v>6946.8</v>
      </c>
      <c r="S57" s="55">
        <f>S58+S61</f>
        <v>28</v>
      </c>
      <c r="T57" s="56">
        <f t="shared" si="6"/>
        <v>6974.8</v>
      </c>
    </row>
    <row r="58" spans="1:20" ht="31.5" x14ac:dyDescent="0.25">
      <c r="A58" s="32" t="s">
        <v>83</v>
      </c>
      <c r="B58" s="53" t="s">
        <v>73</v>
      </c>
      <c r="C58" s="53" t="s">
        <v>108</v>
      </c>
      <c r="D58" s="54" t="s">
        <v>117</v>
      </c>
      <c r="E58" s="53" t="s">
        <v>76</v>
      </c>
      <c r="F58" s="55">
        <f>F59</f>
        <v>5994.2</v>
      </c>
      <c r="G58" s="55">
        <f>G59</f>
        <v>0</v>
      </c>
      <c r="H58" s="56">
        <f t="shared" si="0"/>
        <v>5994.2</v>
      </c>
      <c r="I58" s="55">
        <f>I59</f>
        <v>0</v>
      </c>
      <c r="J58" s="56">
        <f t="shared" si="1"/>
        <v>5994.2</v>
      </c>
      <c r="K58" s="55">
        <f>K59</f>
        <v>0</v>
      </c>
      <c r="L58" s="56">
        <f t="shared" si="2"/>
        <v>5994.2</v>
      </c>
      <c r="M58" s="55">
        <f>M59</f>
        <v>0</v>
      </c>
      <c r="N58" s="56">
        <f t="shared" si="3"/>
        <v>5994.2</v>
      </c>
      <c r="O58" s="55">
        <f>O59</f>
        <v>0</v>
      </c>
      <c r="P58" s="56">
        <f t="shared" si="4"/>
        <v>5994.2</v>
      </c>
      <c r="Q58" s="55">
        <f>Q59</f>
        <v>0</v>
      </c>
      <c r="R58" s="56">
        <f t="shared" si="5"/>
        <v>5994.2</v>
      </c>
      <c r="S58" s="55">
        <f>S59</f>
        <v>0</v>
      </c>
      <c r="T58" s="56">
        <f t="shared" si="6"/>
        <v>5994.2</v>
      </c>
    </row>
    <row r="59" spans="1:20" ht="81.75" customHeight="1" x14ac:dyDescent="0.25">
      <c r="A59" s="32" t="s">
        <v>85</v>
      </c>
      <c r="B59" s="53" t="s">
        <v>73</v>
      </c>
      <c r="C59" s="53" t="s">
        <v>108</v>
      </c>
      <c r="D59" s="54" t="s">
        <v>117</v>
      </c>
      <c r="E59" s="53">
        <v>100</v>
      </c>
      <c r="F59" s="55">
        <f>F60</f>
        <v>5994.2</v>
      </c>
      <c r="G59" s="55">
        <f>G60</f>
        <v>0</v>
      </c>
      <c r="H59" s="56">
        <f t="shared" si="0"/>
        <v>5994.2</v>
      </c>
      <c r="I59" s="55">
        <f>I60</f>
        <v>0</v>
      </c>
      <c r="J59" s="56">
        <f t="shared" si="1"/>
        <v>5994.2</v>
      </c>
      <c r="K59" s="55">
        <f>K60</f>
        <v>0</v>
      </c>
      <c r="L59" s="56">
        <f t="shared" si="2"/>
        <v>5994.2</v>
      </c>
      <c r="M59" s="55">
        <f>M60</f>
        <v>0</v>
      </c>
      <c r="N59" s="56">
        <f t="shared" si="3"/>
        <v>5994.2</v>
      </c>
      <c r="O59" s="55">
        <f>O60</f>
        <v>0</v>
      </c>
      <c r="P59" s="56">
        <f t="shared" si="4"/>
        <v>5994.2</v>
      </c>
      <c r="Q59" s="55">
        <f>Q60</f>
        <v>0</v>
      </c>
      <c r="R59" s="56">
        <f t="shared" si="5"/>
        <v>5994.2</v>
      </c>
      <c r="S59" s="55">
        <f>S60</f>
        <v>0</v>
      </c>
      <c r="T59" s="56">
        <f t="shared" si="6"/>
        <v>5994.2</v>
      </c>
    </row>
    <row r="60" spans="1:20" ht="31.5" x14ac:dyDescent="0.25">
      <c r="A60" s="32" t="s">
        <v>86</v>
      </c>
      <c r="B60" s="53" t="s">
        <v>73</v>
      </c>
      <c r="C60" s="53" t="s">
        <v>108</v>
      </c>
      <c r="D60" s="54" t="s">
        <v>117</v>
      </c>
      <c r="E60" s="53">
        <v>120</v>
      </c>
      <c r="F60" s="55">
        <v>5994.2</v>
      </c>
      <c r="G60" s="55"/>
      <c r="H60" s="56">
        <f t="shared" si="0"/>
        <v>5994.2</v>
      </c>
      <c r="I60" s="55"/>
      <c r="J60" s="56">
        <f t="shared" si="1"/>
        <v>5994.2</v>
      </c>
      <c r="K60" s="55"/>
      <c r="L60" s="56">
        <f t="shared" si="2"/>
        <v>5994.2</v>
      </c>
      <c r="M60" s="55"/>
      <c r="N60" s="56">
        <f t="shared" si="3"/>
        <v>5994.2</v>
      </c>
      <c r="O60" s="55"/>
      <c r="P60" s="56">
        <f t="shared" si="4"/>
        <v>5994.2</v>
      </c>
      <c r="Q60" s="55"/>
      <c r="R60" s="56">
        <f t="shared" si="5"/>
        <v>5994.2</v>
      </c>
      <c r="S60" s="55"/>
      <c r="T60" s="56">
        <f t="shared" si="6"/>
        <v>5994.2</v>
      </c>
    </row>
    <row r="61" spans="1:20" ht="31.5" x14ac:dyDescent="0.25">
      <c r="A61" s="32" t="s">
        <v>87</v>
      </c>
      <c r="B61" s="53" t="s">
        <v>73</v>
      </c>
      <c r="C61" s="53" t="s">
        <v>108</v>
      </c>
      <c r="D61" s="54" t="s">
        <v>118</v>
      </c>
      <c r="E61" s="53" t="s">
        <v>76</v>
      </c>
      <c r="F61" s="55">
        <f>F62+F64+F66</f>
        <v>952.6</v>
      </c>
      <c r="G61" s="55">
        <f>G62+G64+G66</f>
        <v>0</v>
      </c>
      <c r="H61" s="56">
        <f t="shared" si="0"/>
        <v>952.6</v>
      </c>
      <c r="I61" s="55">
        <f>I62+I64+I66</f>
        <v>0</v>
      </c>
      <c r="J61" s="56">
        <f t="shared" si="1"/>
        <v>952.6</v>
      </c>
      <c r="K61" s="55">
        <f>K62+K64+K66</f>
        <v>0</v>
      </c>
      <c r="L61" s="56">
        <f t="shared" si="2"/>
        <v>952.6</v>
      </c>
      <c r="M61" s="55">
        <f>M62+M64+M66</f>
        <v>0</v>
      </c>
      <c r="N61" s="56">
        <f t="shared" si="3"/>
        <v>952.6</v>
      </c>
      <c r="O61" s="55">
        <f>O62+O64+O66</f>
        <v>0</v>
      </c>
      <c r="P61" s="56">
        <f t="shared" si="4"/>
        <v>952.6</v>
      </c>
      <c r="Q61" s="55">
        <f>Q62+Q64+Q66</f>
        <v>0</v>
      </c>
      <c r="R61" s="56">
        <f t="shared" si="5"/>
        <v>952.6</v>
      </c>
      <c r="S61" s="55">
        <f>S62+S64+S66</f>
        <v>28</v>
      </c>
      <c r="T61" s="56">
        <f t="shared" si="6"/>
        <v>980.6</v>
      </c>
    </row>
    <row r="62" spans="1:20" ht="81" customHeight="1" x14ac:dyDescent="0.25">
      <c r="A62" s="32" t="s">
        <v>85</v>
      </c>
      <c r="B62" s="53" t="s">
        <v>73</v>
      </c>
      <c r="C62" s="53" t="s">
        <v>108</v>
      </c>
      <c r="D62" s="54" t="s">
        <v>118</v>
      </c>
      <c r="E62" s="53">
        <v>100</v>
      </c>
      <c r="F62" s="55">
        <f>F63</f>
        <v>37.5</v>
      </c>
      <c r="G62" s="55">
        <f>G63</f>
        <v>0</v>
      </c>
      <c r="H62" s="56">
        <f t="shared" si="0"/>
        <v>37.5</v>
      </c>
      <c r="I62" s="55">
        <f>I63</f>
        <v>0</v>
      </c>
      <c r="J62" s="56">
        <f t="shared" si="1"/>
        <v>37.5</v>
      </c>
      <c r="K62" s="55">
        <f>K63</f>
        <v>0</v>
      </c>
      <c r="L62" s="56">
        <f t="shared" si="2"/>
        <v>37.5</v>
      </c>
      <c r="M62" s="55">
        <f>M63</f>
        <v>0</v>
      </c>
      <c r="N62" s="56">
        <f t="shared" si="3"/>
        <v>37.5</v>
      </c>
      <c r="O62" s="55">
        <f>O63</f>
        <v>0</v>
      </c>
      <c r="P62" s="56">
        <f t="shared" si="4"/>
        <v>37.5</v>
      </c>
      <c r="Q62" s="55">
        <f>Q63</f>
        <v>0</v>
      </c>
      <c r="R62" s="56">
        <f t="shared" si="5"/>
        <v>37.5</v>
      </c>
      <c r="S62" s="55">
        <f>S63</f>
        <v>0</v>
      </c>
      <c r="T62" s="56">
        <f t="shared" si="6"/>
        <v>37.5</v>
      </c>
    </row>
    <row r="63" spans="1:20" ht="31.5" x14ac:dyDescent="0.25">
      <c r="A63" s="32" t="s">
        <v>86</v>
      </c>
      <c r="B63" s="53" t="s">
        <v>73</v>
      </c>
      <c r="C63" s="53" t="s">
        <v>108</v>
      </c>
      <c r="D63" s="54" t="s">
        <v>118</v>
      </c>
      <c r="E63" s="53">
        <v>120</v>
      </c>
      <c r="F63" s="55">
        <v>37.5</v>
      </c>
      <c r="G63" s="55"/>
      <c r="H63" s="56">
        <f t="shared" si="0"/>
        <v>37.5</v>
      </c>
      <c r="I63" s="55"/>
      <c r="J63" s="56">
        <f t="shared" si="1"/>
        <v>37.5</v>
      </c>
      <c r="K63" s="55"/>
      <c r="L63" s="56">
        <f t="shared" si="2"/>
        <v>37.5</v>
      </c>
      <c r="M63" s="55"/>
      <c r="N63" s="56">
        <f t="shared" si="3"/>
        <v>37.5</v>
      </c>
      <c r="O63" s="55"/>
      <c r="P63" s="56">
        <f t="shared" si="4"/>
        <v>37.5</v>
      </c>
      <c r="Q63" s="55"/>
      <c r="R63" s="56">
        <f t="shared" si="5"/>
        <v>37.5</v>
      </c>
      <c r="S63" s="55"/>
      <c r="T63" s="56">
        <f t="shared" si="6"/>
        <v>37.5</v>
      </c>
    </row>
    <row r="64" spans="1:20" ht="31.5" x14ac:dyDescent="0.25">
      <c r="A64" s="32" t="s">
        <v>97</v>
      </c>
      <c r="B64" s="53" t="s">
        <v>73</v>
      </c>
      <c r="C64" s="53" t="s">
        <v>108</v>
      </c>
      <c r="D64" s="54" t="s">
        <v>118</v>
      </c>
      <c r="E64" s="53">
        <v>200</v>
      </c>
      <c r="F64" s="55">
        <f>F65</f>
        <v>914.4</v>
      </c>
      <c r="G64" s="55">
        <f>G65</f>
        <v>0</v>
      </c>
      <c r="H64" s="56">
        <f t="shared" si="0"/>
        <v>914.4</v>
      </c>
      <c r="I64" s="55">
        <f>I65</f>
        <v>0</v>
      </c>
      <c r="J64" s="56">
        <f t="shared" si="1"/>
        <v>914.4</v>
      </c>
      <c r="K64" s="55">
        <f>K65</f>
        <v>0</v>
      </c>
      <c r="L64" s="56">
        <f t="shared" si="2"/>
        <v>914.4</v>
      </c>
      <c r="M64" s="55">
        <f>M65</f>
        <v>0</v>
      </c>
      <c r="N64" s="56">
        <f t="shared" si="3"/>
        <v>914.4</v>
      </c>
      <c r="O64" s="55">
        <f>O65</f>
        <v>0</v>
      </c>
      <c r="P64" s="56">
        <f t="shared" si="4"/>
        <v>914.4</v>
      </c>
      <c r="Q64" s="55">
        <f>Q65</f>
        <v>0</v>
      </c>
      <c r="R64" s="56">
        <f t="shared" si="5"/>
        <v>914.4</v>
      </c>
      <c r="S64" s="55">
        <f>S65</f>
        <v>28</v>
      </c>
      <c r="T64" s="56">
        <f t="shared" si="6"/>
        <v>942.4</v>
      </c>
    </row>
    <row r="65" spans="1:20" ht="47.25" customHeight="1" x14ac:dyDescent="0.25">
      <c r="A65" s="32" t="s">
        <v>98</v>
      </c>
      <c r="B65" s="53" t="s">
        <v>73</v>
      </c>
      <c r="C65" s="53" t="s">
        <v>108</v>
      </c>
      <c r="D65" s="54" t="s">
        <v>118</v>
      </c>
      <c r="E65" s="53">
        <v>240</v>
      </c>
      <c r="F65" s="55">
        <v>914.4</v>
      </c>
      <c r="G65" s="55"/>
      <c r="H65" s="56">
        <f t="shared" si="0"/>
        <v>914.4</v>
      </c>
      <c r="I65" s="55"/>
      <c r="J65" s="56">
        <f t="shared" si="1"/>
        <v>914.4</v>
      </c>
      <c r="K65" s="55"/>
      <c r="L65" s="56">
        <f t="shared" si="2"/>
        <v>914.4</v>
      </c>
      <c r="M65" s="55"/>
      <c r="N65" s="56">
        <f t="shared" si="3"/>
        <v>914.4</v>
      </c>
      <c r="O65" s="55"/>
      <c r="P65" s="56">
        <f t="shared" si="4"/>
        <v>914.4</v>
      </c>
      <c r="Q65" s="55"/>
      <c r="R65" s="56">
        <f t="shared" si="5"/>
        <v>914.4</v>
      </c>
      <c r="S65" s="125">
        <v>28</v>
      </c>
      <c r="T65" s="56">
        <f t="shared" si="6"/>
        <v>942.4</v>
      </c>
    </row>
    <row r="66" spans="1:20" ht="15.75" x14ac:dyDescent="0.25">
      <c r="A66" s="32" t="s">
        <v>99</v>
      </c>
      <c r="B66" s="53" t="s">
        <v>73</v>
      </c>
      <c r="C66" s="53" t="s">
        <v>108</v>
      </c>
      <c r="D66" s="54" t="s">
        <v>118</v>
      </c>
      <c r="E66" s="53">
        <v>800</v>
      </c>
      <c r="F66" s="55">
        <f>F67</f>
        <v>0.7</v>
      </c>
      <c r="G66" s="55">
        <f>G67</f>
        <v>0</v>
      </c>
      <c r="H66" s="56">
        <f t="shared" ref="H66:H108" si="8">F66+G66</f>
        <v>0.7</v>
      </c>
      <c r="I66" s="55">
        <f>I67</f>
        <v>0</v>
      </c>
      <c r="J66" s="56">
        <f t="shared" si="1"/>
        <v>0.7</v>
      </c>
      <c r="K66" s="55">
        <f>K67</f>
        <v>0</v>
      </c>
      <c r="L66" s="56">
        <f t="shared" si="2"/>
        <v>0.7</v>
      </c>
      <c r="M66" s="55">
        <f>M67</f>
        <v>0</v>
      </c>
      <c r="N66" s="56">
        <f t="shared" si="3"/>
        <v>0.7</v>
      </c>
      <c r="O66" s="55">
        <f>O67</f>
        <v>0</v>
      </c>
      <c r="P66" s="56">
        <f t="shared" si="4"/>
        <v>0.7</v>
      </c>
      <c r="Q66" s="55">
        <f>Q67</f>
        <v>0</v>
      </c>
      <c r="R66" s="56">
        <f t="shared" si="5"/>
        <v>0.7</v>
      </c>
      <c r="S66" s="55">
        <f>S67</f>
        <v>0</v>
      </c>
      <c r="T66" s="56">
        <f t="shared" si="6"/>
        <v>0.7</v>
      </c>
    </row>
    <row r="67" spans="1:20" ht="15.75" x14ac:dyDescent="0.25">
      <c r="A67" s="32" t="s">
        <v>100</v>
      </c>
      <c r="B67" s="53" t="s">
        <v>73</v>
      </c>
      <c r="C67" s="53" t="s">
        <v>108</v>
      </c>
      <c r="D67" s="54" t="s">
        <v>118</v>
      </c>
      <c r="E67" s="53">
        <v>850</v>
      </c>
      <c r="F67" s="55">
        <v>0.7</v>
      </c>
      <c r="G67" s="55"/>
      <c r="H67" s="56">
        <f t="shared" si="8"/>
        <v>0.7</v>
      </c>
      <c r="I67" s="55"/>
      <c r="J67" s="56">
        <f t="shared" si="1"/>
        <v>0.7</v>
      </c>
      <c r="K67" s="55"/>
      <c r="L67" s="56">
        <f t="shared" si="2"/>
        <v>0.7</v>
      </c>
      <c r="M67" s="55"/>
      <c r="N67" s="56">
        <f t="shared" si="3"/>
        <v>0.7</v>
      </c>
      <c r="O67" s="55"/>
      <c r="P67" s="56">
        <f t="shared" si="4"/>
        <v>0.7</v>
      </c>
      <c r="Q67" s="55"/>
      <c r="R67" s="56">
        <f t="shared" si="5"/>
        <v>0.7</v>
      </c>
      <c r="S67" s="55"/>
      <c r="T67" s="56">
        <f t="shared" si="6"/>
        <v>0.7</v>
      </c>
    </row>
    <row r="68" spans="1:20" ht="31.5" customHeight="1" x14ac:dyDescent="0.25">
      <c r="A68" s="32" t="s">
        <v>119</v>
      </c>
      <c r="B68" s="53" t="s">
        <v>73</v>
      </c>
      <c r="C68" s="53" t="s">
        <v>120</v>
      </c>
      <c r="D68" s="54" t="s">
        <v>75</v>
      </c>
      <c r="E68" s="53" t="s">
        <v>76</v>
      </c>
      <c r="F68" s="55">
        <f t="shared" ref="F68:S72" si="9">F69</f>
        <v>185.6</v>
      </c>
      <c r="G68" s="55">
        <f t="shared" si="9"/>
        <v>0</v>
      </c>
      <c r="H68" s="56">
        <f t="shared" si="8"/>
        <v>185.6</v>
      </c>
      <c r="I68" s="55">
        <f t="shared" si="9"/>
        <v>0</v>
      </c>
      <c r="J68" s="56">
        <f t="shared" si="1"/>
        <v>185.6</v>
      </c>
      <c r="K68" s="55">
        <f t="shared" si="9"/>
        <v>0</v>
      </c>
      <c r="L68" s="56">
        <f t="shared" si="2"/>
        <v>185.6</v>
      </c>
      <c r="M68" s="55">
        <f t="shared" si="9"/>
        <v>0</v>
      </c>
      <c r="N68" s="56">
        <f t="shared" si="3"/>
        <v>185.6</v>
      </c>
      <c r="O68" s="55">
        <f t="shared" si="9"/>
        <v>0</v>
      </c>
      <c r="P68" s="56">
        <f t="shared" si="4"/>
        <v>185.6</v>
      </c>
      <c r="Q68" s="55">
        <f t="shared" si="9"/>
        <v>40</v>
      </c>
      <c r="R68" s="56">
        <f t="shared" si="5"/>
        <v>225.6</v>
      </c>
      <c r="S68" s="55">
        <f t="shared" si="9"/>
        <v>0</v>
      </c>
      <c r="T68" s="56">
        <f t="shared" si="6"/>
        <v>225.6</v>
      </c>
    </row>
    <row r="69" spans="1:20" ht="31.5" x14ac:dyDescent="0.25">
      <c r="A69" s="32" t="s">
        <v>121</v>
      </c>
      <c r="B69" s="53" t="s">
        <v>73</v>
      </c>
      <c r="C69" s="53" t="s">
        <v>120</v>
      </c>
      <c r="D69" s="54" t="s">
        <v>122</v>
      </c>
      <c r="E69" s="53" t="s">
        <v>76</v>
      </c>
      <c r="F69" s="55">
        <f t="shared" si="9"/>
        <v>185.6</v>
      </c>
      <c r="G69" s="55">
        <f t="shared" si="9"/>
        <v>0</v>
      </c>
      <c r="H69" s="56">
        <f t="shared" si="8"/>
        <v>185.6</v>
      </c>
      <c r="I69" s="55">
        <f t="shared" si="9"/>
        <v>0</v>
      </c>
      <c r="J69" s="56">
        <f t="shared" si="1"/>
        <v>185.6</v>
      </c>
      <c r="K69" s="55">
        <f t="shared" si="9"/>
        <v>0</v>
      </c>
      <c r="L69" s="56">
        <f t="shared" si="2"/>
        <v>185.6</v>
      </c>
      <c r="M69" s="55">
        <f t="shared" si="9"/>
        <v>0</v>
      </c>
      <c r="N69" s="56">
        <f t="shared" si="3"/>
        <v>185.6</v>
      </c>
      <c r="O69" s="55">
        <f t="shared" si="9"/>
        <v>0</v>
      </c>
      <c r="P69" s="56">
        <f t="shared" si="4"/>
        <v>185.6</v>
      </c>
      <c r="Q69" s="55">
        <f t="shared" si="9"/>
        <v>40</v>
      </c>
      <c r="R69" s="56">
        <f t="shared" si="5"/>
        <v>225.6</v>
      </c>
      <c r="S69" s="55">
        <f t="shared" si="9"/>
        <v>0</v>
      </c>
      <c r="T69" s="56">
        <f t="shared" si="6"/>
        <v>225.6</v>
      </c>
    </row>
    <row r="70" spans="1:20" ht="15.75" x14ac:dyDescent="0.25">
      <c r="A70" s="32" t="s">
        <v>123</v>
      </c>
      <c r="B70" s="53" t="s">
        <v>73</v>
      </c>
      <c r="C70" s="53" t="s">
        <v>120</v>
      </c>
      <c r="D70" s="54" t="s">
        <v>124</v>
      </c>
      <c r="E70" s="53" t="s">
        <v>76</v>
      </c>
      <c r="F70" s="55">
        <f t="shared" si="9"/>
        <v>185.6</v>
      </c>
      <c r="G70" s="55">
        <f t="shared" si="9"/>
        <v>0</v>
      </c>
      <c r="H70" s="56">
        <f t="shared" si="8"/>
        <v>185.6</v>
      </c>
      <c r="I70" s="55">
        <f t="shared" si="9"/>
        <v>0</v>
      </c>
      <c r="J70" s="56">
        <f t="shared" si="1"/>
        <v>185.6</v>
      </c>
      <c r="K70" s="55">
        <f t="shared" si="9"/>
        <v>0</v>
      </c>
      <c r="L70" s="56">
        <f t="shared" si="2"/>
        <v>185.6</v>
      </c>
      <c r="M70" s="55">
        <f t="shared" si="9"/>
        <v>0</v>
      </c>
      <c r="N70" s="56">
        <f t="shared" si="3"/>
        <v>185.6</v>
      </c>
      <c r="O70" s="55">
        <f t="shared" si="9"/>
        <v>0</v>
      </c>
      <c r="P70" s="56">
        <f t="shared" si="4"/>
        <v>185.6</v>
      </c>
      <c r="Q70" s="55">
        <f t="shared" si="9"/>
        <v>40</v>
      </c>
      <c r="R70" s="56">
        <f t="shared" si="5"/>
        <v>225.6</v>
      </c>
      <c r="S70" s="55">
        <f t="shared" si="9"/>
        <v>0</v>
      </c>
      <c r="T70" s="56">
        <f t="shared" si="6"/>
        <v>225.6</v>
      </c>
    </row>
    <row r="71" spans="1:20" ht="51" customHeight="1" x14ac:dyDescent="0.25">
      <c r="A71" s="32" t="s">
        <v>642</v>
      </c>
      <c r="B71" s="53" t="s">
        <v>73</v>
      </c>
      <c r="C71" s="53" t="s">
        <v>120</v>
      </c>
      <c r="D71" s="54" t="s">
        <v>125</v>
      </c>
      <c r="E71" s="53" t="s">
        <v>76</v>
      </c>
      <c r="F71" s="55">
        <f t="shared" si="9"/>
        <v>185.6</v>
      </c>
      <c r="G71" s="55">
        <f t="shared" si="9"/>
        <v>0</v>
      </c>
      <c r="H71" s="56">
        <f t="shared" si="8"/>
        <v>185.6</v>
      </c>
      <c r="I71" s="55">
        <f t="shared" si="9"/>
        <v>0</v>
      </c>
      <c r="J71" s="56">
        <f t="shared" si="1"/>
        <v>185.6</v>
      </c>
      <c r="K71" s="55">
        <f t="shared" si="9"/>
        <v>0</v>
      </c>
      <c r="L71" s="56">
        <f t="shared" si="2"/>
        <v>185.6</v>
      </c>
      <c r="M71" s="55">
        <f t="shared" si="9"/>
        <v>0</v>
      </c>
      <c r="N71" s="56">
        <f t="shared" si="3"/>
        <v>185.6</v>
      </c>
      <c r="O71" s="55">
        <f t="shared" si="9"/>
        <v>0</v>
      </c>
      <c r="P71" s="56">
        <f t="shared" si="4"/>
        <v>185.6</v>
      </c>
      <c r="Q71" s="55">
        <f t="shared" si="9"/>
        <v>40</v>
      </c>
      <c r="R71" s="56">
        <f t="shared" si="5"/>
        <v>225.6</v>
      </c>
      <c r="S71" s="55">
        <f t="shared" si="9"/>
        <v>0</v>
      </c>
      <c r="T71" s="56">
        <f t="shared" si="6"/>
        <v>225.6</v>
      </c>
    </row>
    <row r="72" spans="1:20" ht="31.5" x14ac:dyDescent="0.25">
      <c r="A72" s="32" t="s">
        <v>97</v>
      </c>
      <c r="B72" s="53" t="s">
        <v>73</v>
      </c>
      <c r="C72" s="53" t="s">
        <v>120</v>
      </c>
      <c r="D72" s="54" t="s">
        <v>125</v>
      </c>
      <c r="E72" s="53">
        <v>200</v>
      </c>
      <c r="F72" s="55">
        <f t="shared" si="9"/>
        <v>185.6</v>
      </c>
      <c r="G72" s="55">
        <f t="shared" si="9"/>
        <v>0</v>
      </c>
      <c r="H72" s="56">
        <f t="shared" si="8"/>
        <v>185.6</v>
      </c>
      <c r="I72" s="55">
        <f t="shared" si="9"/>
        <v>0</v>
      </c>
      <c r="J72" s="56">
        <f t="shared" ref="J72:J137" si="10">H72+I72</f>
        <v>185.6</v>
      </c>
      <c r="K72" s="55">
        <f t="shared" si="9"/>
        <v>0</v>
      </c>
      <c r="L72" s="56">
        <f t="shared" ref="L72:L137" si="11">J72+K72</f>
        <v>185.6</v>
      </c>
      <c r="M72" s="55">
        <f t="shared" si="9"/>
        <v>0</v>
      </c>
      <c r="N72" s="56">
        <f t="shared" ref="N72:N137" si="12">L72+M72</f>
        <v>185.6</v>
      </c>
      <c r="O72" s="55">
        <f t="shared" si="9"/>
        <v>0</v>
      </c>
      <c r="P72" s="56">
        <f t="shared" ref="P72:P91" si="13">N72+O72</f>
        <v>185.6</v>
      </c>
      <c r="Q72" s="55">
        <f t="shared" si="9"/>
        <v>40</v>
      </c>
      <c r="R72" s="56">
        <f t="shared" ref="R72:R91" si="14">P72+Q72</f>
        <v>225.6</v>
      </c>
      <c r="S72" s="55">
        <f t="shared" si="9"/>
        <v>0</v>
      </c>
      <c r="T72" s="56">
        <f t="shared" ref="T72:T91" si="15">R72+S72</f>
        <v>225.6</v>
      </c>
    </row>
    <row r="73" spans="1:20" ht="48.75" customHeight="1" x14ac:dyDescent="0.25">
      <c r="A73" s="32" t="s">
        <v>98</v>
      </c>
      <c r="B73" s="53" t="s">
        <v>73</v>
      </c>
      <c r="C73" s="53" t="s">
        <v>120</v>
      </c>
      <c r="D73" s="54" t="s">
        <v>125</v>
      </c>
      <c r="E73" s="53">
        <v>240</v>
      </c>
      <c r="F73" s="55">
        <v>185.6</v>
      </c>
      <c r="G73" s="55"/>
      <c r="H73" s="56">
        <f t="shared" si="8"/>
        <v>185.6</v>
      </c>
      <c r="I73" s="55"/>
      <c r="J73" s="56">
        <f t="shared" si="10"/>
        <v>185.6</v>
      </c>
      <c r="K73" s="55"/>
      <c r="L73" s="56">
        <f t="shared" si="11"/>
        <v>185.6</v>
      </c>
      <c r="M73" s="55"/>
      <c r="N73" s="56">
        <f t="shared" si="12"/>
        <v>185.6</v>
      </c>
      <c r="O73" s="55"/>
      <c r="P73" s="56">
        <f t="shared" si="13"/>
        <v>185.6</v>
      </c>
      <c r="Q73" s="55">
        <v>40</v>
      </c>
      <c r="R73" s="56">
        <f t="shared" si="14"/>
        <v>225.6</v>
      </c>
      <c r="S73" s="55"/>
      <c r="T73" s="56">
        <f t="shared" si="15"/>
        <v>225.6</v>
      </c>
    </row>
    <row r="74" spans="1:20" ht="15.75" x14ac:dyDescent="0.25">
      <c r="A74" s="32" t="s">
        <v>126</v>
      </c>
      <c r="B74" s="53" t="s">
        <v>73</v>
      </c>
      <c r="C74" s="53">
        <v>11</v>
      </c>
      <c r="D74" s="54" t="s">
        <v>75</v>
      </c>
      <c r="E74" s="53" t="s">
        <v>76</v>
      </c>
      <c r="F74" s="55">
        <f t="shared" ref="F74:S77" si="16">F75</f>
        <v>1000</v>
      </c>
      <c r="G74" s="55">
        <f t="shared" si="16"/>
        <v>0</v>
      </c>
      <c r="H74" s="56">
        <f t="shared" si="8"/>
        <v>1000</v>
      </c>
      <c r="I74" s="55">
        <f t="shared" si="16"/>
        <v>0</v>
      </c>
      <c r="J74" s="56">
        <f t="shared" si="10"/>
        <v>1000</v>
      </c>
      <c r="K74" s="55">
        <f t="shared" si="16"/>
        <v>-45</v>
      </c>
      <c r="L74" s="56">
        <f t="shared" si="11"/>
        <v>955</v>
      </c>
      <c r="M74" s="55">
        <f t="shared" si="16"/>
        <v>0</v>
      </c>
      <c r="N74" s="56">
        <f t="shared" si="12"/>
        <v>955</v>
      </c>
      <c r="O74" s="55">
        <f t="shared" si="16"/>
        <v>0</v>
      </c>
      <c r="P74" s="56">
        <f t="shared" si="13"/>
        <v>955</v>
      </c>
      <c r="Q74" s="55">
        <f t="shared" si="16"/>
        <v>0</v>
      </c>
      <c r="R74" s="56">
        <f t="shared" si="14"/>
        <v>955</v>
      </c>
      <c r="S74" s="55">
        <f t="shared" si="16"/>
        <v>0</v>
      </c>
      <c r="T74" s="56">
        <f t="shared" si="15"/>
        <v>955</v>
      </c>
    </row>
    <row r="75" spans="1:20" ht="31.5" x14ac:dyDescent="0.25">
      <c r="A75" s="32" t="s">
        <v>121</v>
      </c>
      <c r="B75" s="53" t="s">
        <v>73</v>
      </c>
      <c r="C75" s="53">
        <v>11</v>
      </c>
      <c r="D75" s="54" t="s">
        <v>122</v>
      </c>
      <c r="E75" s="53" t="s">
        <v>76</v>
      </c>
      <c r="F75" s="55">
        <f t="shared" si="16"/>
        <v>1000</v>
      </c>
      <c r="G75" s="55">
        <f t="shared" si="16"/>
        <v>0</v>
      </c>
      <c r="H75" s="56">
        <f t="shared" si="8"/>
        <v>1000</v>
      </c>
      <c r="I75" s="55">
        <f t="shared" si="16"/>
        <v>0</v>
      </c>
      <c r="J75" s="56">
        <f t="shared" si="10"/>
        <v>1000</v>
      </c>
      <c r="K75" s="55">
        <f t="shared" si="16"/>
        <v>-45</v>
      </c>
      <c r="L75" s="56">
        <f t="shared" si="11"/>
        <v>955</v>
      </c>
      <c r="M75" s="55">
        <f t="shared" si="16"/>
        <v>0</v>
      </c>
      <c r="N75" s="56">
        <f t="shared" si="12"/>
        <v>955</v>
      </c>
      <c r="O75" s="55">
        <f t="shared" si="16"/>
        <v>0</v>
      </c>
      <c r="P75" s="56">
        <f t="shared" si="13"/>
        <v>955</v>
      </c>
      <c r="Q75" s="55">
        <f t="shared" si="16"/>
        <v>0</v>
      </c>
      <c r="R75" s="56">
        <f t="shared" si="14"/>
        <v>955</v>
      </c>
      <c r="S75" s="55">
        <f t="shared" si="16"/>
        <v>0</v>
      </c>
      <c r="T75" s="56">
        <f t="shared" si="15"/>
        <v>955</v>
      </c>
    </row>
    <row r="76" spans="1:20" ht="31.5" x14ac:dyDescent="0.25">
      <c r="A76" s="32" t="s">
        <v>127</v>
      </c>
      <c r="B76" s="53" t="s">
        <v>73</v>
      </c>
      <c r="C76" s="53">
        <v>11</v>
      </c>
      <c r="D76" s="54" t="s">
        <v>128</v>
      </c>
      <c r="E76" s="53" t="s">
        <v>76</v>
      </c>
      <c r="F76" s="55">
        <f t="shared" si="16"/>
        <v>1000</v>
      </c>
      <c r="G76" s="55">
        <f t="shared" si="16"/>
        <v>0</v>
      </c>
      <c r="H76" s="56">
        <f t="shared" si="8"/>
        <v>1000</v>
      </c>
      <c r="I76" s="55">
        <f t="shared" si="16"/>
        <v>0</v>
      </c>
      <c r="J76" s="56">
        <f t="shared" si="10"/>
        <v>1000</v>
      </c>
      <c r="K76" s="55">
        <f t="shared" si="16"/>
        <v>-45</v>
      </c>
      <c r="L76" s="56">
        <f t="shared" si="11"/>
        <v>955</v>
      </c>
      <c r="M76" s="55">
        <f t="shared" si="16"/>
        <v>0</v>
      </c>
      <c r="N76" s="56">
        <f t="shared" si="12"/>
        <v>955</v>
      </c>
      <c r="O76" s="55">
        <f t="shared" si="16"/>
        <v>0</v>
      </c>
      <c r="P76" s="56">
        <f t="shared" si="13"/>
        <v>955</v>
      </c>
      <c r="Q76" s="55">
        <f t="shared" si="16"/>
        <v>0</v>
      </c>
      <c r="R76" s="56">
        <f t="shared" si="14"/>
        <v>955</v>
      </c>
      <c r="S76" s="55">
        <f t="shared" si="16"/>
        <v>0</v>
      </c>
      <c r="T76" s="56">
        <f t="shared" si="15"/>
        <v>955</v>
      </c>
    </row>
    <row r="77" spans="1:20" ht="15.75" x14ac:dyDescent="0.25">
      <c r="A77" s="32" t="s">
        <v>99</v>
      </c>
      <c r="B77" s="53" t="s">
        <v>73</v>
      </c>
      <c r="C77" s="53">
        <v>11</v>
      </c>
      <c r="D77" s="54" t="s">
        <v>128</v>
      </c>
      <c r="E77" s="53">
        <v>800</v>
      </c>
      <c r="F77" s="55">
        <f t="shared" si="16"/>
        <v>1000</v>
      </c>
      <c r="G77" s="55">
        <f t="shared" si="16"/>
        <v>0</v>
      </c>
      <c r="H77" s="56">
        <f t="shared" si="8"/>
        <v>1000</v>
      </c>
      <c r="I77" s="55">
        <f t="shared" si="16"/>
        <v>0</v>
      </c>
      <c r="J77" s="56">
        <f t="shared" si="10"/>
        <v>1000</v>
      </c>
      <c r="K77" s="55">
        <f t="shared" si="16"/>
        <v>-45</v>
      </c>
      <c r="L77" s="56">
        <f t="shared" si="11"/>
        <v>955</v>
      </c>
      <c r="M77" s="55">
        <f t="shared" si="16"/>
        <v>0</v>
      </c>
      <c r="N77" s="56">
        <f t="shared" si="12"/>
        <v>955</v>
      </c>
      <c r="O77" s="55">
        <f t="shared" si="16"/>
        <v>0</v>
      </c>
      <c r="P77" s="56">
        <f t="shared" si="13"/>
        <v>955</v>
      </c>
      <c r="Q77" s="55">
        <f t="shared" si="16"/>
        <v>0</v>
      </c>
      <c r="R77" s="56">
        <f t="shared" si="14"/>
        <v>955</v>
      </c>
      <c r="S77" s="55">
        <f t="shared" si="16"/>
        <v>0</v>
      </c>
      <c r="T77" s="56">
        <f t="shared" si="15"/>
        <v>955</v>
      </c>
    </row>
    <row r="78" spans="1:20" ht="15.75" x14ac:dyDescent="0.25">
      <c r="A78" s="32" t="s">
        <v>129</v>
      </c>
      <c r="B78" s="53" t="s">
        <v>73</v>
      </c>
      <c r="C78" s="53">
        <v>11</v>
      </c>
      <c r="D78" s="54" t="s">
        <v>128</v>
      </c>
      <c r="E78" s="53">
        <v>870</v>
      </c>
      <c r="F78" s="55">
        <v>1000</v>
      </c>
      <c r="G78" s="55"/>
      <c r="H78" s="56">
        <f t="shared" si="8"/>
        <v>1000</v>
      </c>
      <c r="I78" s="55"/>
      <c r="J78" s="56">
        <f t="shared" si="10"/>
        <v>1000</v>
      </c>
      <c r="K78" s="55">
        <v>-45</v>
      </c>
      <c r="L78" s="56">
        <f t="shared" si="11"/>
        <v>955</v>
      </c>
      <c r="M78" s="55"/>
      <c r="N78" s="56">
        <f t="shared" si="12"/>
        <v>955</v>
      </c>
      <c r="O78" s="55"/>
      <c r="P78" s="56">
        <f t="shared" si="13"/>
        <v>955</v>
      </c>
      <c r="Q78" s="55"/>
      <c r="R78" s="56">
        <f t="shared" si="14"/>
        <v>955</v>
      </c>
      <c r="S78" s="55"/>
      <c r="T78" s="56">
        <f t="shared" si="15"/>
        <v>955</v>
      </c>
    </row>
    <row r="79" spans="1:20" ht="15.75" x14ac:dyDescent="0.25">
      <c r="A79" s="32" t="s">
        <v>130</v>
      </c>
      <c r="B79" s="53" t="s">
        <v>73</v>
      </c>
      <c r="C79" s="53">
        <v>13</v>
      </c>
      <c r="D79" s="54" t="s">
        <v>75</v>
      </c>
      <c r="E79" s="53" t="s">
        <v>76</v>
      </c>
      <c r="F79" s="55">
        <f>F80+F88+F95+F100</f>
        <v>8132.1</v>
      </c>
      <c r="G79" s="55">
        <f>G80+G88+G95+G100</f>
        <v>0</v>
      </c>
      <c r="H79" s="56">
        <f t="shared" si="8"/>
        <v>8132.1</v>
      </c>
      <c r="I79" s="55">
        <f>I80+I88+I95+I100</f>
        <v>0</v>
      </c>
      <c r="J79" s="56">
        <f t="shared" si="10"/>
        <v>8132.1</v>
      </c>
      <c r="K79" s="55">
        <f>K80+K88+K95+K100</f>
        <v>800</v>
      </c>
      <c r="L79" s="56">
        <f t="shared" si="11"/>
        <v>8932.1</v>
      </c>
      <c r="M79" s="55">
        <f>M80+M88+M95+M100</f>
        <v>333.9</v>
      </c>
      <c r="N79" s="56">
        <f t="shared" si="12"/>
        <v>9266</v>
      </c>
      <c r="O79" s="55">
        <f>O80+O88+O95+O100</f>
        <v>-606</v>
      </c>
      <c r="P79" s="56">
        <f t="shared" si="13"/>
        <v>8660</v>
      </c>
      <c r="Q79" s="55">
        <f>Q80+Q88+Q95+Q100</f>
        <v>75</v>
      </c>
      <c r="R79" s="56">
        <f t="shared" si="14"/>
        <v>8735</v>
      </c>
      <c r="S79" s="55">
        <f>S80+S88+S95+S100</f>
        <v>749.4</v>
      </c>
      <c r="T79" s="56">
        <f t="shared" si="15"/>
        <v>9484.4</v>
      </c>
    </row>
    <row r="80" spans="1:20" ht="66" customHeight="1" x14ac:dyDescent="0.25">
      <c r="A80" s="32" t="s">
        <v>751</v>
      </c>
      <c r="B80" s="53" t="s">
        <v>73</v>
      </c>
      <c r="C80" s="53">
        <v>13</v>
      </c>
      <c r="D80" s="54" t="s">
        <v>131</v>
      </c>
      <c r="E80" s="53" t="s">
        <v>76</v>
      </c>
      <c r="F80" s="55">
        <f t="shared" ref="F80:S82" si="17">F81</f>
        <v>548</v>
      </c>
      <c r="G80" s="55">
        <f t="shared" si="17"/>
        <v>0</v>
      </c>
      <c r="H80" s="56">
        <f t="shared" si="8"/>
        <v>548</v>
      </c>
      <c r="I80" s="55">
        <f t="shared" si="17"/>
        <v>0</v>
      </c>
      <c r="J80" s="56">
        <f t="shared" si="10"/>
        <v>548</v>
      </c>
      <c r="K80" s="55">
        <f t="shared" si="17"/>
        <v>0</v>
      </c>
      <c r="L80" s="56">
        <f t="shared" si="11"/>
        <v>548</v>
      </c>
      <c r="M80" s="55">
        <f t="shared" si="17"/>
        <v>0</v>
      </c>
      <c r="N80" s="56">
        <f t="shared" si="12"/>
        <v>548</v>
      </c>
      <c r="O80" s="55">
        <f t="shared" si="17"/>
        <v>0</v>
      </c>
      <c r="P80" s="56">
        <f t="shared" si="13"/>
        <v>548</v>
      </c>
      <c r="Q80" s="55">
        <f t="shared" si="17"/>
        <v>-101</v>
      </c>
      <c r="R80" s="56">
        <f t="shared" si="14"/>
        <v>447</v>
      </c>
      <c r="S80" s="55">
        <f t="shared" si="17"/>
        <v>-3.5</v>
      </c>
      <c r="T80" s="56">
        <f t="shared" si="15"/>
        <v>443.5</v>
      </c>
    </row>
    <row r="81" spans="1:20" ht="79.5" customHeight="1" x14ac:dyDescent="0.25">
      <c r="A81" s="32" t="s">
        <v>704</v>
      </c>
      <c r="B81" s="53" t="s">
        <v>73</v>
      </c>
      <c r="C81" s="53">
        <v>13</v>
      </c>
      <c r="D81" s="54" t="s">
        <v>138</v>
      </c>
      <c r="E81" s="53" t="s">
        <v>76</v>
      </c>
      <c r="F81" s="55">
        <f t="shared" si="17"/>
        <v>548</v>
      </c>
      <c r="G81" s="55">
        <f t="shared" si="17"/>
        <v>0</v>
      </c>
      <c r="H81" s="56">
        <f t="shared" si="8"/>
        <v>548</v>
      </c>
      <c r="I81" s="55">
        <f t="shared" si="17"/>
        <v>0</v>
      </c>
      <c r="J81" s="56">
        <f t="shared" si="10"/>
        <v>548</v>
      </c>
      <c r="K81" s="55">
        <f t="shared" si="17"/>
        <v>0</v>
      </c>
      <c r="L81" s="56">
        <f t="shared" si="11"/>
        <v>548</v>
      </c>
      <c r="M81" s="55">
        <f t="shared" si="17"/>
        <v>0</v>
      </c>
      <c r="N81" s="56">
        <f t="shared" si="12"/>
        <v>548</v>
      </c>
      <c r="O81" s="55">
        <f t="shared" si="17"/>
        <v>0</v>
      </c>
      <c r="P81" s="56">
        <f t="shared" si="13"/>
        <v>548</v>
      </c>
      <c r="Q81" s="55">
        <f t="shared" si="17"/>
        <v>-101</v>
      </c>
      <c r="R81" s="56">
        <f t="shared" si="14"/>
        <v>447</v>
      </c>
      <c r="S81" s="55">
        <f t="shared" si="17"/>
        <v>-3.5</v>
      </c>
      <c r="T81" s="56">
        <f t="shared" si="15"/>
        <v>443.5</v>
      </c>
    </row>
    <row r="82" spans="1:20" ht="31.5" x14ac:dyDescent="0.25">
      <c r="A82" s="32" t="s">
        <v>139</v>
      </c>
      <c r="B82" s="53" t="s">
        <v>73</v>
      </c>
      <c r="C82" s="53">
        <v>13</v>
      </c>
      <c r="D82" s="54" t="s">
        <v>140</v>
      </c>
      <c r="E82" s="53" t="s">
        <v>76</v>
      </c>
      <c r="F82" s="55">
        <f t="shared" si="17"/>
        <v>548</v>
      </c>
      <c r="G82" s="55">
        <f t="shared" si="17"/>
        <v>0</v>
      </c>
      <c r="H82" s="56">
        <f t="shared" si="8"/>
        <v>548</v>
      </c>
      <c r="I82" s="55">
        <f t="shared" si="17"/>
        <v>0</v>
      </c>
      <c r="J82" s="56">
        <f t="shared" si="10"/>
        <v>548</v>
      </c>
      <c r="K82" s="55">
        <f t="shared" si="17"/>
        <v>0</v>
      </c>
      <c r="L82" s="56">
        <f t="shared" si="11"/>
        <v>548</v>
      </c>
      <c r="M82" s="55">
        <f t="shared" si="17"/>
        <v>0</v>
      </c>
      <c r="N82" s="56">
        <f t="shared" si="12"/>
        <v>548</v>
      </c>
      <c r="O82" s="55">
        <f t="shared" si="17"/>
        <v>0</v>
      </c>
      <c r="P82" s="56">
        <f t="shared" si="13"/>
        <v>548</v>
      </c>
      <c r="Q82" s="55">
        <f t="shared" si="17"/>
        <v>-101</v>
      </c>
      <c r="R82" s="56">
        <f t="shared" si="14"/>
        <v>447</v>
      </c>
      <c r="S82" s="55">
        <f t="shared" si="17"/>
        <v>-3.5</v>
      </c>
      <c r="T82" s="56">
        <f t="shared" si="15"/>
        <v>443.5</v>
      </c>
    </row>
    <row r="83" spans="1:20" ht="30" customHeight="1" x14ac:dyDescent="0.25">
      <c r="A83" s="32" t="s">
        <v>141</v>
      </c>
      <c r="B83" s="53" t="s">
        <v>73</v>
      </c>
      <c r="C83" s="53">
        <v>13</v>
      </c>
      <c r="D83" s="54" t="s">
        <v>142</v>
      </c>
      <c r="E83" s="53" t="s">
        <v>76</v>
      </c>
      <c r="F83" s="55">
        <f>F84+F86</f>
        <v>548</v>
      </c>
      <c r="G83" s="55">
        <f>G84+G86</f>
        <v>0</v>
      </c>
      <c r="H83" s="56">
        <f t="shared" si="8"/>
        <v>548</v>
      </c>
      <c r="I83" s="55">
        <f>I84+I86</f>
        <v>0</v>
      </c>
      <c r="J83" s="56">
        <f t="shared" si="10"/>
        <v>548</v>
      </c>
      <c r="K83" s="55">
        <f>K84+K86</f>
        <v>0</v>
      </c>
      <c r="L83" s="56">
        <f t="shared" si="11"/>
        <v>548</v>
      </c>
      <c r="M83" s="55">
        <f>M84+M86</f>
        <v>0</v>
      </c>
      <c r="N83" s="56">
        <f t="shared" si="12"/>
        <v>548</v>
      </c>
      <c r="O83" s="55">
        <f>O84+O86</f>
        <v>0</v>
      </c>
      <c r="P83" s="56">
        <f t="shared" si="13"/>
        <v>548</v>
      </c>
      <c r="Q83" s="55">
        <f>Q84+Q86</f>
        <v>-101</v>
      </c>
      <c r="R83" s="56">
        <f t="shared" si="14"/>
        <v>447</v>
      </c>
      <c r="S83" s="55">
        <f>S84+S86</f>
        <v>-3.5</v>
      </c>
      <c r="T83" s="56">
        <f t="shared" si="15"/>
        <v>443.5</v>
      </c>
    </row>
    <row r="84" spans="1:20" ht="31.5" x14ac:dyDescent="0.25">
      <c r="A84" s="32" t="s">
        <v>97</v>
      </c>
      <c r="B84" s="53" t="s">
        <v>73</v>
      </c>
      <c r="C84" s="53">
        <v>13</v>
      </c>
      <c r="D84" s="54" t="s">
        <v>142</v>
      </c>
      <c r="E84" s="53">
        <v>200</v>
      </c>
      <c r="F84" s="55">
        <f>F85</f>
        <v>546</v>
      </c>
      <c r="G84" s="55">
        <f>G85</f>
        <v>0</v>
      </c>
      <c r="H84" s="56">
        <f t="shared" si="8"/>
        <v>546</v>
      </c>
      <c r="I84" s="55">
        <f>I85</f>
        <v>0</v>
      </c>
      <c r="J84" s="56">
        <f t="shared" si="10"/>
        <v>546</v>
      </c>
      <c r="K84" s="55">
        <f>K85</f>
        <v>0</v>
      </c>
      <c r="L84" s="56">
        <f t="shared" si="11"/>
        <v>546</v>
      </c>
      <c r="M84" s="55">
        <f>M85</f>
        <v>0</v>
      </c>
      <c r="N84" s="56">
        <f t="shared" si="12"/>
        <v>546</v>
      </c>
      <c r="O84" s="55">
        <f>O85</f>
        <v>0</v>
      </c>
      <c r="P84" s="56">
        <f t="shared" si="13"/>
        <v>546</v>
      </c>
      <c r="Q84" s="55">
        <f>Q85</f>
        <v>-106</v>
      </c>
      <c r="R84" s="56">
        <f t="shared" si="14"/>
        <v>440</v>
      </c>
      <c r="S84" s="55">
        <f>S85</f>
        <v>-3.5</v>
      </c>
      <c r="T84" s="56">
        <f t="shared" si="15"/>
        <v>436.5</v>
      </c>
    </row>
    <row r="85" spans="1:20" ht="48.75" customHeight="1" x14ac:dyDescent="0.25">
      <c r="A85" s="32" t="s">
        <v>98</v>
      </c>
      <c r="B85" s="53" t="s">
        <v>73</v>
      </c>
      <c r="C85" s="53">
        <v>13</v>
      </c>
      <c r="D85" s="54" t="s">
        <v>142</v>
      </c>
      <c r="E85" s="53">
        <v>240</v>
      </c>
      <c r="F85" s="55">
        <v>546</v>
      </c>
      <c r="G85" s="55"/>
      <c r="H85" s="56">
        <f t="shared" si="8"/>
        <v>546</v>
      </c>
      <c r="I85" s="55"/>
      <c r="J85" s="56">
        <f t="shared" si="10"/>
        <v>546</v>
      </c>
      <c r="K85" s="55"/>
      <c r="L85" s="56">
        <f t="shared" si="11"/>
        <v>546</v>
      </c>
      <c r="M85" s="55"/>
      <c r="N85" s="56">
        <f t="shared" si="12"/>
        <v>546</v>
      </c>
      <c r="O85" s="55"/>
      <c r="P85" s="56">
        <f t="shared" si="13"/>
        <v>546</v>
      </c>
      <c r="Q85" s="55">
        <v>-106</v>
      </c>
      <c r="R85" s="56">
        <f t="shared" si="14"/>
        <v>440</v>
      </c>
      <c r="S85" s="125">
        <v>-3.5</v>
      </c>
      <c r="T85" s="56">
        <f t="shared" si="15"/>
        <v>436.5</v>
      </c>
    </row>
    <row r="86" spans="1:20" ht="18" customHeight="1" x14ac:dyDescent="0.25">
      <c r="A86" s="32" t="s">
        <v>99</v>
      </c>
      <c r="B86" s="53" t="s">
        <v>73</v>
      </c>
      <c r="C86" s="53">
        <v>13</v>
      </c>
      <c r="D86" s="54" t="s">
        <v>142</v>
      </c>
      <c r="E86" s="53">
        <v>800</v>
      </c>
      <c r="F86" s="55">
        <f>F87</f>
        <v>2</v>
      </c>
      <c r="G86" s="55">
        <f>G87</f>
        <v>0</v>
      </c>
      <c r="H86" s="56">
        <f t="shared" si="8"/>
        <v>2</v>
      </c>
      <c r="I86" s="55">
        <f>I87</f>
        <v>0</v>
      </c>
      <c r="J86" s="56">
        <f t="shared" si="10"/>
        <v>2</v>
      </c>
      <c r="K86" s="55">
        <f>K87</f>
        <v>0</v>
      </c>
      <c r="L86" s="56">
        <f t="shared" si="11"/>
        <v>2</v>
      </c>
      <c r="M86" s="55">
        <f>M87</f>
        <v>0</v>
      </c>
      <c r="N86" s="56">
        <f t="shared" si="12"/>
        <v>2</v>
      </c>
      <c r="O86" s="55">
        <f>O87</f>
        <v>0</v>
      </c>
      <c r="P86" s="56">
        <f t="shared" si="13"/>
        <v>2</v>
      </c>
      <c r="Q86" s="55">
        <f>Q87</f>
        <v>5</v>
      </c>
      <c r="R86" s="56">
        <f t="shared" si="14"/>
        <v>7</v>
      </c>
      <c r="S86" s="55">
        <f>S87</f>
        <v>0</v>
      </c>
      <c r="T86" s="56">
        <f t="shared" si="15"/>
        <v>7</v>
      </c>
    </row>
    <row r="87" spans="1:20" ht="19.149999999999999" customHeight="1" x14ac:dyDescent="0.25">
      <c r="A87" s="32" t="s">
        <v>100</v>
      </c>
      <c r="B87" s="53" t="s">
        <v>73</v>
      </c>
      <c r="C87" s="53">
        <v>13</v>
      </c>
      <c r="D87" s="54" t="s">
        <v>142</v>
      </c>
      <c r="E87" s="53">
        <v>850</v>
      </c>
      <c r="F87" s="55">
        <v>2</v>
      </c>
      <c r="G87" s="55"/>
      <c r="H87" s="56">
        <f t="shared" si="8"/>
        <v>2</v>
      </c>
      <c r="I87" s="55"/>
      <c r="J87" s="56">
        <f t="shared" si="10"/>
        <v>2</v>
      </c>
      <c r="K87" s="55"/>
      <c r="L87" s="56">
        <f t="shared" si="11"/>
        <v>2</v>
      </c>
      <c r="M87" s="55"/>
      <c r="N87" s="56">
        <f t="shared" si="12"/>
        <v>2</v>
      </c>
      <c r="O87" s="55"/>
      <c r="P87" s="56">
        <f t="shared" si="13"/>
        <v>2</v>
      </c>
      <c r="Q87" s="55">
        <v>5</v>
      </c>
      <c r="R87" s="56">
        <f t="shared" si="14"/>
        <v>7</v>
      </c>
      <c r="S87" s="55">
        <v>0</v>
      </c>
      <c r="T87" s="56">
        <f t="shared" si="15"/>
        <v>7</v>
      </c>
    </row>
    <row r="88" spans="1:20" ht="110.25" x14ac:dyDescent="0.25">
      <c r="A88" s="32" t="s">
        <v>601</v>
      </c>
      <c r="B88" s="53" t="s">
        <v>73</v>
      </c>
      <c r="C88" s="53" t="s">
        <v>152</v>
      </c>
      <c r="D88" s="54" t="s">
        <v>602</v>
      </c>
      <c r="E88" s="53" t="s">
        <v>76</v>
      </c>
      <c r="F88" s="55">
        <f t="shared" ref="F88:S91" si="18">F89</f>
        <v>2256.6</v>
      </c>
      <c r="G88" s="55">
        <f t="shared" si="18"/>
        <v>0</v>
      </c>
      <c r="H88" s="56">
        <f t="shared" si="8"/>
        <v>2256.6</v>
      </c>
      <c r="I88" s="55">
        <f t="shared" si="18"/>
        <v>0</v>
      </c>
      <c r="J88" s="56">
        <f t="shared" si="10"/>
        <v>2256.6</v>
      </c>
      <c r="K88" s="55">
        <f t="shared" si="18"/>
        <v>0</v>
      </c>
      <c r="L88" s="56">
        <f t="shared" si="11"/>
        <v>2256.6</v>
      </c>
      <c r="M88" s="55">
        <f t="shared" si="18"/>
        <v>0</v>
      </c>
      <c r="N88" s="56">
        <f t="shared" si="12"/>
        <v>2256.6</v>
      </c>
      <c r="O88" s="55">
        <f t="shared" si="18"/>
        <v>-606</v>
      </c>
      <c r="P88" s="56">
        <f t="shared" si="13"/>
        <v>1650.6</v>
      </c>
      <c r="Q88" s="55">
        <f t="shared" si="18"/>
        <v>0</v>
      </c>
      <c r="R88" s="56">
        <f t="shared" si="14"/>
        <v>1650.6</v>
      </c>
      <c r="S88" s="55">
        <f t="shared" si="18"/>
        <v>-300.60000000000002</v>
      </c>
      <c r="T88" s="56">
        <f t="shared" si="15"/>
        <v>1350</v>
      </c>
    </row>
    <row r="89" spans="1:20" ht="63" x14ac:dyDescent="0.25">
      <c r="A89" s="32" t="s">
        <v>603</v>
      </c>
      <c r="B89" s="53" t="s">
        <v>73</v>
      </c>
      <c r="C89" s="53" t="s">
        <v>152</v>
      </c>
      <c r="D89" s="54" t="s">
        <v>604</v>
      </c>
      <c r="E89" s="53" t="s">
        <v>76</v>
      </c>
      <c r="F89" s="55">
        <f t="shared" si="18"/>
        <v>2256.6</v>
      </c>
      <c r="G89" s="55">
        <f t="shared" si="18"/>
        <v>0</v>
      </c>
      <c r="H89" s="56">
        <f t="shared" si="8"/>
        <v>2256.6</v>
      </c>
      <c r="I89" s="55">
        <f t="shared" si="18"/>
        <v>0</v>
      </c>
      <c r="J89" s="56">
        <f t="shared" si="10"/>
        <v>2256.6</v>
      </c>
      <c r="K89" s="55">
        <f t="shared" si="18"/>
        <v>0</v>
      </c>
      <c r="L89" s="56">
        <f t="shared" si="11"/>
        <v>2256.6</v>
      </c>
      <c r="M89" s="55">
        <f>M90</f>
        <v>0</v>
      </c>
      <c r="N89" s="56">
        <f t="shared" si="12"/>
        <v>2256.6</v>
      </c>
      <c r="O89" s="55">
        <f>O90</f>
        <v>-606</v>
      </c>
      <c r="P89" s="56">
        <f t="shared" si="13"/>
        <v>1650.6</v>
      </c>
      <c r="Q89" s="55">
        <f>Q90</f>
        <v>0</v>
      </c>
      <c r="R89" s="56">
        <f t="shared" si="14"/>
        <v>1650.6</v>
      </c>
      <c r="S89" s="55">
        <f>S90</f>
        <v>-300.60000000000002</v>
      </c>
      <c r="T89" s="56">
        <f t="shared" si="15"/>
        <v>1350</v>
      </c>
    </row>
    <row r="90" spans="1:20" ht="47.25" x14ac:dyDescent="0.25">
      <c r="A90" s="32" t="s">
        <v>605</v>
      </c>
      <c r="B90" s="53" t="s">
        <v>73</v>
      </c>
      <c r="C90" s="53" t="s">
        <v>152</v>
      </c>
      <c r="D90" s="54" t="s">
        <v>606</v>
      </c>
      <c r="E90" s="53" t="s">
        <v>76</v>
      </c>
      <c r="F90" s="55">
        <f t="shared" si="18"/>
        <v>2256.6</v>
      </c>
      <c r="G90" s="55">
        <f t="shared" si="18"/>
        <v>0</v>
      </c>
      <c r="H90" s="56">
        <f t="shared" si="8"/>
        <v>2256.6</v>
      </c>
      <c r="I90" s="55">
        <f t="shared" si="18"/>
        <v>0</v>
      </c>
      <c r="J90" s="56">
        <f t="shared" si="10"/>
        <v>2256.6</v>
      </c>
      <c r="K90" s="55">
        <f t="shared" si="18"/>
        <v>0</v>
      </c>
      <c r="L90" s="56">
        <f t="shared" si="11"/>
        <v>2256.6</v>
      </c>
      <c r="M90" s="55">
        <f>M91+M93</f>
        <v>0</v>
      </c>
      <c r="N90" s="56">
        <f t="shared" si="12"/>
        <v>2256.6</v>
      </c>
      <c r="O90" s="55">
        <f>O91+O93</f>
        <v>-606</v>
      </c>
      <c r="P90" s="56">
        <f t="shared" si="13"/>
        <v>1650.6</v>
      </c>
      <c r="Q90" s="55">
        <f>Q91+Q93</f>
        <v>0</v>
      </c>
      <c r="R90" s="56">
        <f t="shared" si="14"/>
        <v>1650.6</v>
      </c>
      <c r="S90" s="55">
        <f>S91+S93</f>
        <v>-300.60000000000002</v>
      </c>
      <c r="T90" s="56">
        <f t="shared" si="15"/>
        <v>1350</v>
      </c>
    </row>
    <row r="91" spans="1:20" ht="31.5" x14ac:dyDescent="0.25">
      <c r="A91" s="32" t="s">
        <v>97</v>
      </c>
      <c r="B91" s="53" t="s">
        <v>73</v>
      </c>
      <c r="C91" s="53">
        <v>13</v>
      </c>
      <c r="D91" s="54" t="s">
        <v>606</v>
      </c>
      <c r="E91" s="53">
        <v>200</v>
      </c>
      <c r="F91" s="55">
        <f t="shared" si="18"/>
        <v>2256.6</v>
      </c>
      <c r="G91" s="55">
        <f t="shared" si="18"/>
        <v>0</v>
      </c>
      <c r="H91" s="56">
        <f t="shared" si="8"/>
        <v>2256.6</v>
      </c>
      <c r="I91" s="55">
        <f t="shared" si="18"/>
        <v>0</v>
      </c>
      <c r="J91" s="56">
        <f t="shared" si="10"/>
        <v>2256.6</v>
      </c>
      <c r="K91" s="55">
        <f t="shared" si="18"/>
        <v>0</v>
      </c>
      <c r="L91" s="56">
        <f t="shared" si="11"/>
        <v>2256.6</v>
      </c>
      <c r="M91" s="55">
        <f t="shared" si="18"/>
        <v>-297</v>
      </c>
      <c r="N91" s="56">
        <f t="shared" si="12"/>
        <v>1959.6</v>
      </c>
      <c r="O91" s="55">
        <f t="shared" si="18"/>
        <v>-309</v>
      </c>
      <c r="P91" s="56">
        <f t="shared" si="13"/>
        <v>1650.6</v>
      </c>
      <c r="Q91" s="55">
        <f t="shared" si="18"/>
        <v>0</v>
      </c>
      <c r="R91" s="56">
        <f t="shared" si="14"/>
        <v>1650.6</v>
      </c>
      <c r="S91" s="55">
        <f t="shared" si="18"/>
        <v>-300.60000000000002</v>
      </c>
      <c r="T91" s="56">
        <f t="shared" si="15"/>
        <v>1350</v>
      </c>
    </row>
    <row r="92" spans="1:20" ht="46.5" customHeight="1" x14ac:dyDescent="0.25">
      <c r="A92" s="32" t="s">
        <v>98</v>
      </c>
      <c r="B92" s="53" t="s">
        <v>73</v>
      </c>
      <c r="C92" s="53">
        <v>13</v>
      </c>
      <c r="D92" s="54" t="s">
        <v>606</v>
      </c>
      <c r="E92" s="53">
        <v>240</v>
      </c>
      <c r="F92" s="55">
        <v>2256.6</v>
      </c>
      <c r="G92" s="55"/>
      <c r="H92" s="56">
        <f t="shared" si="8"/>
        <v>2256.6</v>
      </c>
      <c r="I92" s="55"/>
      <c r="J92" s="56">
        <f t="shared" si="10"/>
        <v>2256.6</v>
      </c>
      <c r="K92" s="55"/>
      <c r="L92" s="56">
        <f t="shared" si="11"/>
        <v>2256.6</v>
      </c>
      <c r="M92" s="55">
        <v>-297</v>
      </c>
      <c r="N92" s="56">
        <f>L92+M92</f>
        <v>1959.6</v>
      </c>
      <c r="O92" s="55">
        <v>-309</v>
      </c>
      <c r="P92" s="56">
        <f>N92+O92</f>
        <v>1650.6</v>
      </c>
      <c r="Q92" s="55"/>
      <c r="R92" s="56">
        <f>P92+Q92</f>
        <v>1650.6</v>
      </c>
      <c r="S92" s="125">
        <v>-300.60000000000002</v>
      </c>
      <c r="T92" s="56">
        <f>R92+S92</f>
        <v>1350</v>
      </c>
    </row>
    <row r="93" spans="1:20" ht="47.45" customHeight="1" x14ac:dyDescent="0.25">
      <c r="A93" s="32" t="s">
        <v>856</v>
      </c>
      <c r="B93" s="53" t="s">
        <v>73</v>
      </c>
      <c r="C93" s="53" t="s">
        <v>152</v>
      </c>
      <c r="D93" s="54" t="s">
        <v>606</v>
      </c>
      <c r="E93" s="53" t="s">
        <v>860</v>
      </c>
      <c r="F93" s="55"/>
      <c r="G93" s="55"/>
      <c r="H93" s="56"/>
      <c r="I93" s="55"/>
      <c r="J93" s="56"/>
      <c r="K93" s="55"/>
      <c r="L93" s="56">
        <v>0</v>
      </c>
      <c r="M93" s="55">
        <f>M94</f>
        <v>297</v>
      </c>
      <c r="N93" s="56">
        <f t="shared" si="12"/>
        <v>297</v>
      </c>
      <c r="O93" s="55">
        <v>-297</v>
      </c>
      <c r="P93" s="56">
        <f t="shared" ref="P93:P158" si="19">N93+O93</f>
        <v>0</v>
      </c>
      <c r="Q93" s="55"/>
      <c r="R93" s="56">
        <f t="shared" ref="R93:R158" si="20">P93+Q93</f>
        <v>0</v>
      </c>
      <c r="S93" s="55"/>
      <c r="T93" s="56">
        <f t="shared" ref="T93:T158" si="21">R93+S93</f>
        <v>0</v>
      </c>
    </row>
    <row r="94" spans="1:20" ht="24" customHeight="1" x14ac:dyDescent="0.25">
      <c r="A94" s="32" t="s">
        <v>857</v>
      </c>
      <c r="B94" s="53" t="s">
        <v>73</v>
      </c>
      <c r="C94" s="53" t="s">
        <v>152</v>
      </c>
      <c r="D94" s="54" t="s">
        <v>606</v>
      </c>
      <c r="E94" s="53" t="s">
        <v>859</v>
      </c>
      <c r="F94" s="55"/>
      <c r="G94" s="55"/>
      <c r="H94" s="56"/>
      <c r="I94" s="55"/>
      <c r="J94" s="56"/>
      <c r="K94" s="55"/>
      <c r="L94" s="56">
        <v>0</v>
      </c>
      <c r="M94" s="55">
        <v>297</v>
      </c>
      <c r="N94" s="56">
        <f t="shared" si="12"/>
        <v>297</v>
      </c>
      <c r="O94" s="55"/>
      <c r="P94" s="56">
        <f t="shared" si="19"/>
        <v>297</v>
      </c>
      <c r="Q94" s="55"/>
      <c r="R94" s="56">
        <f t="shared" si="20"/>
        <v>297</v>
      </c>
      <c r="S94" s="55"/>
      <c r="T94" s="56">
        <f t="shared" si="21"/>
        <v>297</v>
      </c>
    </row>
    <row r="95" spans="1:20" s="60" customFormat="1" ht="61.9" customHeight="1" x14ac:dyDescent="0.25">
      <c r="A95" s="32" t="s">
        <v>785</v>
      </c>
      <c r="B95" s="57" t="s">
        <v>73</v>
      </c>
      <c r="C95" s="57" t="s">
        <v>152</v>
      </c>
      <c r="D95" s="58" t="s">
        <v>778</v>
      </c>
      <c r="E95" s="57" t="s">
        <v>76</v>
      </c>
      <c r="F95" s="59">
        <f t="shared" ref="F95:S98" si="22">F96</f>
        <v>600</v>
      </c>
      <c r="G95" s="59">
        <f t="shared" si="22"/>
        <v>0</v>
      </c>
      <c r="H95" s="56">
        <f t="shared" si="8"/>
        <v>600</v>
      </c>
      <c r="I95" s="59">
        <f t="shared" si="22"/>
        <v>0</v>
      </c>
      <c r="J95" s="56">
        <f t="shared" si="10"/>
        <v>600</v>
      </c>
      <c r="K95" s="59">
        <f t="shared" si="22"/>
        <v>0</v>
      </c>
      <c r="L95" s="56">
        <f t="shared" si="11"/>
        <v>600</v>
      </c>
      <c r="M95" s="59">
        <f t="shared" si="22"/>
        <v>0</v>
      </c>
      <c r="N95" s="56">
        <f t="shared" si="12"/>
        <v>600</v>
      </c>
      <c r="O95" s="59">
        <f t="shared" si="22"/>
        <v>0</v>
      </c>
      <c r="P95" s="56">
        <f t="shared" si="19"/>
        <v>600</v>
      </c>
      <c r="Q95" s="59">
        <f t="shared" si="22"/>
        <v>0</v>
      </c>
      <c r="R95" s="56">
        <f t="shared" si="20"/>
        <v>600</v>
      </c>
      <c r="S95" s="59">
        <f t="shared" si="22"/>
        <v>0</v>
      </c>
      <c r="T95" s="56">
        <f t="shared" si="21"/>
        <v>600</v>
      </c>
    </row>
    <row r="96" spans="1:20" s="60" customFormat="1" ht="95.25" customHeight="1" x14ac:dyDescent="0.25">
      <c r="A96" s="32" t="s">
        <v>780</v>
      </c>
      <c r="B96" s="57" t="s">
        <v>73</v>
      </c>
      <c r="C96" s="57" t="s">
        <v>152</v>
      </c>
      <c r="D96" s="58" t="s">
        <v>779</v>
      </c>
      <c r="E96" s="57" t="s">
        <v>76</v>
      </c>
      <c r="F96" s="59">
        <f t="shared" si="22"/>
        <v>600</v>
      </c>
      <c r="G96" s="59">
        <f t="shared" si="22"/>
        <v>0</v>
      </c>
      <c r="H96" s="56">
        <f t="shared" si="8"/>
        <v>600</v>
      </c>
      <c r="I96" s="59">
        <f t="shared" si="22"/>
        <v>0</v>
      </c>
      <c r="J96" s="56">
        <f t="shared" si="10"/>
        <v>600</v>
      </c>
      <c r="K96" s="59">
        <f t="shared" si="22"/>
        <v>0</v>
      </c>
      <c r="L96" s="56">
        <f t="shared" si="11"/>
        <v>600</v>
      </c>
      <c r="M96" s="59">
        <f t="shared" si="22"/>
        <v>0</v>
      </c>
      <c r="N96" s="56">
        <f t="shared" si="12"/>
        <v>600</v>
      </c>
      <c r="O96" s="59">
        <f t="shared" si="22"/>
        <v>0</v>
      </c>
      <c r="P96" s="56">
        <f t="shared" si="19"/>
        <v>600</v>
      </c>
      <c r="Q96" s="59">
        <f t="shared" si="22"/>
        <v>0</v>
      </c>
      <c r="R96" s="56">
        <f t="shared" si="20"/>
        <v>600</v>
      </c>
      <c r="S96" s="59">
        <f t="shared" si="22"/>
        <v>0</v>
      </c>
      <c r="T96" s="56">
        <f t="shared" si="21"/>
        <v>600</v>
      </c>
    </row>
    <row r="97" spans="1:20" s="60" customFormat="1" ht="49.15" customHeight="1" x14ac:dyDescent="0.25">
      <c r="A97" s="32" t="s">
        <v>781</v>
      </c>
      <c r="B97" s="57" t="s">
        <v>73</v>
      </c>
      <c r="C97" s="57" t="s">
        <v>152</v>
      </c>
      <c r="D97" s="58" t="s">
        <v>782</v>
      </c>
      <c r="E97" s="57" t="s">
        <v>76</v>
      </c>
      <c r="F97" s="59">
        <f t="shared" si="22"/>
        <v>600</v>
      </c>
      <c r="G97" s="59">
        <f t="shared" si="22"/>
        <v>0</v>
      </c>
      <c r="H97" s="56">
        <f t="shared" si="8"/>
        <v>600</v>
      </c>
      <c r="I97" s="59">
        <f t="shared" si="22"/>
        <v>0</v>
      </c>
      <c r="J97" s="56">
        <f t="shared" si="10"/>
        <v>600</v>
      </c>
      <c r="K97" s="59">
        <f t="shared" si="22"/>
        <v>0</v>
      </c>
      <c r="L97" s="56">
        <f t="shared" si="11"/>
        <v>600</v>
      </c>
      <c r="M97" s="59">
        <f t="shared" si="22"/>
        <v>0</v>
      </c>
      <c r="N97" s="56">
        <f t="shared" si="12"/>
        <v>600</v>
      </c>
      <c r="O97" s="59">
        <f t="shared" si="22"/>
        <v>0</v>
      </c>
      <c r="P97" s="56">
        <f t="shared" si="19"/>
        <v>600</v>
      </c>
      <c r="Q97" s="59">
        <f t="shared" si="22"/>
        <v>0</v>
      </c>
      <c r="R97" s="56">
        <f t="shared" si="20"/>
        <v>600</v>
      </c>
      <c r="S97" s="59">
        <f t="shared" si="22"/>
        <v>0</v>
      </c>
      <c r="T97" s="56">
        <f t="shared" si="21"/>
        <v>600</v>
      </c>
    </row>
    <row r="98" spans="1:20" s="60" customFormat="1" ht="37.5" customHeight="1" x14ac:dyDescent="0.25">
      <c r="A98" s="32" t="s">
        <v>97</v>
      </c>
      <c r="B98" s="57" t="s">
        <v>73</v>
      </c>
      <c r="C98" s="57">
        <v>13</v>
      </c>
      <c r="D98" s="58" t="s">
        <v>782</v>
      </c>
      <c r="E98" s="57">
        <v>200</v>
      </c>
      <c r="F98" s="59">
        <f t="shared" si="22"/>
        <v>600</v>
      </c>
      <c r="G98" s="59">
        <f t="shared" si="22"/>
        <v>0</v>
      </c>
      <c r="H98" s="56">
        <f t="shared" si="8"/>
        <v>600</v>
      </c>
      <c r="I98" s="59">
        <f t="shared" si="22"/>
        <v>0</v>
      </c>
      <c r="J98" s="56">
        <f t="shared" si="10"/>
        <v>600</v>
      </c>
      <c r="K98" s="59">
        <f t="shared" si="22"/>
        <v>0</v>
      </c>
      <c r="L98" s="56">
        <f t="shared" si="11"/>
        <v>600</v>
      </c>
      <c r="M98" s="59">
        <f t="shared" si="22"/>
        <v>0</v>
      </c>
      <c r="N98" s="56">
        <f t="shared" si="12"/>
        <v>600</v>
      </c>
      <c r="O98" s="59">
        <f t="shared" si="22"/>
        <v>0</v>
      </c>
      <c r="P98" s="56">
        <f t="shared" si="19"/>
        <v>600</v>
      </c>
      <c r="Q98" s="59">
        <f t="shared" si="22"/>
        <v>0</v>
      </c>
      <c r="R98" s="56">
        <f t="shared" si="20"/>
        <v>600</v>
      </c>
      <c r="S98" s="59">
        <f t="shared" si="22"/>
        <v>0</v>
      </c>
      <c r="T98" s="56">
        <f t="shared" si="21"/>
        <v>600</v>
      </c>
    </row>
    <row r="99" spans="1:20" s="60" customFormat="1" ht="49.15" customHeight="1" x14ac:dyDescent="0.25">
      <c r="A99" s="32" t="s">
        <v>98</v>
      </c>
      <c r="B99" s="57" t="s">
        <v>73</v>
      </c>
      <c r="C99" s="57">
        <v>13</v>
      </c>
      <c r="D99" s="58" t="s">
        <v>782</v>
      </c>
      <c r="E99" s="57">
        <v>240</v>
      </c>
      <c r="F99" s="59">
        <v>600</v>
      </c>
      <c r="G99" s="59"/>
      <c r="H99" s="56">
        <f t="shared" si="8"/>
        <v>600</v>
      </c>
      <c r="I99" s="59"/>
      <c r="J99" s="56">
        <f t="shared" si="10"/>
        <v>600</v>
      </c>
      <c r="K99" s="59"/>
      <c r="L99" s="56">
        <f t="shared" si="11"/>
        <v>600</v>
      </c>
      <c r="M99" s="59"/>
      <c r="N99" s="56">
        <f t="shared" si="12"/>
        <v>600</v>
      </c>
      <c r="O99" s="59"/>
      <c r="P99" s="56">
        <f t="shared" si="19"/>
        <v>600</v>
      </c>
      <c r="Q99" s="59"/>
      <c r="R99" s="56">
        <f t="shared" si="20"/>
        <v>600</v>
      </c>
      <c r="S99" s="59"/>
      <c r="T99" s="56">
        <f t="shared" si="21"/>
        <v>600</v>
      </c>
    </row>
    <row r="100" spans="1:20" ht="31.5" x14ac:dyDescent="0.25">
      <c r="A100" s="32" t="s">
        <v>121</v>
      </c>
      <c r="B100" s="53" t="s">
        <v>73</v>
      </c>
      <c r="C100" s="53">
        <v>13</v>
      </c>
      <c r="D100" s="54" t="s">
        <v>122</v>
      </c>
      <c r="E100" s="53" t="s">
        <v>76</v>
      </c>
      <c r="F100" s="55">
        <f>F101+F107</f>
        <v>4727.5</v>
      </c>
      <c r="G100" s="55">
        <f>G101+G107</f>
        <v>0</v>
      </c>
      <c r="H100" s="56">
        <f t="shared" si="8"/>
        <v>4727.5</v>
      </c>
      <c r="I100" s="55">
        <f>I101+I107</f>
        <v>0</v>
      </c>
      <c r="J100" s="56">
        <f t="shared" si="10"/>
        <v>4727.5</v>
      </c>
      <c r="K100" s="55">
        <f>K101+K107</f>
        <v>800</v>
      </c>
      <c r="L100" s="56">
        <f t="shared" si="11"/>
        <v>5527.5</v>
      </c>
      <c r="M100" s="55">
        <f>M101+M107</f>
        <v>333.9</v>
      </c>
      <c r="N100" s="56">
        <f t="shared" si="12"/>
        <v>5861.4</v>
      </c>
      <c r="O100" s="55">
        <f>O101+O107</f>
        <v>0</v>
      </c>
      <c r="P100" s="56">
        <f t="shared" si="19"/>
        <v>5861.4</v>
      </c>
      <c r="Q100" s="55">
        <f>Q101+Q107</f>
        <v>176</v>
      </c>
      <c r="R100" s="56">
        <f t="shared" si="20"/>
        <v>6037.4</v>
      </c>
      <c r="S100" s="55">
        <f>S101+S107</f>
        <v>1053.5</v>
      </c>
      <c r="T100" s="56">
        <f t="shared" si="21"/>
        <v>7090.9</v>
      </c>
    </row>
    <row r="101" spans="1:20" ht="31.5" x14ac:dyDescent="0.25">
      <c r="A101" s="32" t="s">
        <v>145</v>
      </c>
      <c r="B101" s="53" t="s">
        <v>73</v>
      </c>
      <c r="C101" s="53">
        <v>13</v>
      </c>
      <c r="D101" s="54" t="s">
        <v>146</v>
      </c>
      <c r="E101" s="53" t="s">
        <v>76</v>
      </c>
      <c r="F101" s="55">
        <f>F102</f>
        <v>683</v>
      </c>
      <c r="G101" s="55">
        <f>G102</f>
        <v>0</v>
      </c>
      <c r="H101" s="56">
        <f t="shared" si="8"/>
        <v>683</v>
      </c>
      <c r="I101" s="55">
        <f>I102</f>
        <v>0</v>
      </c>
      <c r="J101" s="56">
        <f t="shared" si="10"/>
        <v>683</v>
      </c>
      <c r="K101" s="55">
        <f>K102</f>
        <v>0</v>
      </c>
      <c r="L101" s="56">
        <f t="shared" si="11"/>
        <v>683</v>
      </c>
      <c r="M101" s="55">
        <f>M102</f>
        <v>0</v>
      </c>
      <c r="N101" s="56">
        <f t="shared" si="12"/>
        <v>683</v>
      </c>
      <c r="O101" s="55">
        <f>O102</f>
        <v>0</v>
      </c>
      <c r="P101" s="56">
        <f t="shared" si="19"/>
        <v>683</v>
      </c>
      <c r="Q101" s="55">
        <f>Q102</f>
        <v>0</v>
      </c>
      <c r="R101" s="56">
        <f t="shared" si="20"/>
        <v>683</v>
      </c>
      <c r="S101" s="55">
        <f>S102</f>
        <v>0</v>
      </c>
      <c r="T101" s="56">
        <f t="shared" si="21"/>
        <v>683</v>
      </c>
    </row>
    <row r="102" spans="1:20" ht="78.75" x14ac:dyDescent="0.25">
      <c r="A102" s="32" t="s">
        <v>147</v>
      </c>
      <c r="B102" s="53" t="s">
        <v>73</v>
      </c>
      <c r="C102" s="53">
        <v>13</v>
      </c>
      <c r="D102" s="54" t="s">
        <v>148</v>
      </c>
      <c r="E102" s="53" t="s">
        <v>76</v>
      </c>
      <c r="F102" s="55">
        <f>F103+F105</f>
        <v>683</v>
      </c>
      <c r="G102" s="55">
        <f>G103+G105</f>
        <v>0</v>
      </c>
      <c r="H102" s="56">
        <f t="shared" si="8"/>
        <v>683</v>
      </c>
      <c r="I102" s="55">
        <f>I103+I105</f>
        <v>0</v>
      </c>
      <c r="J102" s="56">
        <f t="shared" si="10"/>
        <v>683</v>
      </c>
      <c r="K102" s="55">
        <f>K103+K105</f>
        <v>0</v>
      </c>
      <c r="L102" s="56">
        <f t="shared" si="11"/>
        <v>683</v>
      </c>
      <c r="M102" s="55">
        <f>M103+M105</f>
        <v>0</v>
      </c>
      <c r="N102" s="56">
        <f t="shared" si="12"/>
        <v>683</v>
      </c>
      <c r="O102" s="55">
        <f>O103+O105</f>
        <v>0</v>
      </c>
      <c r="P102" s="56">
        <f t="shared" si="19"/>
        <v>683</v>
      </c>
      <c r="Q102" s="55">
        <f>Q103+Q105</f>
        <v>0</v>
      </c>
      <c r="R102" s="56">
        <f t="shared" si="20"/>
        <v>683</v>
      </c>
      <c r="S102" s="55">
        <f>S103+S105</f>
        <v>0</v>
      </c>
      <c r="T102" s="56">
        <f t="shared" si="21"/>
        <v>683</v>
      </c>
    </row>
    <row r="103" spans="1:20" ht="81.75" customHeight="1" x14ac:dyDescent="0.25">
      <c r="A103" s="32" t="s">
        <v>85</v>
      </c>
      <c r="B103" s="53" t="s">
        <v>73</v>
      </c>
      <c r="C103" s="53">
        <v>13</v>
      </c>
      <c r="D103" s="54" t="s">
        <v>148</v>
      </c>
      <c r="E103" s="53">
        <v>100</v>
      </c>
      <c r="F103" s="55">
        <f>F104</f>
        <v>659</v>
      </c>
      <c r="G103" s="55">
        <f>G104</f>
        <v>0</v>
      </c>
      <c r="H103" s="56">
        <f t="shared" si="8"/>
        <v>659</v>
      </c>
      <c r="I103" s="55">
        <f>I104</f>
        <v>0</v>
      </c>
      <c r="J103" s="56">
        <f t="shared" si="10"/>
        <v>659</v>
      </c>
      <c r="K103" s="55">
        <f>K104</f>
        <v>0</v>
      </c>
      <c r="L103" s="56">
        <f t="shared" si="11"/>
        <v>659</v>
      </c>
      <c r="M103" s="55">
        <f>M104</f>
        <v>0</v>
      </c>
      <c r="N103" s="56">
        <f t="shared" si="12"/>
        <v>659</v>
      </c>
      <c r="O103" s="55">
        <f>O104</f>
        <v>0</v>
      </c>
      <c r="P103" s="56">
        <f t="shared" si="19"/>
        <v>659</v>
      </c>
      <c r="Q103" s="55">
        <f>Q104</f>
        <v>0</v>
      </c>
      <c r="R103" s="56">
        <f t="shared" si="20"/>
        <v>659</v>
      </c>
      <c r="S103" s="55">
        <f>S104</f>
        <v>0</v>
      </c>
      <c r="T103" s="56">
        <f t="shared" si="21"/>
        <v>659</v>
      </c>
    </row>
    <row r="104" spans="1:20" ht="31.5" x14ac:dyDescent="0.25">
      <c r="A104" s="32" t="s">
        <v>86</v>
      </c>
      <c r="B104" s="53" t="s">
        <v>73</v>
      </c>
      <c r="C104" s="53">
        <v>13</v>
      </c>
      <c r="D104" s="54" t="s">
        <v>148</v>
      </c>
      <c r="E104" s="53">
        <v>120</v>
      </c>
      <c r="F104" s="55">
        <v>659</v>
      </c>
      <c r="G104" s="55"/>
      <c r="H104" s="56">
        <f t="shared" si="8"/>
        <v>659</v>
      </c>
      <c r="I104" s="55"/>
      <c r="J104" s="56">
        <f t="shared" si="10"/>
        <v>659</v>
      </c>
      <c r="K104" s="55"/>
      <c r="L104" s="56">
        <f t="shared" si="11"/>
        <v>659</v>
      </c>
      <c r="M104" s="55"/>
      <c r="N104" s="56">
        <f t="shared" si="12"/>
        <v>659</v>
      </c>
      <c r="O104" s="55"/>
      <c r="P104" s="56">
        <f t="shared" si="19"/>
        <v>659</v>
      </c>
      <c r="Q104" s="55"/>
      <c r="R104" s="56">
        <f t="shared" si="20"/>
        <v>659</v>
      </c>
      <c r="S104" s="55"/>
      <c r="T104" s="56">
        <f t="shared" si="21"/>
        <v>659</v>
      </c>
    </row>
    <row r="105" spans="1:20" ht="31.5" x14ac:dyDescent="0.25">
      <c r="A105" s="32" t="s">
        <v>97</v>
      </c>
      <c r="B105" s="53" t="s">
        <v>73</v>
      </c>
      <c r="C105" s="53">
        <v>13</v>
      </c>
      <c r="D105" s="54" t="s">
        <v>148</v>
      </c>
      <c r="E105" s="53">
        <v>200</v>
      </c>
      <c r="F105" s="55">
        <f>F106</f>
        <v>24</v>
      </c>
      <c r="G105" s="55">
        <f>G106</f>
        <v>0</v>
      </c>
      <c r="H105" s="56">
        <f t="shared" si="8"/>
        <v>24</v>
      </c>
      <c r="I105" s="55">
        <f>I106</f>
        <v>0</v>
      </c>
      <c r="J105" s="56">
        <f t="shared" si="10"/>
        <v>24</v>
      </c>
      <c r="K105" s="55">
        <f>K106</f>
        <v>0</v>
      </c>
      <c r="L105" s="56">
        <f t="shared" si="11"/>
        <v>24</v>
      </c>
      <c r="M105" s="55">
        <f>M106</f>
        <v>0</v>
      </c>
      <c r="N105" s="56">
        <f t="shared" si="12"/>
        <v>24</v>
      </c>
      <c r="O105" s="55">
        <f>O106</f>
        <v>0</v>
      </c>
      <c r="P105" s="56">
        <f t="shared" si="19"/>
        <v>24</v>
      </c>
      <c r="Q105" s="55">
        <f>Q106</f>
        <v>0</v>
      </c>
      <c r="R105" s="56">
        <f t="shared" si="20"/>
        <v>24</v>
      </c>
      <c r="S105" s="55">
        <f>S106</f>
        <v>0</v>
      </c>
      <c r="T105" s="56">
        <f t="shared" si="21"/>
        <v>24</v>
      </c>
    </row>
    <row r="106" spans="1:20" ht="49.5" customHeight="1" x14ac:dyDescent="0.25">
      <c r="A106" s="32" t="s">
        <v>98</v>
      </c>
      <c r="B106" s="53" t="s">
        <v>73</v>
      </c>
      <c r="C106" s="53">
        <v>13</v>
      </c>
      <c r="D106" s="54" t="s">
        <v>148</v>
      </c>
      <c r="E106" s="53">
        <v>240</v>
      </c>
      <c r="F106" s="55">
        <v>24</v>
      </c>
      <c r="G106" s="55"/>
      <c r="H106" s="56">
        <f t="shared" si="8"/>
        <v>24</v>
      </c>
      <c r="I106" s="55"/>
      <c r="J106" s="56">
        <f t="shared" si="10"/>
        <v>24</v>
      </c>
      <c r="K106" s="55"/>
      <c r="L106" s="56">
        <f t="shared" si="11"/>
        <v>24</v>
      </c>
      <c r="M106" s="55"/>
      <c r="N106" s="56">
        <f t="shared" si="12"/>
        <v>24</v>
      </c>
      <c r="O106" s="55"/>
      <c r="P106" s="56">
        <f t="shared" si="19"/>
        <v>24</v>
      </c>
      <c r="Q106" s="55"/>
      <c r="R106" s="56">
        <f t="shared" si="20"/>
        <v>24</v>
      </c>
      <c r="S106" s="55"/>
      <c r="T106" s="56">
        <f t="shared" si="21"/>
        <v>24</v>
      </c>
    </row>
    <row r="107" spans="1:20" ht="15.75" x14ac:dyDescent="0.25">
      <c r="A107" s="32" t="s">
        <v>123</v>
      </c>
      <c r="B107" s="53" t="s">
        <v>73</v>
      </c>
      <c r="C107" s="53">
        <v>13</v>
      </c>
      <c r="D107" s="54" t="s">
        <v>124</v>
      </c>
      <c r="E107" s="53" t="s">
        <v>76</v>
      </c>
      <c r="F107" s="55">
        <f>F108+F115+F118</f>
        <v>4044.5000000000005</v>
      </c>
      <c r="G107" s="55">
        <f>G108+G115+G118</f>
        <v>0</v>
      </c>
      <c r="H107" s="56">
        <f t="shared" si="8"/>
        <v>4044.5000000000005</v>
      </c>
      <c r="I107" s="55">
        <f>I108+I115+I118</f>
        <v>0</v>
      </c>
      <c r="J107" s="56">
        <f t="shared" si="10"/>
        <v>4044.5000000000005</v>
      </c>
      <c r="K107" s="55">
        <f>K108+K115+K118</f>
        <v>800</v>
      </c>
      <c r="L107" s="56">
        <f t="shared" si="11"/>
        <v>4844.5</v>
      </c>
      <c r="M107" s="55">
        <f>M108+M115+M118</f>
        <v>333.9</v>
      </c>
      <c r="N107" s="56">
        <f t="shared" si="12"/>
        <v>5178.3999999999996</v>
      </c>
      <c r="O107" s="55">
        <f>O108+O115+O118</f>
        <v>0</v>
      </c>
      <c r="P107" s="56">
        <f t="shared" si="19"/>
        <v>5178.3999999999996</v>
      </c>
      <c r="Q107" s="55">
        <f>Q108+Q115+Q118</f>
        <v>176</v>
      </c>
      <c r="R107" s="56">
        <f t="shared" si="20"/>
        <v>5354.4</v>
      </c>
      <c r="S107" s="55">
        <f>S108+S115+S118</f>
        <v>1053.5</v>
      </c>
      <c r="T107" s="56">
        <f t="shared" si="21"/>
        <v>6407.9</v>
      </c>
    </row>
    <row r="108" spans="1:20" ht="81.75" customHeight="1" x14ac:dyDescent="0.25">
      <c r="A108" s="32" t="s">
        <v>791</v>
      </c>
      <c r="B108" s="53" t="s">
        <v>73</v>
      </c>
      <c r="C108" s="53">
        <v>13</v>
      </c>
      <c r="D108" s="54" t="s">
        <v>149</v>
      </c>
      <c r="E108" s="53" t="s">
        <v>76</v>
      </c>
      <c r="F108" s="55">
        <f>F109+F111+F113</f>
        <v>2620.0000000000005</v>
      </c>
      <c r="G108" s="55">
        <f>G109+G111+G113</f>
        <v>0</v>
      </c>
      <c r="H108" s="56">
        <f t="shared" si="8"/>
        <v>2620.0000000000005</v>
      </c>
      <c r="I108" s="55">
        <f>I109+I111+I113</f>
        <v>0</v>
      </c>
      <c r="J108" s="56">
        <f t="shared" si="10"/>
        <v>2620.0000000000005</v>
      </c>
      <c r="K108" s="55">
        <f>K109+K111+K113</f>
        <v>0</v>
      </c>
      <c r="L108" s="56">
        <f t="shared" si="11"/>
        <v>2620.0000000000005</v>
      </c>
      <c r="M108" s="55">
        <f>M109+M111+M113</f>
        <v>333.9</v>
      </c>
      <c r="N108" s="56">
        <f t="shared" si="12"/>
        <v>2953.9000000000005</v>
      </c>
      <c r="O108" s="55">
        <f>O109+O111+O113</f>
        <v>0</v>
      </c>
      <c r="P108" s="56">
        <f t="shared" si="19"/>
        <v>2953.9000000000005</v>
      </c>
      <c r="Q108" s="55">
        <f>Q109+Q111+Q113</f>
        <v>196</v>
      </c>
      <c r="R108" s="56">
        <f t="shared" si="20"/>
        <v>3149.9000000000005</v>
      </c>
      <c r="S108" s="55">
        <f>S109+S111+S113</f>
        <v>300</v>
      </c>
      <c r="T108" s="56">
        <f t="shared" si="21"/>
        <v>3449.9000000000005</v>
      </c>
    </row>
    <row r="109" spans="1:20" ht="81" customHeight="1" x14ac:dyDescent="0.25">
      <c r="A109" s="32" t="s">
        <v>85</v>
      </c>
      <c r="B109" s="53" t="s">
        <v>73</v>
      </c>
      <c r="C109" s="53">
        <v>13</v>
      </c>
      <c r="D109" s="54" t="s">
        <v>149</v>
      </c>
      <c r="E109" s="53">
        <v>100</v>
      </c>
      <c r="F109" s="55">
        <f>F110</f>
        <v>2354.4</v>
      </c>
      <c r="G109" s="55">
        <f>G110</f>
        <v>0</v>
      </c>
      <c r="H109" s="56">
        <f t="shared" ref="H109:H167" si="23">F109+G109</f>
        <v>2354.4</v>
      </c>
      <c r="I109" s="55">
        <f>I110</f>
        <v>0</v>
      </c>
      <c r="J109" s="56">
        <f t="shared" si="10"/>
        <v>2354.4</v>
      </c>
      <c r="K109" s="55">
        <f>K110</f>
        <v>0</v>
      </c>
      <c r="L109" s="56">
        <f t="shared" si="11"/>
        <v>2354.4</v>
      </c>
      <c r="M109" s="55">
        <f>M110</f>
        <v>202</v>
      </c>
      <c r="N109" s="56">
        <f t="shared" si="12"/>
        <v>2556.4</v>
      </c>
      <c r="O109" s="55">
        <f>O110</f>
        <v>0</v>
      </c>
      <c r="P109" s="56">
        <f t="shared" si="19"/>
        <v>2556.4</v>
      </c>
      <c r="Q109" s="55">
        <f>Q110</f>
        <v>196</v>
      </c>
      <c r="R109" s="56">
        <f t="shared" si="20"/>
        <v>2752.4</v>
      </c>
      <c r="S109" s="55">
        <f>S110</f>
        <v>300</v>
      </c>
      <c r="T109" s="56">
        <f t="shared" si="21"/>
        <v>3052.4</v>
      </c>
    </row>
    <row r="110" spans="1:20" ht="31.5" customHeight="1" x14ac:dyDescent="0.25">
      <c r="A110" s="32" t="s">
        <v>150</v>
      </c>
      <c r="B110" s="53" t="s">
        <v>73</v>
      </c>
      <c r="C110" s="53">
        <v>13</v>
      </c>
      <c r="D110" s="54" t="s">
        <v>149</v>
      </c>
      <c r="E110" s="53">
        <v>110</v>
      </c>
      <c r="F110" s="55">
        <v>2354.4</v>
      </c>
      <c r="G110" s="55"/>
      <c r="H110" s="56">
        <f t="shared" si="23"/>
        <v>2354.4</v>
      </c>
      <c r="I110" s="55"/>
      <c r="J110" s="56">
        <f t="shared" si="10"/>
        <v>2354.4</v>
      </c>
      <c r="K110" s="55"/>
      <c r="L110" s="56">
        <f t="shared" si="11"/>
        <v>2354.4</v>
      </c>
      <c r="M110" s="55">
        <v>202</v>
      </c>
      <c r="N110" s="56">
        <f t="shared" si="12"/>
        <v>2556.4</v>
      </c>
      <c r="O110" s="55"/>
      <c r="P110" s="56">
        <f t="shared" si="19"/>
        <v>2556.4</v>
      </c>
      <c r="Q110" s="55">
        <v>196</v>
      </c>
      <c r="R110" s="56">
        <f t="shared" si="20"/>
        <v>2752.4</v>
      </c>
      <c r="S110" s="125">
        <v>300</v>
      </c>
      <c r="T110" s="56">
        <f t="shared" si="21"/>
        <v>3052.4</v>
      </c>
    </row>
    <row r="111" spans="1:20" ht="31.5" x14ac:dyDescent="0.25">
      <c r="A111" s="32" t="s">
        <v>97</v>
      </c>
      <c r="B111" s="53" t="s">
        <v>73</v>
      </c>
      <c r="C111" s="53">
        <v>13</v>
      </c>
      <c r="D111" s="54" t="s">
        <v>149</v>
      </c>
      <c r="E111" s="53">
        <v>200</v>
      </c>
      <c r="F111" s="55">
        <f>F112</f>
        <v>263.3</v>
      </c>
      <c r="G111" s="55">
        <f>G112</f>
        <v>0</v>
      </c>
      <c r="H111" s="56">
        <f t="shared" si="23"/>
        <v>263.3</v>
      </c>
      <c r="I111" s="55">
        <f>I112</f>
        <v>-0.2</v>
      </c>
      <c r="J111" s="56">
        <f t="shared" si="10"/>
        <v>263.10000000000002</v>
      </c>
      <c r="K111" s="55">
        <f>K112</f>
        <v>0</v>
      </c>
      <c r="L111" s="56">
        <f t="shared" si="11"/>
        <v>263.10000000000002</v>
      </c>
      <c r="M111" s="55">
        <f>M112</f>
        <v>131.9</v>
      </c>
      <c r="N111" s="56">
        <f t="shared" si="12"/>
        <v>395</v>
      </c>
      <c r="O111" s="55">
        <f>O112</f>
        <v>0</v>
      </c>
      <c r="P111" s="56">
        <f t="shared" si="19"/>
        <v>395</v>
      </c>
      <c r="Q111" s="55">
        <f>Q112</f>
        <v>0</v>
      </c>
      <c r="R111" s="56">
        <f t="shared" si="20"/>
        <v>395</v>
      </c>
      <c r="S111" s="55">
        <f>S112</f>
        <v>0</v>
      </c>
      <c r="T111" s="56">
        <f t="shared" si="21"/>
        <v>395</v>
      </c>
    </row>
    <row r="112" spans="1:20" ht="48" customHeight="1" x14ac:dyDescent="0.25">
      <c r="A112" s="32" t="s">
        <v>98</v>
      </c>
      <c r="B112" s="53" t="s">
        <v>73</v>
      </c>
      <c r="C112" s="53">
        <v>13</v>
      </c>
      <c r="D112" s="54" t="s">
        <v>149</v>
      </c>
      <c r="E112" s="53">
        <v>240</v>
      </c>
      <c r="F112" s="55">
        <v>263.3</v>
      </c>
      <c r="G112" s="55"/>
      <c r="H112" s="56">
        <f t="shared" si="23"/>
        <v>263.3</v>
      </c>
      <c r="I112" s="55">
        <v>-0.2</v>
      </c>
      <c r="J112" s="56">
        <f t="shared" si="10"/>
        <v>263.10000000000002</v>
      </c>
      <c r="K112" s="55"/>
      <c r="L112" s="56">
        <f t="shared" si="11"/>
        <v>263.10000000000002</v>
      </c>
      <c r="M112" s="55">
        <v>131.9</v>
      </c>
      <c r="N112" s="56">
        <f t="shared" si="12"/>
        <v>395</v>
      </c>
      <c r="O112" s="55"/>
      <c r="P112" s="56">
        <f t="shared" si="19"/>
        <v>395</v>
      </c>
      <c r="Q112" s="55"/>
      <c r="R112" s="56">
        <f t="shared" si="20"/>
        <v>395</v>
      </c>
      <c r="S112" s="55"/>
      <c r="T112" s="56">
        <f t="shared" si="21"/>
        <v>395</v>
      </c>
    </row>
    <row r="113" spans="1:20" ht="15.75" x14ac:dyDescent="0.25">
      <c r="A113" s="32" t="s">
        <v>99</v>
      </c>
      <c r="B113" s="53" t="s">
        <v>73</v>
      </c>
      <c r="C113" s="53">
        <v>13</v>
      </c>
      <c r="D113" s="54" t="s">
        <v>149</v>
      </c>
      <c r="E113" s="53">
        <v>800</v>
      </c>
      <c r="F113" s="55">
        <f>F114</f>
        <v>2.2999999999999998</v>
      </c>
      <c r="G113" s="55">
        <f>G114</f>
        <v>0</v>
      </c>
      <c r="H113" s="56">
        <f t="shared" si="23"/>
        <v>2.2999999999999998</v>
      </c>
      <c r="I113" s="55">
        <f>I114</f>
        <v>0.2</v>
      </c>
      <c r="J113" s="56">
        <f t="shared" si="10"/>
        <v>2.5</v>
      </c>
      <c r="K113" s="55">
        <f>K114</f>
        <v>0</v>
      </c>
      <c r="L113" s="56">
        <f t="shared" si="11"/>
        <v>2.5</v>
      </c>
      <c r="M113" s="55">
        <f>M114</f>
        <v>0</v>
      </c>
      <c r="N113" s="56">
        <f t="shared" si="12"/>
        <v>2.5</v>
      </c>
      <c r="O113" s="55">
        <f>O114</f>
        <v>0</v>
      </c>
      <c r="P113" s="56">
        <f t="shared" si="19"/>
        <v>2.5</v>
      </c>
      <c r="Q113" s="55">
        <f>Q114</f>
        <v>0</v>
      </c>
      <c r="R113" s="56">
        <f t="shared" si="20"/>
        <v>2.5</v>
      </c>
      <c r="S113" s="55">
        <f>S114</f>
        <v>0</v>
      </c>
      <c r="T113" s="56">
        <f t="shared" si="21"/>
        <v>2.5</v>
      </c>
    </row>
    <row r="114" spans="1:20" ht="15.75" x14ac:dyDescent="0.25">
      <c r="A114" s="32" t="s">
        <v>100</v>
      </c>
      <c r="B114" s="53" t="s">
        <v>73</v>
      </c>
      <c r="C114" s="53">
        <v>13</v>
      </c>
      <c r="D114" s="54" t="s">
        <v>149</v>
      </c>
      <c r="E114" s="53">
        <v>850</v>
      </c>
      <c r="F114" s="55">
        <v>2.2999999999999998</v>
      </c>
      <c r="G114" s="55"/>
      <c r="H114" s="56">
        <f t="shared" si="23"/>
        <v>2.2999999999999998</v>
      </c>
      <c r="I114" s="55">
        <v>0.2</v>
      </c>
      <c r="J114" s="56">
        <f t="shared" si="10"/>
        <v>2.5</v>
      </c>
      <c r="K114" s="55"/>
      <c r="L114" s="56">
        <f t="shared" si="11"/>
        <v>2.5</v>
      </c>
      <c r="M114" s="55"/>
      <c r="N114" s="56">
        <f t="shared" si="12"/>
        <v>2.5</v>
      </c>
      <c r="O114" s="55"/>
      <c r="P114" s="56">
        <f t="shared" si="19"/>
        <v>2.5</v>
      </c>
      <c r="Q114" s="55"/>
      <c r="R114" s="56">
        <f t="shared" si="20"/>
        <v>2.5</v>
      </c>
      <c r="S114" s="55"/>
      <c r="T114" s="56">
        <f t="shared" si="21"/>
        <v>2.5</v>
      </c>
    </row>
    <row r="115" spans="1:20" ht="66.75" customHeight="1" x14ac:dyDescent="0.25">
      <c r="A115" s="32" t="s">
        <v>787</v>
      </c>
      <c r="B115" s="53" t="s">
        <v>73</v>
      </c>
      <c r="C115" s="53">
        <v>13</v>
      </c>
      <c r="D115" s="54" t="s">
        <v>151</v>
      </c>
      <c r="E115" s="53" t="s">
        <v>76</v>
      </c>
      <c r="F115" s="55">
        <f>F116</f>
        <v>200</v>
      </c>
      <c r="G115" s="55">
        <f>G116</f>
        <v>0</v>
      </c>
      <c r="H115" s="56">
        <f t="shared" si="23"/>
        <v>200</v>
      </c>
      <c r="I115" s="55">
        <f>I116</f>
        <v>0</v>
      </c>
      <c r="J115" s="56">
        <f t="shared" si="10"/>
        <v>200</v>
      </c>
      <c r="K115" s="55">
        <f>K116</f>
        <v>0</v>
      </c>
      <c r="L115" s="56">
        <f t="shared" si="11"/>
        <v>200</v>
      </c>
      <c r="M115" s="55">
        <f>M116</f>
        <v>0</v>
      </c>
      <c r="N115" s="56">
        <f t="shared" si="12"/>
        <v>200</v>
      </c>
      <c r="O115" s="55">
        <f>O116</f>
        <v>0</v>
      </c>
      <c r="P115" s="56">
        <f t="shared" si="19"/>
        <v>200</v>
      </c>
      <c r="Q115" s="55">
        <f>Q116</f>
        <v>-20</v>
      </c>
      <c r="R115" s="56">
        <f t="shared" si="20"/>
        <v>180</v>
      </c>
      <c r="S115" s="55">
        <f>S116</f>
        <v>-130</v>
      </c>
      <c r="T115" s="56">
        <f t="shared" si="21"/>
        <v>50</v>
      </c>
    </row>
    <row r="116" spans="1:20" ht="31.5" x14ac:dyDescent="0.25">
      <c r="A116" s="32" t="s">
        <v>97</v>
      </c>
      <c r="B116" s="53" t="s">
        <v>73</v>
      </c>
      <c r="C116" s="53" t="s">
        <v>152</v>
      </c>
      <c r="D116" s="54" t="s">
        <v>151</v>
      </c>
      <c r="E116" s="53">
        <v>200</v>
      </c>
      <c r="F116" s="55">
        <f>F117</f>
        <v>200</v>
      </c>
      <c r="G116" s="55">
        <f>G117</f>
        <v>0</v>
      </c>
      <c r="H116" s="56">
        <f t="shared" si="23"/>
        <v>200</v>
      </c>
      <c r="I116" s="55">
        <f>I117</f>
        <v>0</v>
      </c>
      <c r="J116" s="56">
        <f t="shared" si="10"/>
        <v>200</v>
      </c>
      <c r="K116" s="55">
        <f>K117</f>
        <v>0</v>
      </c>
      <c r="L116" s="56">
        <f t="shared" si="11"/>
        <v>200</v>
      </c>
      <c r="M116" s="55">
        <f>M117</f>
        <v>0</v>
      </c>
      <c r="N116" s="56">
        <f t="shared" si="12"/>
        <v>200</v>
      </c>
      <c r="O116" s="55">
        <f>O117</f>
        <v>0</v>
      </c>
      <c r="P116" s="56">
        <f t="shared" si="19"/>
        <v>200</v>
      </c>
      <c r="Q116" s="55">
        <f>Q117</f>
        <v>-20</v>
      </c>
      <c r="R116" s="56">
        <f t="shared" si="20"/>
        <v>180</v>
      </c>
      <c r="S116" s="55">
        <f>S117</f>
        <v>-130</v>
      </c>
      <c r="T116" s="56">
        <f t="shared" si="21"/>
        <v>50</v>
      </c>
    </row>
    <row r="117" spans="1:20" ht="44.25" customHeight="1" x14ac:dyDescent="0.25">
      <c r="A117" s="32" t="s">
        <v>98</v>
      </c>
      <c r="B117" s="53" t="s">
        <v>73</v>
      </c>
      <c r="C117" s="53" t="s">
        <v>152</v>
      </c>
      <c r="D117" s="54" t="s">
        <v>151</v>
      </c>
      <c r="E117" s="53">
        <v>240</v>
      </c>
      <c r="F117" s="55">
        <v>200</v>
      </c>
      <c r="G117" s="55"/>
      <c r="H117" s="56">
        <f t="shared" si="23"/>
        <v>200</v>
      </c>
      <c r="I117" s="55"/>
      <c r="J117" s="56">
        <f t="shared" si="10"/>
        <v>200</v>
      </c>
      <c r="K117" s="55"/>
      <c r="L117" s="56">
        <f t="shared" si="11"/>
        <v>200</v>
      </c>
      <c r="M117" s="55"/>
      <c r="N117" s="56">
        <f t="shared" si="12"/>
        <v>200</v>
      </c>
      <c r="O117" s="55"/>
      <c r="P117" s="56">
        <f t="shared" si="19"/>
        <v>200</v>
      </c>
      <c r="Q117" s="55">
        <v>-20</v>
      </c>
      <c r="R117" s="56">
        <f t="shared" si="20"/>
        <v>180</v>
      </c>
      <c r="S117" s="125">
        <v>-130</v>
      </c>
      <c r="T117" s="56">
        <f t="shared" si="21"/>
        <v>50</v>
      </c>
    </row>
    <row r="118" spans="1:20" ht="33" customHeight="1" x14ac:dyDescent="0.25">
      <c r="A118" s="32" t="s">
        <v>607</v>
      </c>
      <c r="B118" s="53" t="s">
        <v>73</v>
      </c>
      <c r="C118" s="53" t="s">
        <v>152</v>
      </c>
      <c r="D118" s="54" t="s">
        <v>608</v>
      </c>
      <c r="E118" s="53" t="s">
        <v>76</v>
      </c>
      <c r="F118" s="55">
        <f>F119</f>
        <v>1224.5</v>
      </c>
      <c r="G118" s="55">
        <f>G119</f>
        <v>0</v>
      </c>
      <c r="H118" s="56">
        <f t="shared" si="23"/>
        <v>1224.5</v>
      </c>
      <c r="I118" s="55">
        <f>I119</f>
        <v>0</v>
      </c>
      <c r="J118" s="56">
        <f t="shared" si="10"/>
        <v>1224.5</v>
      </c>
      <c r="K118" s="55">
        <f>K119</f>
        <v>800</v>
      </c>
      <c r="L118" s="56">
        <f t="shared" si="11"/>
        <v>2024.5</v>
      </c>
      <c r="M118" s="55">
        <f>M119</f>
        <v>0</v>
      </c>
      <c r="N118" s="56">
        <f t="shared" si="12"/>
        <v>2024.5</v>
      </c>
      <c r="O118" s="55">
        <f>O119</f>
        <v>0</v>
      </c>
      <c r="P118" s="56">
        <f t="shared" si="19"/>
        <v>2024.5</v>
      </c>
      <c r="Q118" s="55">
        <f>Q119</f>
        <v>0</v>
      </c>
      <c r="R118" s="56">
        <f t="shared" si="20"/>
        <v>2024.5</v>
      </c>
      <c r="S118" s="55">
        <f>S119</f>
        <v>883.5</v>
      </c>
      <c r="T118" s="56">
        <f t="shared" si="21"/>
        <v>2908</v>
      </c>
    </row>
    <row r="119" spans="1:20" ht="33" customHeight="1" x14ac:dyDescent="0.25">
      <c r="A119" s="32" t="s">
        <v>97</v>
      </c>
      <c r="B119" s="53" t="s">
        <v>73</v>
      </c>
      <c r="C119" s="53" t="s">
        <v>152</v>
      </c>
      <c r="D119" s="54" t="s">
        <v>608</v>
      </c>
      <c r="E119" s="53">
        <v>200</v>
      </c>
      <c r="F119" s="55">
        <f>F120</f>
        <v>1224.5</v>
      </c>
      <c r="G119" s="55">
        <f>G120</f>
        <v>0</v>
      </c>
      <c r="H119" s="56">
        <f t="shared" si="23"/>
        <v>1224.5</v>
      </c>
      <c r="I119" s="55">
        <f>I120</f>
        <v>0</v>
      </c>
      <c r="J119" s="56">
        <f t="shared" si="10"/>
        <v>1224.5</v>
      </c>
      <c r="K119" s="55">
        <f>K120</f>
        <v>800</v>
      </c>
      <c r="L119" s="56">
        <f t="shared" si="11"/>
        <v>2024.5</v>
      </c>
      <c r="M119" s="55">
        <f>M120</f>
        <v>0</v>
      </c>
      <c r="N119" s="56">
        <f t="shared" si="12"/>
        <v>2024.5</v>
      </c>
      <c r="O119" s="55">
        <f>O120</f>
        <v>0</v>
      </c>
      <c r="P119" s="56">
        <f t="shared" si="19"/>
        <v>2024.5</v>
      </c>
      <c r="Q119" s="55">
        <f>Q120</f>
        <v>0</v>
      </c>
      <c r="R119" s="56">
        <f t="shared" si="20"/>
        <v>2024.5</v>
      </c>
      <c r="S119" s="55">
        <f>S120</f>
        <v>883.5</v>
      </c>
      <c r="T119" s="56">
        <f t="shared" si="21"/>
        <v>2908</v>
      </c>
    </row>
    <row r="120" spans="1:20" ht="47.25" customHeight="1" x14ac:dyDescent="0.25">
      <c r="A120" s="32" t="s">
        <v>98</v>
      </c>
      <c r="B120" s="53" t="s">
        <v>73</v>
      </c>
      <c r="C120" s="53" t="s">
        <v>152</v>
      </c>
      <c r="D120" s="54" t="s">
        <v>608</v>
      </c>
      <c r="E120" s="53">
        <v>240</v>
      </c>
      <c r="F120" s="55">
        <v>1224.5</v>
      </c>
      <c r="G120" s="55"/>
      <c r="H120" s="56">
        <f t="shared" si="23"/>
        <v>1224.5</v>
      </c>
      <c r="I120" s="55"/>
      <c r="J120" s="56">
        <f t="shared" si="10"/>
        <v>1224.5</v>
      </c>
      <c r="K120" s="55">
        <v>800</v>
      </c>
      <c r="L120" s="56">
        <f t="shared" si="11"/>
        <v>2024.5</v>
      </c>
      <c r="M120" s="55"/>
      <c r="N120" s="56">
        <f t="shared" si="12"/>
        <v>2024.5</v>
      </c>
      <c r="O120" s="55"/>
      <c r="P120" s="56">
        <f t="shared" si="19"/>
        <v>2024.5</v>
      </c>
      <c r="Q120" s="55"/>
      <c r="R120" s="56">
        <f t="shared" si="20"/>
        <v>2024.5</v>
      </c>
      <c r="S120" s="125">
        <v>883.5</v>
      </c>
      <c r="T120" s="56">
        <f t="shared" si="21"/>
        <v>2908</v>
      </c>
    </row>
    <row r="121" spans="1:20" ht="15.75" x14ac:dyDescent="0.25">
      <c r="A121" s="68" t="s">
        <v>153</v>
      </c>
      <c r="B121" s="50" t="s">
        <v>78</v>
      </c>
      <c r="C121" s="50" t="s">
        <v>74</v>
      </c>
      <c r="D121" s="51" t="s">
        <v>75</v>
      </c>
      <c r="E121" s="50" t="s">
        <v>76</v>
      </c>
      <c r="F121" s="48">
        <f t="shared" ref="F121:S126" si="24">F122</f>
        <v>2331</v>
      </c>
      <c r="G121" s="48">
        <f t="shared" si="24"/>
        <v>0</v>
      </c>
      <c r="H121" s="49">
        <f t="shared" si="23"/>
        <v>2331</v>
      </c>
      <c r="I121" s="48">
        <f t="shared" si="24"/>
        <v>0</v>
      </c>
      <c r="J121" s="49">
        <f t="shared" si="10"/>
        <v>2331</v>
      </c>
      <c r="K121" s="48">
        <f t="shared" si="24"/>
        <v>0</v>
      </c>
      <c r="L121" s="49">
        <f t="shared" si="11"/>
        <v>2331</v>
      </c>
      <c r="M121" s="48">
        <f t="shared" si="24"/>
        <v>0</v>
      </c>
      <c r="N121" s="49">
        <f t="shared" si="12"/>
        <v>2331</v>
      </c>
      <c r="O121" s="48">
        <f t="shared" si="24"/>
        <v>0</v>
      </c>
      <c r="P121" s="49">
        <f t="shared" si="19"/>
        <v>2331</v>
      </c>
      <c r="Q121" s="48">
        <f t="shared" si="24"/>
        <v>0</v>
      </c>
      <c r="R121" s="49">
        <f t="shared" si="20"/>
        <v>2331</v>
      </c>
      <c r="S121" s="48">
        <f t="shared" si="24"/>
        <v>0</v>
      </c>
      <c r="T121" s="49">
        <f t="shared" si="21"/>
        <v>2331</v>
      </c>
    </row>
    <row r="122" spans="1:20" ht="15.75" x14ac:dyDescent="0.25">
      <c r="A122" s="32" t="s">
        <v>154</v>
      </c>
      <c r="B122" s="53" t="s">
        <v>78</v>
      </c>
      <c r="C122" s="53" t="s">
        <v>90</v>
      </c>
      <c r="D122" s="54" t="s">
        <v>75</v>
      </c>
      <c r="E122" s="53" t="s">
        <v>76</v>
      </c>
      <c r="F122" s="55">
        <f t="shared" si="24"/>
        <v>2331</v>
      </c>
      <c r="G122" s="55">
        <f t="shared" si="24"/>
        <v>0</v>
      </c>
      <c r="H122" s="56">
        <f t="shared" si="23"/>
        <v>2331</v>
      </c>
      <c r="I122" s="55">
        <f t="shared" si="24"/>
        <v>0</v>
      </c>
      <c r="J122" s="56">
        <f t="shared" si="10"/>
        <v>2331</v>
      </c>
      <c r="K122" s="55">
        <f t="shared" si="24"/>
        <v>0</v>
      </c>
      <c r="L122" s="56">
        <f t="shared" si="11"/>
        <v>2331</v>
      </c>
      <c r="M122" s="55">
        <f t="shared" si="24"/>
        <v>0</v>
      </c>
      <c r="N122" s="56">
        <f t="shared" si="12"/>
        <v>2331</v>
      </c>
      <c r="O122" s="55">
        <f t="shared" si="24"/>
        <v>0</v>
      </c>
      <c r="P122" s="56">
        <f t="shared" si="19"/>
        <v>2331</v>
      </c>
      <c r="Q122" s="55">
        <f t="shared" si="24"/>
        <v>0</v>
      </c>
      <c r="R122" s="56">
        <f t="shared" si="20"/>
        <v>2331</v>
      </c>
      <c r="S122" s="55">
        <f t="shared" si="24"/>
        <v>0</v>
      </c>
      <c r="T122" s="56">
        <f t="shared" si="21"/>
        <v>2331</v>
      </c>
    </row>
    <row r="123" spans="1:20" ht="35.25" customHeight="1" x14ac:dyDescent="0.25">
      <c r="A123" s="32" t="s">
        <v>121</v>
      </c>
      <c r="B123" s="53" t="s">
        <v>78</v>
      </c>
      <c r="C123" s="53" t="s">
        <v>90</v>
      </c>
      <c r="D123" s="54" t="s">
        <v>122</v>
      </c>
      <c r="E123" s="53" t="s">
        <v>76</v>
      </c>
      <c r="F123" s="55">
        <f t="shared" si="24"/>
        <v>2331</v>
      </c>
      <c r="G123" s="55">
        <f t="shared" si="24"/>
        <v>0</v>
      </c>
      <c r="H123" s="56">
        <f t="shared" si="23"/>
        <v>2331</v>
      </c>
      <c r="I123" s="55">
        <f t="shared" si="24"/>
        <v>0</v>
      </c>
      <c r="J123" s="56">
        <f t="shared" si="10"/>
        <v>2331</v>
      </c>
      <c r="K123" s="55">
        <f t="shared" si="24"/>
        <v>0</v>
      </c>
      <c r="L123" s="56">
        <f t="shared" si="11"/>
        <v>2331</v>
      </c>
      <c r="M123" s="55">
        <f t="shared" si="24"/>
        <v>0</v>
      </c>
      <c r="N123" s="56">
        <f t="shared" si="12"/>
        <v>2331</v>
      </c>
      <c r="O123" s="55">
        <f t="shared" si="24"/>
        <v>0</v>
      </c>
      <c r="P123" s="56">
        <f t="shared" si="19"/>
        <v>2331</v>
      </c>
      <c r="Q123" s="55">
        <f t="shared" si="24"/>
        <v>0</v>
      </c>
      <c r="R123" s="56">
        <f t="shared" si="20"/>
        <v>2331</v>
      </c>
      <c r="S123" s="55">
        <f t="shared" si="24"/>
        <v>0</v>
      </c>
      <c r="T123" s="56">
        <f t="shared" si="21"/>
        <v>2331</v>
      </c>
    </row>
    <row r="124" spans="1:20" ht="31.5" x14ac:dyDescent="0.25">
      <c r="A124" s="32" t="s">
        <v>145</v>
      </c>
      <c r="B124" s="53" t="s">
        <v>78</v>
      </c>
      <c r="C124" s="53" t="s">
        <v>90</v>
      </c>
      <c r="D124" s="54" t="s">
        <v>146</v>
      </c>
      <c r="E124" s="53" t="s">
        <v>76</v>
      </c>
      <c r="F124" s="55">
        <f t="shared" si="24"/>
        <v>2331</v>
      </c>
      <c r="G124" s="55">
        <f t="shared" si="24"/>
        <v>0</v>
      </c>
      <c r="H124" s="56">
        <f t="shared" si="23"/>
        <v>2331</v>
      </c>
      <c r="I124" s="55">
        <f t="shared" si="24"/>
        <v>0</v>
      </c>
      <c r="J124" s="56">
        <f t="shared" si="10"/>
        <v>2331</v>
      </c>
      <c r="K124" s="55">
        <f t="shared" si="24"/>
        <v>0</v>
      </c>
      <c r="L124" s="56">
        <f t="shared" si="11"/>
        <v>2331</v>
      </c>
      <c r="M124" s="55">
        <f t="shared" si="24"/>
        <v>0</v>
      </c>
      <c r="N124" s="56">
        <f t="shared" si="12"/>
        <v>2331</v>
      </c>
      <c r="O124" s="55">
        <f t="shared" si="24"/>
        <v>0</v>
      </c>
      <c r="P124" s="56">
        <f t="shared" si="19"/>
        <v>2331</v>
      </c>
      <c r="Q124" s="55">
        <f t="shared" si="24"/>
        <v>0</v>
      </c>
      <c r="R124" s="56">
        <f t="shared" si="20"/>
        <v>2331</v>
      </c>
      <c r="S124" s="55">
        <f t="shared" si="24"/>
        <v>0</v>
      </c>
      <c r="T124" s="56">
        <f t="shared" si="21"/>
        <v>2331</v>
      </c>
    </row>
    <row r="125" spans="1:20" ht="49.5" customHeight="1" x14ac:dyDescent="0.25">
      <c r="A125" s="32" t="s">
        <v>155</v>
      </c>
      <c r="B125" s="53" t="s">
        <v>78</v>
      </c>
      <c r="C125" s="53" t="s">
        <v>90</v>
      </c>
      <c r="D125" s="54" t="s">
        <v>156</v>
      </c>
      <c r="E125" s="53" t="s">
        <v>76</v>
      </c>
      <c r="F125" s="55">
        <f t="shared" si="24"/>
        <v>2331</v>
      </c>
      <c r="G125" s="55">
        <f t="shared" si="24"/>
        <v>0</v>
      </c>
      <c r="H125" s="56">
        <f t="shared" si="23"/>
        <v>2331</v>
      </c>
      <c r="I125" s="55">
        <f t="shared" si="24"/>
        <v>0</v>
      </c>
      <c r="J125" s="56">
        <f t="shared" si="10"/>
        <v>2331</v>
      </c>
      <c r="K125" s="55">
        <f t="shared" si="24"/>
        <v>0</v>
      </c>
      <c r="L125" s="56">
        <f t="shared" si="11"/>
        <v>2331</v>
      </c>
      <c r="M125" s="55">
        <f t="shared" si="24"/>
        <v>0</v>
      </c>
      <c r="N125" s="56">
        <f t="shared" si="12"/>
        <v>2331</v>
      </c>
      <c r="O125" s="55">
        <f t="shared" si="24"/>
        <v>0</v>
      </c>
      <c r="P125" s="56">
        <f t="shared" si="19"/>
        <v>2331</v>
      </c>
      <c r="Q125" s="55">
        <f t="shared" si="24"/>
        <v>0</v>
      </c>
      <c r="R125" s="56">
        <f t="shared" si="20"/>
        <v>2331</v>
      </c>
      <c r="S125" s="55">
        <f t="shared" si="24"/>
        <v>0</v>
      </c>
      <c r="T125" s="56">
        <f t="shared" si="21"/>
        <v>2331</v>
      </c>
    </row>
    <row r="126" spans="1:20" ht="15.75" x14ac:dyDescent="0.25">
      <c r="A126" s="32" t="s">
        <v>157</v>
      </c>
      <c r="B126" s="53" t="s">
        <v>78</v>
      </c>
      <c r="C126" s="53" t="s">
        <v>90</v>
      </c>
      <c r="D126" s="54" t="s">
        <v>156</v>
      </c>
      <c r="E126" s="53">
        <v>500</v>
      </c>
      <c r="F126" s="55">
        <f t="shared" si="24"/>
        <v>2331</v>
      </c>
      <c r="G126" s="55">
        <f t="shared" si="24"/>
        <v>0</v>
      </c>
      <c r="H126" s="56">
        <f t="shared" si="23"/>
        <v>2331</v>
      </c>
      <c r="I126" s="55">
        <f t="shared" si="24"/>
        <v>0</v>
      </c>
      <c r="J126" s="56">
        <f t="shared" si="10"/>
        <v>2331</v>
      </c>
      <c r="K126" s="55">
        <f t="shared" si="24"/>
        <v>0</v>
      </c>
      <c r="L126" s="56">
        <f t="shared" si="11"/>
        <v>2331</v>
      </c>
      <c r="M126" s="55">
        <f t="shared" si="24"/>
        <v>0</v>
      </c>
      <c r="N126" s="56">
        <f t="shared" si="12"/>
        <v>2331</v>
      </c>
      <c r="O126" s="55">
        <f t="shared" si="24"/>
        <v>0</v>
      </c>
      <c r="P126" s="56">
        <f t="shared" si="19"/>
        <v>2331</v>
      </c>
      <c r="Q126" s="55">
        <f t="shared" si="24"/>
        <v>0</v>
      </c>
      <c r="R126" s="56">
        <f t="shared" si="20"/>
        <v>2331</v>
      </c>
      <c r="S126" s="55">
        <f t="shared" si="24"/>
        <v>0</v>
      </c>
      <c r="T126" s="56">
        <f t="shared" si="21"/>
        <v>2331</v>
      </c>
    </row>
    <row r="127" spans="1:20" ht="15.75" x14ac:dyDescent="0.25">
      <c r="A127" s="32" t="s">
        <v>158</v>
      </c>
      <c r="B127" s="53" t="s">
        <v>78</v>
      </c>
      <c r="C127" s="53" t="s">
        <v>90</v>
      </c>
      <c r="D127" s="54" t="s">
        <v>156</v>
      </c>
      <c r="E127" s="53">
        <v>530</v>
      </c>
      <c r="F127" s="55">
        <v>2331</v>
      </c>
      <c r="G127" s="55"/>
      <c r="H127" s="56">
        <f t="shared" si="23"/>
        <v>2331</v>
      </c>
      <c r="I127" s="55"/>
      <c r="J127" s="56">
        <f t="shared" si="10"/>
        <v>2331</v>
      </c>
      <c r="K127" s="55"/>
      <c r="L127" s="56">
        <f t="shared" si="11"/>
        <v>2331</v>
      </c>
      <c r="M127" s="55"/>
      <c r="N127" s="56">
        <f t="shared" si="12"/>
        <v>2331</v>
      </c>
      <c r="O127" s="55"/>
      <c r="P127" s="56">
        <f t="shared" si="19"/>
        <v>2331</v>
      </c>
      <c r="Q127" s="55"/>
      <c r="R127" s="56">
        <f t="shared" si="20"/>
        <v>2331</v>
      </c>
      <c r="S127" s="55"/>
      <c r="T127" s="56">
        <f t="shared" si="21"/>
        <v>2331</v>
      </c>
    </row>
    <row r="128" spans="1:20" ht="47.25" x14ac:dyDescent="0.25">
      <c r="A128" s="68" t="s">
        <v>159</v>
      </c>
      <c r="B128" s="50" t="s">
        <v>90</v>
      </c>
      <c r="C128" s="50" t="s">
        <v>74</v>
      </c>
      <c r="D128" s="51" t="s">
        <v>75</v>
      </c>
      <c r="E128" s="50" t="s">
        <v>76</v>
      </c>
      <c r="F128" s="48">
        <f>F129+F154</f>
        <v>4098.2</v>
      </c>
      <c r="G128" s="48">
        <f>G129+G154</f>
        <v>403.7</v>
      </c>
      <c r="H128" s="49">
        <f t="shared" si="23"/>
        <v>4501.8999999999996</v>
      </c>
      <c r="I128" s="48">
        <f>I129+I154</f>
        <v>0</v>
      </c>
      <c r="J128" s="49">
        <f t="shared" si="10"/>
        <v>4501.8999999999996</v>
      </c>
      <c r="K128" s="48">
        <f>K129+K154</f>
        <v>50</v>
      </c>
      <c r="L128" s="49">
        <f t="shared" si="11"/>
        <v>4551.8999999999996</v>
      </c>
      <c r="M128" s="48">
        <f>M129+M154</f>
        <v>0</v>
      </c>
      <c r="N128" s="49">
        <f t="shared" si="12"/>
        <v>4551.8999999999996</v>
      </c>
      <c r="O128" s="48">
        <f>O129+O154</f>
        <v>0</v>
      </c>
      <c r="P128" s="49">
        <f t="shared" si="19"/>
        <v>4551.8999999999996</v>
      </c>
      <c r="Q128" s="48">
        <f>Q129+Q154</f>
        <v>-190</v>
      </c>
      <c r="R128" s="49">
        <f t="shared" si="20"/>
        <v>4361.8999999999996</v>
      </c>
      <c r="S128" s="48">
        <f>S129+S154</f>
        <v>0</v>
      </c>
      <c r="T128" s="49">
        <f t="shared" si="21"/>
        <v>4361.8999999999996</v>
      </c>
    </row>
    <row r="129" spans="1:20" ht="47.25" x14ac:dyDescent="0.25">
      <c r="A129" s="32" t="s">
        <v>160</v>
      </c>
      <c r="B129" s="53" t="s">
        <v>90</v>
      </c>
      <c r="C129" s="53" t="s">
        <v>161</v>
      </c>
      <c r="D129" s="54" t="s">
        <v>75</v>
      </c>
      <c r="E129" s="53" t="s">
        <v>76</v>
      </c>
      <c r="F129" s="55">
        <f>F130+F149</f>
        <v>3596.3</v>
      </c>
      <c r="G129" s="55">
        <f>G130+G149</f>
        <v>0</v>
      </c>
      <c r="H129" s="56">
        <f t="shared" si="23"/>
        <v>3596.3</v>
      </c>
      <c r="I129" s="55">
        <f>I130+I149</f>
        <v>0</v>
      </c>
      <c r="J129" s="56">
        <f t="shared" si="10"/>
        <v>3596.3</v>
      </c>
      <c r="K129" s="55">
        <f>K130+K149</f>
        <v>0</v>
      </c>
      <c r="L129" s="56">
        <f t="shared" si="11"/>
        <v>3596.3</v>
      </c>
      <c r="M129" s="55">
        <f>M130+M149</f>
        <v>0</v>
      </c>
      <c r="N129" s="56">
        <f t="shared" si="12"/>
        <v>3596.3</v>
      </c>
      <c r="O129" s="55">
        <f>O130+O149</f>
        <v>0</v>
      </c>
      <c r="P129" s="56">
        <f t="shared" si="19"/>
        <v>3596.3</v>
      </c>
      <c r="Q129" s="55">
        <f>Q130+Q149</f>
        <v>-180</v>
      </c>
      <c r="R129" s="56">
        <f t="shared" si="20"/>
        <v>3416.3</v>
      </c>
      <c r="S129" s="55">
        <f>S130+S149</f>
        <v>0</v>
      </c>
      <c r="T129" s="56">
        <f t="shared" si="21"/>
        <v>3416.3</v>
      </c>
    </row>
    <row r="130" spans="1:20" ht="78" customHeight="1" x14ac:dyDescent="0.25">
      <c r="A130" s="32" t="s">
        <v>728</v>
      </c>
      <c r="B130" s="53" t="s">
        <v>90</v>
      </c>
      <c r="C130" s="53" t="s">
        <v>161</v>
      </c>
      <c r="D130" s="54" t="s">
        <v>162</v>
      </c>
      <c r="E130" s="53" t="s">
        <v>76</v>
      </c>
      <c r="F130" s="55">
        <f>F131+F140</f>
        <v>3561.3</v>
      </c>
      <c r="G130" s="55">
        <f>G131+G140</f>
        <v>0</v>
      </c>
      <c r="H130" s="56">
        <f t="shared" si="23"/>
        <v>3561.3</v>
      </c>
      <c r="I130" s="55">
        <f>I131+I140</f>
        <v>0</v>
      </c>
      <c r="J130" s="56">
        <f t="shared" si="10"/>
        <v>3561.3</v>
      </c>
      <c r="K130" s="55">
        <f>K131+K140</f>
        <v>0</v>
      </c>
      <c r="L130" s="56">
        <f t="shared" si="11"/>
        <v>3561.3</v>
      </c>
      <c r="M130" s="55">
        <f>M131+M140</f>
        <v>0</v>
      </c>
      <c r="N130" s="56">
        <f t="shared" si="12"/>
        <v>3561.3</v>
      </c>
      <c r="O130" s="55">
        <f>O131+O140</f>
        <v>0</v>
      </c>
      <c r="P130" s="56">
        <f t="shared" si="19"/>
        <v>3561.3</v>
      </c>
      <c r="Q130" s="55">
        <f>Q131+Q140</f>
        <v>-180</v>
      </c>
      <c r="R130" s="56">
        <f t="shared" si="20"/>
        <v>3381.3</v>
      </c>
      <c r="S130" s="55">
        <f>S131+S140</f>
        <v>0</v>
      </c>
      <c r="T130" s="56">
        <f t="shared" si="21"/>
        <v>3381.3</v>
      </c>
    </row>
    <row r="131" spans="1:20" ht="77.25" customHeight="1" x14ac:dyDescent="0.25">
      <c r="A131" s="32" t="s">
        <v>163</v>
      </c>
      <c r="B131" s="53" t="s">
        <v>90</v>
      </c>
      <c r="C131" s="53" t="s">
        <v>161</v>
      </c>
      <c r="D131" s="54" t="s">
        <v>164</v>
      </c>
      <c r="E131" s="53" t="s">
        <v>76</v>
      </c>
      <c r="F131" s="55">
        <f>F132</f>
        <v>80</v>
      </c>
      <c r="G131" s="55">
        <f>G132</f>
        <v>0</v>
      </c>
      <c r="H131" s="56">
        <f t="shared" si="23"/>
        <v>80</v>
      </c>
      <c r="I131" s="55">
        <f>I132</f>
        <v>0</v>
      </c>
      <c r="J131" s="56">
        <f t="shared" si="10"/>
        <v>80</v>
      </c>
      <c r="K131" s="55">
        <f>K132</f>
        <v>0</v>
      </c>
      <c r="L131" s="56">
        <f t="shared" si="11"/>
        <v>80</v>
      </c>
      <c r="M131" s="55">
        <f>M132</f>
        <v>0</v>
      </c>
      <c r="N131" s="56">
        <f t="shared" si="12"/>
        <v>80</v>
      </c>
      <c r="O131" s="55">
        <f>O132</f>
        <v>0</v>
      </c>
      <c r="P131" s="56">
        <f t="shared" si="19"/>
        <v>80</v>
      </c>
      <c r="Q131" s="55">
        <f>Q132</f>
        <v>-10</v>
      </c>
      <c r="R131" s="56">
        <f t="shared" si="20"/>
        <v>70</v>
      </c>
      <c r="S131" s="55">
        <f>S132</f>
        <v>0</v>
      </c>
      <c r="T131" s="56">
        <f t="shared" si="21"/>
        <v>70</v>
      </c>
    </row>
    <row r="132" spans="1:20" ht="63" customHeight="1" x14ac:dyDescent="0.25">
      <c r="A132" s="32" t="s">
        <v>165</v>
      </c>
      <c r="B132" s="53" t="s">
        <v>90</v>
      </c>
      <c r="C132" s="53" t="s">
        <v>161</v>
      </c>
      <c r="D132" s="54" t="s">
        <v>166</v>
      </c>
      <c r="E132" s="53" t="s">
        <v>76</v>
      </c>
      <c r="F132" s="55">
        <f>F133+F136</f>
        <v>80</v>
      </c>
      <c r="G132" s="55">
        <f>G133+G136</f>
        <v>0</v>
      </c>
      <c r="H132" s="56">
        <f t="shared" si="23"/>
        <v>80</v>
      </c>
      <c r="I132" s="55">
        <f>I133+I136</f>
        <v>0</v>
      </c>
      <c r="J132" s="56">
        <f t="shared" si="10"/>
        <v>80</v>
      </c>
      <c r="K132" s="55">
        <f>K133+K136</f>
        <v>0</v>
      </c>
      <c r="L132" s="56">
        <f t="shared" si="11"/>
        <v>80</v>
      </c>
      <c r="M132" s="55">
        <f>M133+M136</f>
        <v>0</v>
      </c>
      <c r="N132" s="56">
        <f t="shared" si="12"/>
        <v>80</v>
      </c>
      <c r="O132" s="55">
        <f>O133+O136</f>
        <v>0</v>
      </c>
      <c r="P132" s="56">
        <f t="shared" si="19"/>
        <v>80</v>
      </c>
      <c r="Q132" s="55">
        <f>Q133+Q136</f>
        <v>-10</v>
      </c>
      <c r="R132" s="56">
        <f t="shared" si="20"/>
        <v>70</v>
      </c>
      <c r="S132" s="55">
        <f>S133+S136</f>
        <v>0</v>
      </c>
      <c r="T132" s="56">
        <f t="shared" si="21"/>
        <v>70</v>
      </c>
    </row>
    <row r="133" spans="1:20" ht="48.75" customHeight="1" x14ac:dyDescent="0.25">
      <c r="A133" s="32" t="s">
        <v>167</v>
      </c>
      <c r="B133" s="53" t="s">
        <v>90</v>
      </c>
      <c r="C133" s="53" t="s">
        <v>161</v>
      </c>
      <c r="D133" s="54" t="s">
        <v>168</v>
      </c>
      <c r="E133" s="53" t="s">
        <v>76</v>
      </c>
      <c r="F133" s="55">
        <f>F134</f>
        <v>10</v>
      </c>
      <c r="G133" s="55">
        <f>G134</f>
        <v>0</v>
      </c>
      <c r="H133" s="56">
        <f t="shared" si="23"/>
        <v>10</v>
      </c>
      <c r="I133" s="55">
        <f>I134</f>
        <v>0</v>
      </c>
      <c r="J133" s="56">
        <f t="shared" si="10"/>
        <v>10</v>
      </c>
      <c r="K133" s="55">
        <f>K134</f>
        <v>0</v>
      </c>
      <c r="L133" s="56">
        <f t="shared" si="11"/>
        <v>10</v>
      </c>
      <c r="M133" s="55">
        <f>M134</f>
        <v>0</v>
      </c>
      <c r="N133" s="56">
        <f t="shared" si="12"/>
        <v>10</v>
      </c>
      <c r="O133" s="55">
        <f>O134</f>
        <v>0</v>
      </c>
      <c r="P133" s="56">
        <f t="shared" si="19"/>
        <v>10</v>
      </c>
      <c r="Q133" s="55">
        <f>Q134</f>
        <v>0</v>
      </c>
      <c r="R133" s="56">
        <f t="shared" si="20"/>
        <v>10</v>
      </c>
      <c r="S133" s="55">
        <f>S134</f>
        <v>0</v>
      </c>
      <c r="T133" s="56">
        <f t="shared" si="21"/>
        <v>10</v>
      </c>
    </row>
    <row r="134" spans="1:20" ht="31.5" x14ac:dyDescent="0.25">
      <c r="A134" s="32" t="s">
        <v>97</v>
      </c>
      <c r="B134" s="53" t="s">
        <v>90</v>
      </c>
      <c r="C134" s="53" t="s">
        <v>161</v>
      </c>
      <c r="D134" s="54" t="s">
        <v>168</v>
      </c>
      <c r="E134" s="53">
        <v>200</v>
      </c>
      <c r="F134" s="55">
        <f>F135</f>
        <v>10</v>
      </c>
      <c r="G134" s="55">
        <f>G135</f>
        <v>0</v>
      </c>
      <c r="H134" s="56">
        <f t="shared" si="23"/>
        <v>10</v>
      </c>
      <c r="I134" s="55">
        <f>I135</f>
        <v>0</v>
      </c>
      <c r="J134" s="56">
        <f t="shared" si="10"/>
        <v>10</v>
      </c>
      <c r="K134" s="55">
        <f>K135</f>
        <v>0</v>
      </c>
      <c r="L134" s="56">
        <f t="shared" si="11"/>
        <v>10</v>
      </c>
      <c r="M134" s="55">
        <f>M135</f>
        <v>0</v>
      </c>
      <c r="N134" s="56">
        <f t="shared" si="12"/>
        <v>10</v>
      </c>
      <c r="O134" s="55">
        <f>O135</f>
        <v>0</v>
      </c>
      <c r="P134" s="56">
        <f t="shared" si="19"/>
        <v>10</v>
      </c>
      <c r="Q134" s="55">
        <f>Q135</f>
        <v>0</v>
      </c>
      <c r="R134" s="56">
        <f t="shared" si="20"/>
        <v>10</v>
      </c>
      <c r="S134" s="55">
        <f>S135</f>
        <v>0</v>
      </c>
      <c r="T134" s="56">
        <f t="shared" si="21"/>
        <v>10</v>
      </c>
    </row>
    <row r="135" spans="1:20" ht="43.5" customHeight="1" x14ac:dyDescent="0.25">
      <c r="A135" s="32" t="s">
        <v>98</v>
      </c>
      <c r="B135" s="53" t="s">
        <v>90</v>
      </c>
      <c r="C135" s="53" t="s">
        <v>161</v>
      </c>
      <c r="D135" s="54" t="s">
        <v>168</v>
      </c>
      <c r="E135" s="53">
        <v>240</v>
      </c>
      <c r="F135" s="55">
        <v>10</v>
      </c>
      <c r="G135" s="55"/>
      <c r="H135" s="56">
        <f t="shared" si="23"/>
        <v>10</v>
      </c>
      <c r="I135" s="55"/>
      <c r="J135" s="56">
        <f t="shared" si="10"/>
        <v>10</v>
      </c>
      <c r="K135" s="55"/>
      <c r="L135" s="56">
        <f t="shared" si="11"/>
        <v>10</v>
      </c>
      <c r="M135" s="55"/>
      <c r="N135" s="56">
        <f t="shared" si="12"/>
        <v>10</v>
      </c>
      <c r="O135" s="55"/>
      <c r="P135" s="56">
        <f t="shared" si="19"/>
        <v>10</v>
      </c>
      <c r="Q135" s="55"/>
      <c r="R135" s="56">
        <f t="shared" si="20"/>
        <v>10</v>
      </c>
      <c r="S135" s="55"/>
      <c r="T135" s="56">
        <f t="shared" si="21"/>
        <v>10</v>
      </c>
    </row>
    <row r="136" spans="1:20" ht="66" customHeight="1" x14ac:dyDescent="0.25">
      <c r="A136" s="32" t="s">
        <v>169</v>
      </c>
      <c r="B136" s="53" t="s">
        <v>90</v>
      </c>
      <c r="C136" s="53" t="s">
        <v>161</v>
      </c>
      <c r="D136" s="54" t="s">
        <v>170</v>
      </c>
      <c r="E136" s="53" t="s">
        <v>76</v>
      </c>
      <c r="F136" s="55">
        <f>F137</f>
        <v>70</v>
      </c>
      <c r="G136" s="55">
        <f>G137</f>
        <v>0</v>
      </c>
      <c r="H136" s="56">
        <f t="shared" si="23"/>
        <v>70</v>
      </c>
      <c r="I136" s="55">
        <f>I137</f>
        <v>0</v>
      </c>
      <c r="J136" s="56">
        <f t="shared" si="10"/>
        <v>70</v>
      </c>
      <c r="K136" s="55">
        <f>K137</f>
        <v>0</v>
      </c>
      <c r="L136" s="56">
        <f t="shared" si="11"/>
        <v>70</v>
      </c>
      <c r="M136" s="55">
        <f>M137</f>
        <v>0</v>
      </c>
      <c r="N136" s="56">
        <f t="shared" si="12"/>
        <v>70</v>
      </c>
      <c r="O136" s="55">
        <f>O137</f>
        <v>0</v>
      </c>
      <c r="P136" s="56">
        <f t="shared" si="19"/>
        <v>70</v>
      </c>
      <c r="Q136" s="55">
        <f>Q137</f>
        <v>-10</v>
      </c>
      <c r="R136" s="56">
        <f t="shared" si="20"/>
        <v>60</v>
      </c>
      <c r="S136" s="55">
        <f>S137</f>
        <v>0</v>
      </c>
      <c r="T136" s="56">
        <f t="shared" si="21"/>
        <v>60</v>
      </c>
    </row>
    <row r="137" spans="1:20" ht="31.5" x14ac:dyDescent="0.25">
      <c r="A137" s="32" t="s">
        <v>97</v>
      </c>
      <c r="B137" s="53" t="s">
        <v>90</v>
      </c>
      <c r="C137" s="53" t="s">
        <v>161</v>
      </c>
      <c r="D137" s="54" t="s">
        <v>170</v>
      </c>
      <c r="E137" s="53">
        <v>200</v>
      </c>
      <c r="F137" s="55">
        <f>F138</f>
        <v>70</v>
      </c>
      <c r="G137" s="55">
        <f>G138</f>
        <v>0</v>
      </c>
      <c r="H137" s="56">
        <f t="shared" si="23"/>
        <v>70</v>
      </c>
      <c r="I137" s="55">
        <f>I138</f>
        <v>0</v>
      </c>
      <c r="J137" s="56">
        <f t="shared" si="10"/>
        <v>70</v>
      </c>
      <c r="K137" s="55">
        <f>K138</f>
        <v>0</v>
      </c>
      <c r="L137" s="56">
        <f t="shared" si="11"/>
        <v>70</v>
      </c>
      <c r="M137" s="55">
        <f>M138</f>
        <v>0</v>
      </c>
      <c r="N137" s="56">
        <f t="shared" si="12"/>
        <v>70</v>
      </c>
      <c r="O137" s="55">
        <f>O138</f>
        <v>0</v>
      </c>
      <c r="P137" s="56">
        <f t="shared" si="19"/>
        <v>70</v>
      </c>
      <c r="Q137" s="55">
        <f>Q138</f>
        <v>-10</v>
      </c>
      <c r="R137" s="56">
        <f t="shared" si="20"/>
        <v>60</v>
      </c>
      <c r="S137" s="55">
        <f>S138</f>
        <v>0</v>
      </c>
      <c r="T137" s="56">
        <f t="shared" si="21"/>
        <v>60</v>
      </c>
    </row>
    <row r="138" spans="1:20" ht="48.75" customHeight="1" x14ac:dyDescent="0.25">
      <c r="A138" s="32" t="s">
        <v>98</v>
      </c>
      <c r="B138" s="53" t="s">
        <v>90</v>
      </c>
      <c r="C138" s="53" t="s">
        <v>161</v>
      </c>
      <c r="D138" s="54" t="s">
        <v>170</v>
      </c>
      <c r="E138" s="53">
        <v>240</v>
      </c>
      <c r="F138" s="55">
        <v>70</v>
      </c>
      <c r="G138" s="55"/>
      <c r="H138" s="56">
        <f t="shared" si="23"/>
        <v>70</v>
      </c>
      <c r="I138" s="55"/>
      <c r="J138" s="56">
        <f t="shared" ref="J138:J201" si="25">H138+I138</f>
        <v>70</v>
      </c>
      <c r="K138" s="55"/>
      <c r="L138" s="56">
        <f t="shared" ref="L138:L201" si="26">J138+K138</f>
        <v>70</v>
      </c>
      <c r="M138" s="55"/>
      <c r="N138" s="56">
        <f t="shared" ref="N138:N201" si="27">L138+M138</f>
        <v>70</v>
      </c>
      <c r="O138" s="55"/>
      <c r="P138" s="56">
        <f t="shared" si="19"/>
        <v>70</v>
      </c>
      <c r="Q138" s="55">
        <v>-10</v>
      </c>
      <c r="R138" s="56">
        <f t="shared" si="20"/>
        <v>60</v>
      </c>
      <c r="S138" s="55"/>
      <c r="T138" s="56">
        <f t="shared" si="21"/>
        <v>60</v>
      </c>
    </row>
    <row r="139" spans="1:20" ht="48" customHeight="1" x14ac:dyDescent="0.25">
      <c r="A139" s="32" t="s">
        <v>98</v>
      </c>
      <c r="B139" s="53" t="s">
        <v>90</v>
      </c>
      <c r="C139" s="53" t="s">
        <v>161</v>
      </c>
      <c r="D139" s="54" t="s">
        <v>172</v>
      </c>
      <c r="E139" s="53">
        <v>240</v>
      </c>
      <c r="F139" s="55">
        <v>0</v>
      </c>
      <c r="G139" s="55"/>
      <c r="H139" s="56">
        <f t="shared" si="23"/>
        <v>0</v>
      </c>
      <c r="I139" s="55"/>
      <c r="J139" s="56">
        <f t="shared" si="25"/>
        <v>0</v>
      </c>
      <c r="K139" s="55"/>
      <c r="L139" s="56">
        <f t="shared" si="26"/>
        <v>0</v>
      </c>
      <c r="M139" s="55"/>
      <c r="N139" s="56">
        <f t="shared" si="27"/>
        <v>0</v>
      </c>
      <c r="O139" s="55"/>
      <c r="P139" s="56">
        <f t="shared" si="19"/>
        <v>0</v>
      </c>
      <c r="Q139" s="55"/>
      <c r="R139" s="56">
        <f t="shared" si="20"/>
        <v>0</v>
      </c>
      <c r="S139" s="55"/>
      <c r="T139" s="56">
        <f t="shared" si="21"/>
        <v>0</v>
      </c>
    </row>
    <row r="140" spans="1:20" ht="110.25" x14ac:dyDescent="0.25">
      <c r="A140" s="32" t="s">
        <v>698</v>
      </c>
      <c r="B140" s="53" t="s">
        <v>90</v>
      </c>
      <c r="C140" s="53" t="s">
        <v>161</v>
      </c>
      <c r="D140" s="54" t="s">
        <v>173</v>
      </c>
      <c r="E140" s="53" t="s">
        <v>76</v>
      </c>
      <c r="F140" s="55">
        <f>F141</f>
        <v>3481.3</v>
      </c>
      <c r="G140" s="55">
        <f>G141</f>
        <v>0</v>
      </c>
      <c r="H140" s="56">
        <f t="shared" si="23"/>
        <v>3481.3</v>
      </c>
      <c r="I140" s="55">
        <f>I141</f>
        <v>0</v>
      </c>
      <c r="J140" s="56">
        <f t="shared" si="25"/>
        <v>3481.3</v>
      </c>
      <c r="K140" s="55">
        <f>K141</f>
        <v>0</v>
      </c>
      <c r="L140" s="56">
        <f t="shared" si="26"/>
        <v>3481.3</v>
      </c>
      <c r="M140" s="55">
        <f>M141</f>
        <v>0</v>
      </c>
      <c r="N140" s="56">
        <f t="shared" si="27"/>
        <v>3481.3</v>
      </c>
      <c r="O140" s="55">
        <f>O141</f>
        <v>0</v>
      </c>
      <c r="P140" s="56">
        <f t="shared" si="19"/>
        <v>3481.3</v>
      </c>
      <c r="Q140" s="55">
        <f>Q141</f>
        <v>-170</v>
      </c>
      <c r="R140" s="56">
        <f t="shared" si="20"/>
        <v>3311.3</v>
      </c>
      <c r="S140" s="55">
        <f>S141</f>
        <v>0</v>
      </c>
      <c r="T140" s="56">
        <f t="shared" si="21"/>
        <v>3311.3</v>
      </c>
    </row>
    <row r="141" spans="1:20" ht="47.25" x14ac:dyDescent="0.25">
      <c r="A141" s="32" t="s">
        <v>174</v>
      </c>
      <c r="B141" s="53" t="s">
        <v>90</v>
      </c>
      <c r="C141" s="53" t="s">
        <v>161</v>
      </c>
      <c r="D141" s="54" t="s">
        <v>175</v>
      </c>
      <c r="E141" s="53" t="s">
        <v>76</v>
      </c>
      <c r="F141" s="55">
        <f>F142</f>
        <v>3481.3</v>
      </c>
      <c r="G141" s="55">
        <f>G142</f>
        <v>0</v>
      </c>
      <c r="H141" s="56">
        <f t="shared" si="23"/>
        <v>3481.3</v>
      </c>
      <c r="I141" s="55">
        <f>I142</f>
        <v>0</v>
      </c>
      <c r="J141" s="56">
        <f t="shared" si="25"/>
        <v>3481.3</v>
      </c>
      <c r="K141" s="55">
        <f>K142</f>
        <v>0</v>
      </c>
      <c r="L141" s="56">
        <f t="shared" si="26"/>
        <v>3481.3</v>
      </c>
      <c r="M141" s="55">
        <f>M142</f>
        <v>0</v>
      </c>
      <c r="N141" s="56">
        <f t="shared" si="27"/>
        <v>3481.3</v>
      </c>
      <c r="O141" s="55">
        <f>O142</f>
        <v>0</v>
      </c>
      <c r="P141" s="56">
        <f t="shared" si="19"/>
        <v>3481.3</v>
      </c>
      <c r="Q141" s="55">
        <f>Q142</f>
        <v>-170</v>
      </c>
      <c r="R141" s="56">
        <f t="shared" si="20"/>
        <v>3311.3</v>
      </c>
      <c r="S141" s="55">
        <f>S142</f>
        <v>0</v>
      </c>
      <c r="T141" s="56">
        <f t="shared" si="21"/>
        <v>3311.3</v>
      </c>
    </row>
    <row r="142" spans="1:20" ht="31.5" x14ac:dyDescent="0.25">
      <c r="A142" s="32" t="s">
        <v>176</v>
      </c>
      <c r="B142" s="53" t="s">
        <v>90</v>
      </c>
      <c r="C142" s="53" t="s">
        <v>161</v>
      </c>
      <c r="D142" s="54" t="s">
        <v>177</v>
      </c>
      <c r="E142" s="53" t="s">
        <v>76</v>
      </c>
      <c r="F142" s="55">
        <f>F143+F145+F147</f>
        <v>3481.3</v>
      </c>
      <c r="G142" s="55">
        <f>G143+G145+G147</f>
        <v>0</v>
      </c>
      <c r="H142" s="56">
        <f t="shared" si="23"/>
        <v>3481.3</v>
      </c>
      <c r="I142" s="55">
        <f>I143+I145+I147</f>
        <v>0</v>
      </c>
      <c r="J142" s="56">
        <f t="shared" si="25"/>
        <v>3481.3</v>
      </c>
      <c r="K142" s="55">
        <f>K143+K145+K147</f>
        <v>0</v>
      </c>
      <c r="L142" s="56">
        <f t="shared" si="26"/>
        <v>3481.3</v>
      </c>
      <c r="M142" s="55">
        <f>M143+M145+M147</f>
        <v>0</v>
      </c>
      <c r="N142" s="56">
        <f t="shared" si="27"/>
        <v>3481.3</v>
      </c>
      <c r="O142" s="55">
        <f>O143+O145+O147</f>
        <v>0</v>
      </c>
      <c r="P142" s="56">
        <f t="shared" si="19"/>
        <v>3481.3</v>
      </c>
      <c r="Q142" s="55">
        <f>Q143+Q145+Q147</f>
        <v>-170</v>
      </c>
      <c r="R142" s="56">
        <f t="shared" si="20"/>
        <v>3311.3</v>
      </c>
      <c r="S142" s="55">
        <f>S143+S145+S147</f>
        <v>0</v>
      </c>
      <c r="T142" s="56">
        <f t="shared" si="21"/>
        <v>3311.3</v>
      </c>
    </row>
    <row r="143" spans="1:20" ht="78.75" customHeight="1" x14ac:dyDescent="0.25">
      <c r="A143" s="32" t="s">
        <v>178</v>
      </c>
      <c r="B143" s="53" t="s">
        <v>90</v>
      </c>
      <c r="C143" s="53" t="s">
        <v>161</v>
      </c>
      <c r="D143" s="54" t="s">
        <v>177</v>
      </c>
      <c r="E143" s="53">
        <v>100</v>
      </c>
      <c r="F143" s="55">
        <f>F144</f>
        <v>2674.9</v>
      </c>
      <c r="G143" s="55">
        <f>G144</f>
        <v>0</v>
      </c>
      <c r="H143" s="56">
        <f t="shared" si="23"/>
        <v>2674.9</v>
      </c>
      <c r="I143" s="55">
        <f>I144</f>
        <v>0</v>
      </c>
      <c r="J143" s="56">
        <f t="shared" si="25"/>
        <v>2674.9</v>
      </c>
      <c r="K143" s="55">
        <f>K144</f>
        <v>0</v>
      </c>
      <c r="L143" s="56">
        <f t="shared" si="26"/>
        <v>2674.9</v>
      </c>
      <c r="M143" s="55">
        <f>M144</f>
        <v>0</v>
      </c>
      <c r="N143" s="56">
        <f t="shared" si="27"/>
        <v>2674.9</v>
      </c>
      <c r="O143" s="55">
        <f>O144</f>
        <v>0</v>
      </c>
      <c r="P143" s="56">
        <f t="shared" si="19"/>
        <v>2674.9</v>
      </c>
      <c r="Q143" s="55">
        <f>Q144</f>
        <v>0</v>
      </c>
      <c r="R143" s="56">
        <f t="shared" si="20"/>
        <v>2674.9</v>
      </c>
      <c r="S143" s="55">
        <f>S144</f>
        <v>0</v>
      </c>
      <c r="T143" s="56">
        <f t="shared" si="21"/>
        <v>2674.9</v>
      </c>
    </row>
    <row r="144" spans="1:20" ht="30" customHeight="1" x14ac:dyDescent="0.25">
      <c r="A144" s="32" t="s">
        <v>150</v>
      </c>
      <c r="B144" s="53" t="s">
        <v>90</v>
      </c>
      <c r="C144" s="53" t="s">
        <v>161</v>
      </c>
      <c r="D144" s="54" t="s">
        <v>177</v>
      </c>
      <c r="E144" s="53">
        <v>110</v>
      </c>
      <c r="F144" s="55">
        <v>2674.9</v>
      </c>
      <c r="G144" s="55"/>
      <c r="H144" s="56">
        <f t="shared" si="23"/>
        <v>2674.9</v>
      </c>
      <c r="I144" s="55"/>
      <c r="J144" s="56">
        <f t="shared" si="25"/>
        <v>2674.9</v>
      </c>
      <c r="K144" s="55"/>
      <c r="L144" s="56">
        <f t="shared" si="26"/>
        <v>2674.9</v>
      </c>
      <c r="M144" s="55"/>
      <c r="N144" s="56">
        <f t="shared" si="27"/>
        <v>2674.9</v>
      </c>
      <c r="O144" s="55"/>
      <c r="P144" s="56">
        <f t="shared" si="19"/>
        <v>2674.9</v>
      </c>
      <c r="Q144" s="55"/>
      <c r="R144" s="56">
        <f t="shared" si="20"/>
        <v>2674.9</v>
      </c>
      <c r="S144" s="55"/>
      <c r="T144" s="56">
        <f t="shared" si="21"/>
        <v>2674.9</v>
      </c>
    </row>
    <row r="145" spans="1:20" ht="31.5" x14ac:dyDescent="0.25">
      <c r="A145" s="32" t="s">
        <v>97</v>
      </c>
      <c r="B145" s="53" t="s">
        <v>90</v>
      </c>
      <c r="C145" s="53" t="s">
        <v>161</v>
      </c>
      <c r="D145" s="54" t="s">
        <v>177</v>
      </c>
      <c r="E145" s="53">
        <v>200</v>
      </c>
      <c r="F145" s="55">
        <f>F146</f>
        <v>802.4</v>
      </c>
      <c r="G145" s="55">
        <f>G146</f>
        <v>0</v>
      </c>
      <c r="H145" s="56">
        <f t="shared" si="23"/>
        <v>802.4</v>
      </c>
      <c r="I145" s="55">
        <f>I146</f>
        <v>0</v>
      </c>
      <c r="J145" s="56">
        <f t="shared" si="25"/>
        <v>802.4</v>
      </c>
      <c r="K145" s="55">
        <f>K146</f>
        <v>0</v>
      </c>
      <c r="L145" s="56">
        <f t="shared" si="26"/>
        <v>802.4</v>
      </c>
      <c r="M145" s="55">
        <f>M146</f>
        <v>0</v>
      </c>
      <c r="N145" s="56">
        <f t="shared" si="27"/>
        <v>802.4</v>
      </c>
      <c r="O145" s="55">
        <f>O146</f>
        <v>0</v>
      </c>
      <c r="P145" s="56">
        <f t="shared" si="19"/>
        <v>802.4</v>
      </c>
      <c r="Q145" s="55">
        <f>Q146</f>
        <v>-170</v>
      </c>
      <c r="R145" s="56">
        <f t="shared" si="20"/>
        <v>632.4</v>
      </c>
      <c r="S145" s="55">
        <f>S146</f>
        <v>0</v>
      </c>
      <c r="T145" s="56">
        <f t="shared" si="21"/>
        <v>632.4</v>
      </c>
    </row>
    <row r="146" spans="1:20" ht="46.5" customHeight="1" x14ac:dyDescent="0.25">
      <c r="A146" s="32" t="s">
        <v>98</v>
      </c>
      <c r="B146" s="53" t="s">
        <v>90</v>
      </c>
      <c r="C146" s="53" t="s">
        <v>161</v>
      </c>
      <c r="D146" s="54" t="s">
        <v>177</v>
      </c>
      <c r="E146" s="53">
        <v>240</v>
      </c>
      <c r="F146" s="55">
        <v>802.4</v>
      </c>
      <c r="G146" s="55"/>
      <c r="H146" s="56">
        <f t="shared" si="23"/>
        <v>802.4</v>
      </c>
      <c r="I146" s="55"/>
      <c r="J146" s="56">
        <f t="shared" si="25"/>
        <v>802.4</v>
      </c>
      <c r="K146" s="55"/>
      <c r="L146" s="56">
        <f t="shared" si="26"/>
        <v>802.4</v>
      </c>
      <c r="M146" s="55"/>
      <c r="N146" s="56">
        <f t="shared" si="27"/>
        <v>802.4</v>
      </c>
      <c r="O146" s="55"/>
      <c r="P146" s="56">
        <f t="shared" si="19"/>
        <v>802.4</v>
      </c>
      <c r="Q146" s="55">
        <v>-170</v>
      </c>
      <c r="R146" s="56">
        <f t="shared" si="20"/>
        <v>632.4</v>
      </c>
      <c r="S146" s="55"/>
      <c r="T146" s="56">
        <f t="shared" si="21"/>
        <v>632.4</v>
      </c>
    </row>
    <row r="147" spans="1:20" ht="15.75" x14ac:dyDescent="0.25">
      <c r="A147" s="32" t="s">
        <v>99</v>
      </c>
      <c r="B147" s="53" t="s">
        <v>90</v>
      </c>
      <c r="C147" s="53" t="s">
        <v>161</v>
      </c>
      <c r="D147" s="54" t="s">
        <v>177</v>
      </c>
      <c r="E147" s="53">
        <v>800</v>
      </c>
      <c r="F147" s="55">
        <f>F148</f>
        <v>4</v>
      </c>
      <c r="G147" s="55">
        <f>G148</f>
        <v>0</v>
      </c>
      <c r="H147" s="56">
        <f t="shared" si="23"/>
        <v>4</v>
      </c>
      <c r="I147" s="55">
        <f>I148</f>
        <v>0</v>
      </c>
      <c r="J147" s="56">
        <f t="shared" si="25"/>
        <v>4</v>
      </c>
      <c r="K147" s="55">
        <f>K148</f>
        <v>0</v>
      </c>
      <c r="L147" s="56">
        <f t="shared" si="26"/>
        <v>4</v>
      </c>
      <c r="M147" s="55">
        <f>M148</f>
        <v>0</v>
      </c>
      <c r="N147" s="56">
        <f t="shared" si="27"/>
        <v>4</v>
      </c>
      <c r="O147" s="55">
        <f>O148</f>
        <v>0</v>
      </c>
      <c r="P147" s="56">
        <f t="shared" si="19"/>
        <v>4</v>
      </c>
      <c r="Q147" s="55">
        <f>Q148</f>
        <v>0</v>
      </c>
      <c r="R147" s="56">
        <f t="shared" si="20"/>
        <v>4</v>
      </c>
      <c r="S147" s="55">
        <f>S148</f>
        <v>0</v>
      </c>
      <c r="T147" s="56">
        <f t="shared" si="21"/>
        <v>4</v>
      </c>
    </row>
    <row r="148" spans="1:20" ht="15.75" x14ac:dyDescent="0.25">
      <c r="A148" s="32" t="s">
        <v>100</v>
      </c>
      <c r="B148" s="53" t="s">
        <v>90</v>
      </c>
      <c r="C148" s="53" t="s">
        <v>161</v>
      </c>
      <c r="D148" s="54" t="s">
        <v>177</v>
      </c>
      <c r="E148" s="53">
        <v>850</v>
      </c>
      <c r="F148" s="55">
        <v>4</v>
      </c>
      <c r="G148" s="55"/>
      <c r="H148" s="56">
        <f t="shared" si="23"/>
        <v>4</v>
      </c>
      <c r="I148" s="55"/>
      <c r="J148" s="56">
        <f t="shared" si="25"/>
        <v>4</v>
      </c>
      <c r="K148" s="55"/>
      <c r="L148" s="56">
        <f t="shared" si="26"/>
        <v>4</v>
      </c>
      <c r="M148" s="55"/>
      <c r="N148" s="56">
        <f t="shared" si="27"/>
        <v>4</v>
      </c>
      <c r="O148" s="55"/>
      <c r="P148" s="56">
        <f t="shared" si="19"/>
        <v>4</v>
      </c>
      <c r="Q148" s="55"/>
      <c r="R148" s="56">
        <f t="shared" si="20"/>
        <v>4</v>
      </c>
      <c r="S148" s="55"/>
      <c r="T148" s="56">
        <f t="shared" si="21"/>
        <v>4</v>
      </c>
    </row>
    <row r="149" spans="1:20" ht="15.75" x14ac:dyDescent="0.25">
      <c r="A149" s="32" t="s">
        <v>433</v>
      </c>
      <c r="B149" s="53" t="s">
        <v>90</v>
      </c>
      <c r="C149" s="53" t="s">
        <v>161</v>
      </c>
      <c r="D149" s="54" t="s">
        <v>122</v>
      </c>
      <c r="E149" s="53" t="s">
        <v>76</v>
      </c>
      <c r="F149" s="55">
        <f t="shared" ref="F149:S152" si="28">F150</f>
        <v>35</v>
      </c>
      <c r="G149" s="55">
        <f t="shared" si="28"/>
        <v>0</v>
      </c>
      <c r="H149" s="56">
        <f t="shared" si="23"/>
        <v>35</v>
      </c>
      <c r="I149" s="55">
        <f t="shared" si="28"/>
        <v>0</v>
      </c>
      <c r="J149" s="56">
        <f t="shared" si="25"/>
        <v>35</v>
      </c>
      <c r="K149" s="55">
        <f t="shared" si="28"/>
        <v>0</v>
      </c>
      <c r="L149" s="56">
        <f t="shared" si="26"/>
        <v>35</v>
      </c>
      <c r="M149" s="55">
        <f t="shared" si="28"/>
        <v>0</v>
      </c>
      <c r="N149" s="56">
        <f t="shared" si="27"/>
        <v>35</v>
      </c>
      <c r="O149" s="55">
        <f t="shared" si="28"/>
        <v>0</v>
      </c>
      <c r="P149" s="56">
        <f t="shared" si="19"/>
        <v>35</v>
      </c>
      <c r="Q149" s="55">
        <f t="shared" si="28"/>
        <v>0</v>
      </c>
      <c r="R149" s="56">
        <f t="shared" si="20"/>
        <v>35</v>
      </c>
      <c r="S149" s="55">
        <f t="shared" si="28"/>
        <v>0</v>
      </c>
      <c r="T149" s="56">
        <f t="shared" si="21"/>
        <v>35</v>
      </c>
    </row>
    <row r="150" spans="1:20" ht="15.75" x14ac:dyDescent="0.25">
      <c r="A150" s="32" t="s">
        <v>676</v>
      </c>
      <c r="B150" s="53" t="s">
        <v>90</v>
      </c>
      <c r="C150" s="53" t="s">
        <v>161</v>
      </c>
      <c r="D150" s="54" t="s">
        <v>124</v>
      </c>
      <c r="E150" s="53" t="s">
        <v>76</v>
      </c>
      <c r="F150" s="55">
        <f t="shared" si="28"/>
        <v>35</v>
      </c>
      <c r="G150" s="55">
        <f t="shared" si="28"/>
        <v>0</v>
      </c>
      <c r="H150" s="56">
        <f t="shared" si="23"/>
        <v>35</v>
      </c>
      <c r="I150" s="55">
        <f t="shared" si="28"/>
        <v>0</v>
      </c>
      <c r="J150" s="56">
        <f t="shared" si="25"/>
        <v>35</v>
      </c>
      <c r="K150" s="55">
        <f t="shared" si="28"/>
        <v>0</v>
      </c>
      <c r="L150" s="56">
        <f t="shared" si="26"/>
        <v>35</v>
      </c>
      <c r="M150" s="55">
        <f t="shared" si="28"/>
        <v>0</v>
      </c>
      <c r="N150" s="56">
        <f t="shared" si="27"/>
        <v>35</v>
      </c>
      <c r="O150" s="55">
        <f t="shared" si="28"/>
        <v>0</v>
      </c>
      <c r="P150" s="56">
        <f t="shared" si="19"/>
        <v>35</v>
      </c>
      <c r="Q150" s="55">
        <f t="shared" si="28"/>
        <v>0</v>
      </c>
      <c r="R150" s="56">
        <f t="shared" si="20"/>
        <v>35</v>
      </c>
      <c r="S150" s="55">
        <f t="shared" si="28"/>
        <v>0</v>
      </c>
      <c r="T150" s="56">
        <f t="shared" si="21"/>
        <v>35</v>
      </c>
    </row>
    <row r="151" spans="1:20" ht="94.15" customHeight="1" x14ac:dyDescent="0.25">
      <c r="A151" s="32" t="s">
        <v>788</v>
      </c>
      <c r="B151" s="53" t="s">
        <v>90</v>
      </c>
      <c r="C151" s="53" t="s">
        <v>161</v>
      </c>
      <c r="D151" s="54" t="s">
        <v>245</v>
      </c>
      <c r="E151" s="53" t="s">
        <v>76</v>
      </c>
      <c r="F151" s="55">
        <f t="shared" si="28"/>
        <v>35</v>
      </c>
      <c r="G151" s="55">
        <f t="shared" si="28"/>
        <v>0</v>
      </c>
      <c r="H151" s="56">
        <f t="shared" si="23"/>
        <v>35</v>
      </c>
      <c r="I151" s="55">
        <f t="shared" si="28"/>
        <v>0</v>
      </c>
      <c r="J151" s="56">
        <f t="shared" si="25"/>
        <v>35</v>
      </c>
      <c r="K151" s="55">
        <f t="shared" si="28"/>
        <v>0</v>
      </c>
      <c r="L151" s="56">
        <f t="shared" si="26"/>
        <v>35</v>
      </c>
      <c r="M151" s="55">
        <f t="shared" si="28"/>
        <v>0</v>
      </c>
      <c r="N151" s="56">
        <f t="shared" si="27"/>
        <v>35</v>
      </c>
      <c r="O151" s="55">
        <f t="shared" si="28"/>
        <v>0</v>
      </c>
      <c r="P151" s="56">
        <f t="shared" si="19"/>
        <v>35</v>
      </c>
      <c r="Q151" s="55">
        <f t="shared" si="28"/>
        <v>0</v>
      </c>
      <c r="R151" s="56">
        <f t="shared" si="20"/>
        <v>35</v>
      </c>
      <c r="S151" s="55">
        <f t="shared" si="28"/>
        <v>0</v>
      </c>
      <c r="T151" s="56">
        <f t="shared" si="21"/>
        <v>35</v>
      </c>
    </row>
    <row r="152" spans="1:20" ht="31.5" x14ac:dyDescent="0.25">
      <c r="A152" s="32" t="s">
        <v>97</v>
      </c>
      <c r="B152" s="53" t="s">
        <v>90</v>
      </c>
      <c r="C152" s="53" t="s">
        <v>161</v>
      </c>
      <c r="D152" s="54" t="s">
        <v>245</v>
      </c>
      <c r="E152" s="53" t="s">
        <v>543</v>
      </c>
      <c r="F152" s="55">
        <f t="shared" si="28"/>
        <v>35</v>
      </c>
      <c r="G152" s="55">
        <f t="shared" si="28"/>
        <v>0</v>
      </c>
      <c r="H152" s="56">
        <f t="shared" si="23"/>
        <v>35</v>
      </c>
      <c r="I152" s="55">
        <f t="shared" si="28"/>
        <v>0</v>
      </c>
      <c r="J152" s="56">
        <f t="shared" si="25"/>
        <v>35</v>
      </c>
      <c r="K152" s="55">
        <f t="shared" si="28"/>
        <v>0</v>
      </c>
      <c r="L152" s="56">
        <f t="shared" si="26"/>
        <v>35</v>
      </c>
      <c r="M152" s="55">
        <f t="shared" si="28"/>
        <v>0</v>
      </c>
      <c r="N152" s="56">
        <f t="shared" si="27"/>
        <v>35</v>
      </c>
      <c r="O152" s="55">
        <f t="shared" si="28"/>
        <v>0</v>
      </c>
      <c r="P152" s="56">
        <f t="shared" si="19"/>
        <v>35</v>
      </c>
      <c r="Q152" s="55">
        <f t="shared" si="28"/>
        <v>0</v>
      </c>
      <c r="R152" s="56">
        <f t="shared" si="20"/>
        <v>35</v>
      </c>
      <c r="S152" s="55">
        <f t="shared" si="28"/>
        <v>0</v>
      </c>
      <c r="T152" s="56">
        <f t="shared" si="21"/>
        <v>35</v>
      </c>
    </row>
    <row r="153" spans="1:20" ht="47.25" x14ac:dyDescent="0.25">
      <c r="A153" s="32" t="s">
        <v>98</v>
      </c>
      <c r="B153" s="53" t="s">
        <v>90</v>
      </c>
      <c r="C153" s="53" t="s">
        <v>161</v>
      </c>
      <c r="D153" s="54" t="s">
        <v>245</v>
      </c>
      <c r="E153" s="53" t="s">
        <v>539</v>
      </c>
      <c r="F153" s="55">
        <v>35</v>
      </c>
      <c r="G153" s="55"/>
      <c r="H153" s="56">
        <f t="shared" si="23"/>
        <v>35</v>
      </c>
      <c r="I153" s="55"/>
      <c r="J153" s="56">
        <f t="shared" si="25"/>
        <v>35</v>
      </c>
      <c r="K153" s="55"/>
      <c r="L153" s="56">
        <f t="shared" si="26"/>
        <v>35</v>
      </c>
      <c r="M153" s="55"/>
      <c r="N153" s="56">
        <f t="shared" si="27"/>
        <v>35</v>
      </c>
      <c r="O153" s="55"/>
      <c r="P153" s="56">
        <f t="shared" si="19"/>
        <v>35</v>
      </c>
      <c r="Q153" s="55"/>
      <c r="R153" s="56">
        <f t="shared" si="20"/>
        <v>35</v>
      </c>
      <c r="S153" s="55"/>
      <c r="T153" s="56">
        <f t="shared" si="21"/>
        <v>35</v>
      </c>
    </row>
    <row r="154" spans="1:20" ht="45" customHeight="1" x14ac:dyDescent="0.25">
      <c r="A154" s="32" t="s">
        <v>179</v>
      </c>
      <c r="B154" s="53" t="s">
        <v>90</v>
      </c>
      <c r="C154" s="53" t="s">
        <v>180</v>
      </c>
      <c r="D154" s="54" t="s">
        <v>75</v>
      </c>
      <c r="E154" s="53" t="s">
        <v>76</v>
      </c>
      <c r="F154" s="55">
        <f>F155+F166+F171</f>
        <v>501.9</v>
      </c>
      <c r="G154" s="55">
        <f>G155+G166+G171</f>
        <v>403.7</v>
      </c>
      <c r="H154" s="56">
        <f t="shared" si="23"/>
        <v>905.59999999999991</v>
      </c>
      <c r="I154" s="55">
        <f>I155+I166+I171</f>
        <v>0</v>
      </c>
      <c r="J154" s="56">
        <f t="shared" si="25"/>
        <v>905.59999999999991</v>
      </c>
      <c r="K154" s="55">
        <f>K155+K166+K171</f>
        <v>50</v>
      </c>
      <c r="L154" s="56">
        <f t="shared" si="26"/>
        <v>955.59999999999991</v>
      </c>
      <c r="M154" s="55">
        <f>M155+M166+M171</f>
        <v>0</v>
      </c>
      <c r="N154" s="56">
        <f t="shared" si="27"/>
        <v>955.59999999999991</v>
      </c>
      <c r="O154" s="55">
        <f>O155+O166+O171</f>
        <v>0</v>
      </c>
      <c r="P154" s="56">
        <f t="shared" si="19"/>
        <v>955.59999999999991</v>
      </c>
      <c r="Q154" s="55">
        <f>Q155+Q166+Q171</f>
        <v>-10</v>
      </c>
      <c r="R154" s="56">
        <f t="shared" si="20"/>
        <v>945.59999999999991</v>
      </c>
      <c r="S154" s="55">
        <f>S155+S166+S171</f>
        <v>0</v>
      </c>
      <c r="T154" s="56">
        <f t="shared" si="21"/>
        <v>945.59999999999991</v>
      </c>
    </row>
    <row r="155" spans="1:20" ht="63" x14ac:dyDescent="0.25">
      <c r="A155" s="32" t="s">
        <v>729</v>
      </c>
      <c r="B155" s="53" t="s">
        <v>90</v>
      </c>
      <c r="C155" s="53" t="s">
        <v>180</v>
      </c>
      <c r="D155" s="54" t="s">
        <v>181</v>
      </c>
      <c r="E155" s="53" t="s">
        <v>76</v>
      </c>
      <c r="F155" s="55">
        <f>F156+F161</f>
        <v>381.9</v>
      </c>
      <c r="G155" s="55">
        <f>G156+G161</f>
        <v>403.7</v>
      </c>
      <c r="H155" s="56">
        <f t="shared" si="23"/>
        <v>785.59999999999991</v>
      </c>
      <c r="I155" s="55">
        <f>I156+I161</f>
        <v>0</v>
      </c>
      <c r="J155" s="56">
        <f t="shared" si="25"/>
        <v>785.59999999999991</v>
      </c>
      <c r="K155" s="55">
        <f>K156+K161</f>
        <v>50</v>
      </c>
      <c r="L155" s="56">
        <f t="shared" si="26"/>
        <v>835.59999999999991</v>
      </c>
      <c r="M155" s="55">
        <f>M156+M161</f>
        <v>0</v>
      </c>
      <c r="N155" s="56">
        <f t="shared" si="27"/>
        <v>835.59999999999991</v>
      </c>
      <c r="O155" s="55">
        <f>O156+O161</f>
        <v>0</v>
      </c>
      <c r="P155" s="56">
        <f t="shared" si="19"/>
        <v>835.59999999999991</v>
      </c>
      <c r="Q155" s="55">
        <f>Q156+Q161</f>
        <v>0</v>
      </c>
      <c r="R155" s="56">
        <f t="shared" si="20"/>
        <v>835.59999999999991</v>
      </c>
      <c r="S155" s="55">
        <f>S156+S161</f>
        <v>0</v>
      </c>
      <c r="T155" s="56">
        <f t="shared" si="21"/>
        <v>835.59999999999991</v>
      </c>
    </row>
    <row r="156" spans="1:20" ht="63" customHeight="1" x14ac:dyDescent="0.25">
      <c r="A156" s="32" t="s">
        <v>182</v>
      </c>
      <c r="B156" s="53" t="s">
        <v>90</v>
      </c>
      <c r="C156" s="53" t="s">
        <v>180</v>
      </c>
      <c r="D156" s="54" t="s">
        <v>183</v>
      </c>
      <c r="E156" s="53" t="s">
        <v>76</v>
      </c>
      <c r="F156" s="55">
        <f t="shared" ref="F156:S159" si="29">F157</f>
        <v>331.9</v>
      </c>
      <c r="G156" s="55">
        <f t="shared" si="29"/>
        <v>403.7</v>
      </c>
      <c r="H156" s="56">
        <f t="shared" si="23"/>
        <v>735.59999999999991</v>
      </c>
      <c r="I156" s="55">
        <f t="shared" si="29"/>
        <v>0</v>
      </c>
      <c r="J156" s="56">
        <f t="shared" si="25"/>
        <v>735.59999999999991</v>
      </c>
      <c r="K156" s="55">
        <f t="shared" si="29"/>
        <v>50</v>
      </c>
      <c r="L156" s="56">
        <f t="shared" si="26"/>
        <v>785.59999999999991</v>
      </c>
      <c r="M156" s="55">
        <f t="shared" si="29"/>
        <v>0</v>
      </c>
      <c r="N156" s="56">
        <f t="shared" si="27"/>
        <v>785.59999999999991</v>
      </c>
      <c r="O156" s="55">
        <f t="shared" si="29"/>
        <v>0</v>
      </c>
      <c r="P156" s="56">
        <f t="shared" si="19"/>
        <v>785.59999999999991</v>
      </c>
      <c r="Q156" s="55">
        <f t="shared" si="29"/>
        <v>0</v>
      </c>
      <c r="R156" s="56">
        <f t="shared" si="20"/>
        <v>785.59999999999991</v>
      </c>
      <c r="S156" s="55">
        <f t="shared" si="29"/>
        <v>0</v>
      </c>
      <c r="T156" s="56">
        <f t="shared" si="21"/>
        <v>785.59999999999991</v>
      </c>
    </row>
    <row r="157" spans="1:20" ht="60" customHeight="1" x14ac:dyDescent="0.25">
      <c r="A157" s="32" t="s">
        <v>184</v>
      </c>
      <c r="B157" s="53" t="s">
        <v>90</v>
      </c>
      <c r="C157" s="53" t="s">
        <v>180</v>
      </c>
      <c r="D157" s="54" t="s">
        <v>185</v>
      </c>
      <c r="E157" s="53" t="s">
        <v>76</v>
      </c>
      <c r="F157" s="55">
        <f t="shared" si="29"/>
        <v>331.9</v>
      </c>
      <c r="G157" s="55">
        <f t="shared" si="29"/>
        <v>403.7</v>
      </c>
      <c r="H157" s="56">
        <f t="shared" si="23"/>
        <v>735.59999999999991</v>
      </c>
      <c r="I157" s="55">
        <f t="shared" si="29"/>
        <v>0</v>
      </c>
      <c r="J157" s="56">
        <f t="shared" si="25"/>
        <v>735.59999999999991</v>
      </c>
      <c r="K157" s="55">
        <f t="shared" si="29"/>
        <v>50</v>
      </c>
      <c r="L157" s="56">
        <f t="shared" si="26"/>
        <v>785.59999999999991</v>
      </c>
      <c r="M157" s="55">
        <f t="shared" si="29"/>
        <v>0</v>
      </c>
      <c r="N157" s="56">
        <f t="shared" si="27"/>
        <v>785.59999999999991</v>
      </c>
      <c r="O157" s="55">
        <f t="shared" si="29"/>
        <v>0</v>
      </c>
      <c r="P157" s="56">
        <f t="shared" si="19"/>
        <v>785.59999999999991</v>
      </c>
      <c r="Q157" s="55">
        <f t="shared" si="29"/>
        <v>0</v>
      </c>
      <c r="R157" s="56">
        <f t="shared" si="20"/>
        <v>785.59999999999991</v>
      </c>
      <c r="S157" s="55">
        <f t="shared" si="29"/>
        <v>0</v>
      </c>
      <c r="T157" s="56">
        <f t="shared" si="21"/>
        <v>785.59999999999991</v>
      </c>
    </row>
    <row r="158" spans="1:20" ht="63" x14ac:dyDescent="0.25">
      <c r="A158" s="32" t="s">
        <v>186</v>
      </c>
      <c r="B158" s="53" t="s">
        <v>90</v>
      </c>
      <c r="C158" s="53" t="s">
        <v>180</v>
      </c>
      <c r="D158" s="54" t="s">
        <v>187</v>
      </c>
      <c r="E158" s="53" t="s">
        <v>76</v>
      </c>
      <c r="F158" s="55">
        <f t="shared" si="29"/>
        <v>331.9</v>
      </c>
      <c r="G158" s="55">
        <f t="shared" si="29"/>
        <v>403.7</v>
      </c>
      <c r="H158" s="56">
        <f t="shared" si="23"/>
        <v>735.59999999999991</v>
      </c>
      <c r="I158" s="55">
        <f t="shared" si="29"/>
        <v>0</v>
      </c>
      <c r="J158" s="56">
        <f t="shared" si="25"/>
        <v>735.59999999999991</v>
      </c>
      <c r="K158" s="55">
        <f t="shared" si="29"/>
        <v>50</v>
      </c>
      <c r="L158" s="56">
        <f t="shared" si="26"/>
        <v>785.59999999999991</v>
      </c>
      <c r="M158" s="55">
        <f t="shared" si="29"/>
        <v>0</v>
      </c>
      <c r="N158" s="56">
        <f t="shared" si="27"/>
        <v>785.59999999999991</v>
      </c>
      <c r="O158" s="55">
        <f t="shared" si="29"/>
        <v>0</v>
      </c>
      <c r="P158" s="56">
        <f t="shared" si="19"/>
        <v>785.59999999999991</v>
      </c>
      <c r="Q158" s="55">
        <f t="shared" si="29"/>
        <v>0</v>
      </c>
      <c r="R158" s="56">
        <f t="shared" si="20"/>
        <v>785.59999999999991</v>
      </c>
      <c r="S158" s="55">
        <f t="shared" si="29"/>
        <v>0</v>
      </c>
      <c r="T158" s="56">
        <f t="shared" si="21"/>
        <v>785.59999999999991</v>
      </c>
    </row>
    <row r="159" spans="1:20" ht="45" customHeight="1" x14ac:dyDescent="0.25">
      <c r="A159" s="32" t="s">
        <v>188</v>
      </c>
      <c r="B159" s="53" t="s">
        <v>90</v>
      </c>
      <c r="C159" s="53" t="s">
        <v>180</v>
      </c>
      <c r="D159" s="54" t="s">
        <v>187</v>
      </c>
      <c r="E159" s="53">
        <v>600</v>
      </c>
      <c r="F159" s="55">
        <f t="shared" si="29"/>
        <v>331.9</v>
      </c>
      <c r="G159" s="55">
        <f t="shared" si="29"/>
        <v>403.7</v>
      </c>
      <c r="H159" s="56">
        <f t="shared" si="23"/>
        <v>735.59999999999991</v>
      </c>
      <c r="I159" s="55">
        <f t="shared" si="29"/>
        <v>0</v>
      </c>
      <c r="J159" s="56">
        <f t="shared" si="25"/>
        <v>735.59999999999991</v>
      </c>
      <c r="K159" s="55">
        <f t="shared" si="29"/>
        <v>50</v>
      </c>
      <c r="L159" s="56">
        <f t="shared" si="26"/>
        <v>785.59999999999991</v>
      </c>
      <c r="M159" s="55">
        <f t="shared" si="29"/>
        <v>0</v>
      </c>
      <c r="N159" s="56">
        <f t="shared" si="27"/>
        <v>785.59999999999991</v>
      </c>
      <c r="O159" s="55">
        <f t="shared" si="29"/>
        <v>0</v>
      </c>
      <c r="P159" s="56">
        <f t="shared" ref="P159:P224" si="30">N159+O159</f>
        <v>785.59999999999991</v>
      </c>
      <c r="Q159" s="55">
        <f t="shared" si="29"/>
        <v>0</v>
      </c>
      <c r="R159" s="56">
        <f t="shared" ref="R159:R224" si="31">P159+Q159</f>
        <v>785.59999999999991</v>
      </c>
      <c r="S159" s="55">
        <f t="shared" si="29"/>
        <v>0</v>
      </c>
      <c r="T159" s="56">
        <f t="shared" ref="T159:T224" si="32">R159+S159</f>
        <v>785.59999999999991</v>
      </c>
    </row>
    <row r="160" spans="1:20" ht="15.75" x14ac:dyDescent="0.25">
      <c r="A160" s="32" t="s">
        <v>189</v>
      </c>
      <c r="B160" s="53" t="s">
        <v>90</v>
      </c>
      <c r="C160" s="53" t="s">
        <v>180</v>
      </c>
      <c r="D160" s="54" t="s">
        <v>187</v>
      </c>
      <c r="E160" s="53">
        <v>610</v>
      </c>
      <c r="F160" s="55">
        <v>331.9</v>
      </c>
      <c r="G160" s="55">
        <v>403.7</v>
      </c>
      <c r="H160" s="56">
        <f t="shared" si="23"/>
        <v>735.59999999999991</v>
      </c>
      <c r="I160" s="55"/>
      <c r="J160" s="56">
        <f t="shared" si="25"/>
        <v>735.59999999999991</v>
      </c>
      <c r="K160" s="55">
        <v>50</v>
      </c>
      <c r="L160" s="56">
        <f t="shared" si="26"/>
        <v>785.59999999999991</v>
      </c>
      <c r="M160" s="55"/>
      <c r="N160" s="56">
        <f t="shared" si="27"/>
        <v>785.59999999999991</v>
      </c>
      <c r="O160" s="55"/>
      <c r="P160" s="56">
        <f t="shared" si="30"/>
        <v>785.59999999999991</v>
      </c>
      <c r="Q160" s="55"/>
      <c r="R160" s="56">
        <f t="shared" si="31"/>
        <v>785.59999999999991</v>
      </c>
      <c r="S160" s="55"/>
      <c r="T160" s="56">
        <f t="shared" si="32"/>
        <v>785.59999999999991</v>
      </c>
    </row>
    <row r="161" spans="1:20" ht="63" x14ac:dyDescent="0.25">
      <c r="A161" s="32" t="s">
        <v>540</v>
      </c>
      <c r="B161" s="53" t="s">
        <v>90</v>
      </c>
      <c r="C161" s="53" t="s">
        <v>180</v>
      </c>
      <c r="D161" s="54" t="s">
        <v>544</v>
      </c>
      <c r="E161" s="53" t="s">
        <v>76</v>
      </c>
      <c r="F161" s="55">
        <f t="shared" ref="F161:S164" si="33">F162</f>
        <v>50</v>
      </c>
      <c r="G161" s="55">
        <f t="shared" si="33"/>
        <v>0</v>
      </c>
      <c r="H161" s="56">
        <f t="shared" si="23"/>
        <v>50</v>
      </c>
      <c r="I161" s="55">
        <f t="shared" si="33"/>
        <v>0</v>
      </c>
      <c r="J161" s="56">
        <f t="shared" si="25"/>
        <v>50</v>
      </c>
      <c r="K161" s="55">
        <f t="shared" si="33"/>
        <v>0</v>
      </c>
      <c r="L161" s="56">
        <f t="shared" si="26"/>
        <v>50</v>
      </c>
      <c r="M161" s="55">
        <f t="shared" si="33"/>
        <v>0</v>
      </c>
      <c r="N161" s="56">
        <f t="shared" si="27"/>
        <v>50</v>
      </c>
      <c r="O161" s="55">
        <f t="shared" si="33"/>
        <v>0</v>
      </c>
      <c r="P161" s="56">
        <f t="shared" si="30"/>
        <v>50</v>
      </c>
      <c r="Q161" s="55">
        <f t="shared" si="33"/>
        <v>0</v>
      </c>
      <c r="R161" s="56">
        <f t="shared" si="31"/>
        <v>50</v>
      </c>
      <c r="S161" s="55">
        <f t="shared" si="33"/>
        <v>0</v>
      </c>
      <c r="T161" s="56">
        <f t="shared" si="32"/>
        <v>50</v>
      </c>
    </row>
    <row r="162" spans="1:20" ht="31.5" x14ac:dyDescent="0.25">
      <c r="A162" s="32" t="s">
        <v>541</v>
      </c>
      <c r="B162" s="53" t="s">
        <v>90</v>
      </c>
      <c r="C162" s="53" t="s">
        <v>180</v>
      </c>
      <c r="D162" s="54" t="s">
        <v>545</v>
      </c>
      <c r="E162" s="53" t="s">
        <v>76</v>
      </c>
      <c r="F162" s="55">
        <f t="shared" si="33"/>
        <v>50</v>
      </c>
      <c r="G162" s="55">
        <f t="shared" si="33"/>
        <v>0</v>
      </c>
      <c r="H162" s="56">
        <f t="shared" si="23"/>
        <v>50</v>
      </c>
      <c r="I162" s="55">
        <f t="shared" si="33"/>
        <v>0</v>
      </c>
      <c r="J162" s="56">
        <f t="shared" si="25"/>
        <v>50</v>
      </c>
      <c r="K162" s="55">
        <f t="shared" si="33"/>
        <v>0</v>
      </c>
      <c r="L162" s="56">
        <f t="shared" si="26"/>
        <v>50</v>
      </c>
      <c r="M162" s="55">
        <f t="shared" si="33"/>
        <v>0</v>
      </c>
      <c r="N162" s="56">
        <f t="shared" si="27"/>
        <v>50</v>
      </c>
      <c r="O162" s="55">
        <f t="shared" si="33"/>
        <v>0</v>
      </c>
      <c r="P162" s="56">
        <f t="shared" si="30"/>
        <v>50</v>
      </c>
      <c r="Q162" s="55">
        <f t="shared" si="33"/>
        <v>0</v>
      </c>
      <c r="R162" s="56">
        <f t="shared" si="31"/>
        <v>50</v>
      </c>
      <c r="S162" s="55">
        <f t="shared" si="33"/>
        <v>0</v>
      </c>
      <c r="T162" s="56">
        <f t="shared" si="32"/>
        <v>50</v>
      </c>
    </row>
    <row r="163" spans="1:20" ht="47.25" x14ac:dyDescent="0.25">
      <c r="A163" s="32" t="s">
        <v>542</v>
      </c>
      <c r="B163" s="53" t="s">
        <v>90</v>
      </c>
      <c r="C163" s="53" t="s">
        <v>180</v>
      </c>
      <c r="D163" s="54" t="s">
        <v>546</v>
      </c>
      <c r="E163" s="53" t="s">
        <v>76</v>
      </c>
      <c r="F163" s="55">
        <f t="shared" si="33"/>
        <v>50</v>
      </c>
      <c r="G163" s="55">
        <f t="shared" si="33"/>
        <v>0</v>
      </c>
      <c r="H163" s="56">
        <f t="shared" si="23"/>
        <v>50</v>
      </c>
      <c r="I163" s="55">
        <f t="shared" si="33"/>
        <v>0</v>
      </c>
      <c r="J163" s="56">
        <f t="shared" si="25"/>
        <v>50</v>
      </c>
      <c r="K163" s="55">
        <f t="shared" si="33"/>
        <v>0</v>
      </c>
      <c r="L163" s="56">
        <f t="shared" si="26"/>
        <v>50</v>
      </c>
      <c r="M163" s="55">
        <f t="shared" si="33"/>
        <v>0</v>
      </c>
      <c r="N163" s="56">
        <f t="shared" si="27"/>
        <v>50</v>
      </c>
      <c r="O163" s="55">
        <f t="shared" si="33"/>
        <v>0</v>
      </c>
      <c r="P163" s="56">
        <f t="shared" si="30"/>
        <v>50</v>
      </c>
      <c r="Q163" s="55">
        <f t="shared" si="33"/>
        <v>0</v>
      </c>
      <c r="R163" s="56">
        <f t="shared" si="31"/>
        <v>50</v>
      </c>
      <c r="S163" s="55">
        <f t="shared" si="33"/>
        <v>0</v>
      </c>
      <c r="T163" s="56">
        <f t="shared" si="32"/>
        <v>50</v>
      </c>
    </row>
    <row r="164" spans="1:20" ht="31.5" x14ac:dyDescent="0.25">
      <c r="A164" s="32" t="s">
        <v>97</v>
      </c>
      <c r="B164" s="53" t="s">
        <v>90</v>
      </c>
      <c r="C164" s="53" t="s">
        <v>180</v>
      </c>
      <c r="D164" s="54" t="s">
        <v>546</v>
      </c>
      <c r="E164" s="53" t="s">
        <v>543</v>
      </c>
      <c r="F164" s="55">
        <f t="shared" si="33"/>
        <v>50</v>
      </c>
      <c r="G164" s="55">
        <f t="shared" si="33"/>
        <v>0</v>
      </c>
      <c r="H164" s="56">
        <f t="shared" si="23"/>
        <v>50</v>
      </c>
      <c r="I164" s="55">
        <f t="shared" si="33"/>
        <v>0</v>
      </c>
      <c r="J164" s="56">
        <f t="shared" si="25"/>
        <v>50</v>
      </c>
      <c r="K164" s="55">
        <f t="shared" si="33"/>
        <v>0</v>
      </c>
      <c r="L164" s="56">
        <f t="shared" si="26"/>
        <v>50</v>
      </c>
      <c r="M164" s="55">
        <f t="shared" si="33"/>
        <v>0</v>
      </c>
      <c r="N164" s="56">
        <f t="shared" si="27"/>
        <v>50</v>
      </c>
      <c r="O164" s="55">
        <f t="shared" si="33"/>
        <v>0</v>
      </c>
      <c r="P164" s="56">
        <f t="shared" si="30"/>
        <v>50</v>
      </c>
      <c r="Q164" s="55">
        <f t="shared" si="33"/>
        <v>0</v>
      </c>
      <c r="R164" s="56">
        <f t="shared" si="31"/>
        <v>50</v>
      </c>
      <c r="S164" s="55">
        <f t="shared" si="33"/>
        <v>0</v>
      </c>
      <c r="T164" s="56">
        <f t="shared" si="32"/>
        <v>50</v>
      </c>
    </row>
    <row r="165" spans="1:20" ht="45.75" customHeight="1" x14ac:dyDescent="0.25">
      <c r="A165" s="32" t="s">
        <v>98</v>
      </c>
      <c r="B165" s="53" t="s">
        <v>90</v>
      </c>
      <c r="C165" s="53" t="s">
        <v>180</v>
      </c>
      <c r="D165" s="54" t="s">
        <v>546</v>
      </c>
      <c r="E165" s="53" t="s">
        <v>539</v>
      </c>
      <c r="F165" s="55">
        <v>50</v>
      </c>
      <c r="G165" s="55"/>
      <c r="H165" s="56">
        <f t="shared" si="23"/>
        <v>50</v>
      </c>
      <c r="I165" s="55"/>
      <c r="J165" s="56">
        <f t="shared" si="25"/>
        <v>50</v>
      </c>
      <c r="K165" s="55"/>
      <c r="L165" s="56">
        <f t="shared" si="26"/>
        <v>50</v>
      </c>
      <c r="M165" s="55"/>
      <c r="N165" s="56">
        <f t="shared" si="27"/>
        <v>50</v>
      </c>
      <c r="O165" s="55"/>
      <c r="P165" s="56">
        <f t="shared" si="30"/>
        <v>50</v>
      </c>
      <c r="Q165" s="55"/>
      <c r="R165" s="56">
        <f t="shared" si="31"/>
        <v>50</v>
      </c>
      <c r="S165" s="55"/>
      <c r="T165" s="56">
        <f t="shared" si="32"/>
        <v>50</v>
      </c>
    </row>
    <row r="166" spans="1:20" ht="48.75" customHeight="1" x14ac:dyDescent="0.25">
      <c r="A166" s="32" t="s">
        <v>620</v>
      </c>
      <c r="B166" s="53" t="s">
        <v>90</v>
      </c>
      <c r="C166" s="53" t="s">
        <v>180</v>
      </c>
      <c r="D166" s="54" t="s">
        <v>609</v>
      </c>
      <c r="E166" s="53" t="s">
        <v>76</v>
      </c>
      <c r="F166" s="55">
        <f t="shared" ref="F166:S169" si="34">F167</f>
        <v>20</v>
      </c>
      <c r="G166" s="55">
        <f t="shared" si="34"/>
        <v>0</v>
      </c>
      <c r="H166" s="56">
        <f t="shared" si="23"/>
        <v>20</v>
      </c>
      <c r="I166" s="55">
        <f t="shared" si="34"/>
        <v>0</v>
      </c>
      <c r="J166" s="56">
        <f t="shared" si="25"/>
        <v>20</v>
      </c>
      <c r="K166" s="55">
        <f t="shared" si="34"/>
        <v>0</v>
      </c>
      <c r="L166" s="56">
        <f t="shared" si="26"/>
        <v>20</v>
      </c>
      <c r="M166" s="55">
        <f t="shared" si="34"/>
        <v>0</v>
      </c>
      <c r="N166" s="56">
        <f t="shared" si="27"/>
        <v>20</v>
      </c>
      <c r="O166" s="55">
        <f t="shared" si="34"/>
        <v>0</v>
      </c>
      <c r="P166" s="56">
        <f t="shared" si="30"/>
        <v>20</v>
      </c>
      <c r="Q166" s="55">
        <f t="shared" si="34"/>
        <v>0</v>
      </c>
      <c r="R166" s="56">
        <f t="shared" si="31"/>
        <v>20</v>
      </c>
      <c r="S166" s="55">
        <f t="shared" si="34"/>
        <v>0</v>
      </c>
      <c r="T166" s="56">
        <f t="shared" si="32"/>
        <v>20</v>
      </c>
    </row>
    <row r="167" spans="1:20" ht="96.75" customHeight="1" x14ac:dyDescent="0.25">
      <c r="A167" s="32" t="s">
        <v>610</v>
      </c>
      <c r="B167" s="53" t="s">
        <v>90</v>
      </c>
      <c r="C167" s="53" t="s">
        <v>180</v>
      </c>
      <c r="D167" s="54" t="s">
        <v>611</v>
      </c>
      <c r="E167" s="53" t="s">
        <v>76</v>
      </c>
      <c r="F167" s="55">
        <f t="shared" si="34"/>
        <v>20</v>
      </c>
      <c r="G167" s="55">
        <f t="shared" si="34"/>
        <v>0</v>
      </c>
      <c r="H167" s="56">
        <f t="shared" si="23"/>
        <v>20</v>
      </c>
      <c r="I167" s="55">
        <f t="shared" si="34"/>
        <v>0</v>
      </c>
      <c r="J167" s="56">
        <f t="shared" si="25"/>
        <v>20</v>
      </c>
      <c r="K167" s="55">
        <f t="shared" si="34"/>
        <v>0</v>
      </c>
      <c r="L167" s="56">
        <f t="shared" si="26"/>
        <v>20</v>
      </c>
      <c r="M167" s="55">
        <f t="shared" si="34"/>
        <v>0</v>
      </c>
      <c r="N167" s="56">
        <f t="shared" si="27"/>
        <v>20</v>
      </c>
      <c r="O167" s="55">
        <f t="shared" si="34"/>
        <v>0</v>
      </c>
      <c r="P167" s="56">
        <f t="shared" si="30"/>
        <v>20</v>
      </c>
      <c r="Q167" s="55">
        <f t="shared" si="34"/>
        <v>0</v>
      </c>
      <c r="R167" s="56">
        <f t="shared" si="31"/>
        <v>20</v>
      </c>
      <c r="S167" s="55">
        <f t="shared" si="34"/>
        <v>0</v>
      </c>
      <c r="T167" s="56">
        <f t="shared" si="32"/>
        <v>20</v>
      </c>
    </row>
    <row r="168" spans="1:20" ht="62.25" customHeight="1" x14ac:dyDescent="0.25">
      <c r="A168" s="32" t="s">
        <v>612</v>
      </c>
      <c r="B168" s="53" t="s">
        <v>90</v>
      </c>
      <c r="C168" s="53" t="s">
        <v>180</v>
      </c>
      <c r="D168" s="54" t="s">
        <v>613</v>
      </c>
      <c r="E168" s="53" t="s">
        <v>76</v>
      </c>
      <c r="F168" s="55">
        <f t="shared" si="34"/>
        <v>20</v>
      </c>
      <c r="G168" s="55">
        <f t="shared" si="34"/>
        <v>0</v>
      </c>
      <c r="H168" s="56">
        <f t="shared" ref="H168:H219" si="35">F168+G168</f>
        <v>20</v>
      </c>
      <c r="I168" s="55">
        <f t="shared" si="34"/>
        <v>0</v>
      </c>
      <c r="J168" s="56">
        <f t="shared" si="25"/>
        <v>20</v>
      </c>
      <c r="K168" s="55">
        <f t="shared" si="34"/>
        <v>0</v>
      </c>
      <c r="L168" s="56">
        <f t="shared" si="26"/>
        <v>20</v>
      </c>
      <c r="M168" s="55">
        <f t="shared" si="34"/>
        <v>0</v>
      </c>
      <c r="N168" s="56">
        <f t="shared" si="27"/>
        <v>20</v>
      </c>
      <c r="O168" s="55">
        <f t="shared" si="34"/>
        <v>0</v>
      </c>
      <c r="P168" s="56">
        <f t="shared" si="30"/>
        <v>20</v>
      </c>
      <c r="Q168" s="55">
        <f t="shared" si="34"/>
        <v>0</v>
      </c>
      <c r="R168" s="56">
        <f t="shared" si="31"/>
        <v>20</v>
      </c>
      <c r="S168" s="55">
        <f t="shared" si="34"/>
        <v>0</v>
      </c>
      <c r="T168" s="56">
        <f t="shared" si="32"/>
        <v>20</v>
      </c>
    </row>
    <row r="169" spans="1:20" ht="31.5" x14ac:dyDescent="0.25">
      <c r="A169" s="32" t="s">
        <v>97</v>
      </c>
      <c r="B169" s="53" t="s">
        <v>90</v>
      </c>
      <c r="C169" s="53" t="s">
        <v>180</v>
      </c>
      <c r="D169" s="54" t="s">
        <v>613</v>
      </c>
      <c r="E169" s="53" t="s">
        <v>543</v>
      </c>
      <c r="F169" s="55">
        <f t="shared" si="34"/>
        <v>20</v>
      </c>
      <c r="G169" s="55">
        <f t="shared" si="34"/>
        <v>0</v>
      </c>
      <c r="H169" s="56">
        <f t="shared" si="35"/>
        <v>20</v>
      </c>
      <c r="I169" s="55">
        <f t="shared" si="34"/>
        <v>0</v>
      </c>
      <c r="J169" s="56">
        <f t="shared" si="25"/>
        <v>20</v>
      </c>
      <c r="K169" s="55">
        <f t="shared" si="34"/>
        <v>0</v>
      </c>
      <c r="L169" s="56">
        <f t="shared" si="26"/>
        <v>20</v>
      </c>
      <c r="M169" s="55">
        <f t="shared" si="34"/>
        <v>0</v>
      </c>
      <c r="N169" s="56">
        <f t="shared" si="27"/>
        <v>20</v>
      </c>
      <c r="O169" s="55">
        <f t="shared" si="34"/>
        <v>0</v>
      </c>
      <c r="P169" s="56">
        <f t="shared" si="30"/>
        <v>20</v>
      </c>
      <c r="Q169" s="55">
        <f t="shared" si="34"/>
        <v>0</v>
      </c>
      <c r="R169" s="56">
        <f t="shared" si="31"/>
        <v>20</v>
      </c>
      <c r="S169" s="55">
        <f t="shared" si="34"/>
        <v>0</v>
      </c>
      <c r="T169" s="56">
        <f t="shared" si="32"/>
        <v>20</v>
      </c>
    </row>
    <row r="170" spans="1:20" ht="45" customHeight="1" x14ac:dyDescent="0.25">
      <c r="A170" s="32" t="s">
        <v>98</v>
      </c>
      <c r="B170" s="53" t="s">
        <v>90</v>
      </c>
      <c r="C170" s="53" t="s">
        <v>180</v>
      </c>
      <c r="D170" s="54" t="s">
        <v>613</v>
      </c>
      <c r="E170" s="53" t="s">
        <v>539</v>
      </c>
      <c r="F170" s="55">
        <v>20</v>
      </c>
      <c r="G170" s="55"/>
      <c r="H170" s="56">
        <f t="shared" si="35"/>
        <v>20</v>
      </c>
      <c r="I170" s="55"/>
      <c r="J170" s="56">
        <f t="shared" si="25"/>
        <v>20</v>
      </c>
      <c r="K170" s="55"/>
      <c r="L170" s="56">
        <f t="shared" si="26"/>
        <v>20</v>
      </c>
      <c r="M170" s="55"/>
      <c r="N170" s="56">
        <f t="shared" si="27"/>
        <v>20</v>
      </c>
      <c r="O170" s="55"/>
      <c r="P170" s="56">
        <f t="shared" si="30"/>
        <v>20</v>
      </c>
      <c r="Q170" s="55"/>
      <c r="R170" s="56">
        <f t="shared" si="31"/>
        <v>20</v>
      </c>
      <c r="S170" s="55"/>
      <c r="T170" s="56">
        <f t="shared" si="32"/>
        <v>20</v>
      </c>
    </row>
    <row r="171" spans="1:20" ht="84" customHeight="1" x14ac:dyDescent="0.25">
      <c r="A171" s="32" t="s">
        <v>621</v>
      </c>
      <c r="B171" s="53" t="s">
        <v>90</v>
      </c>
      <c r="C171" s="53" t="s">
        <v>180</v>
      </c>
      <c r="D171" s="54" t="s">
        <v>615</v>
      </c>
      <c r="E171" s="53" t="s">
        <v>76</v>
      </c>
      <c r="F171" s="55">
        <f t="shared" ref="F171:S174" si="36">F172</f>
        <v>100</v>
      </c>
      <c r="G171" s="55">
        <f t="shared" si="36"/>
        <v>0</v>
      </c>
      <c r="H171" s="56">
        <f t="shared" si="35"/>
        <v>100</v>
      </c>
      <c r="I171" s="55">
        <f t="shared" si="36"/>
        <v>0</v>
      </c>
      <c r="J171" s="56">
        <f t="shared" si="25"/>
        <v>100</v>
      </c>
      <c r="K171" s="55">
        <f t="shared" si="36"/>
        <v>0</v>
      </c>
      <c r="L171" s="56">
        <f t="shared" si="26"/>
        <v>100</v>
      </c>
      <c r="M171" s="55">
        <f t="shared" si="36"/>
        <v>0</v>
      </c>
      <c r="N171" s="56">
        <f t="shared" si="27"/>
        <v>100</v>
      </c>
      <c r="O171" s="55">
        <f t="shared" si="36"/>
        <v>0</v>
      </c>
      <c r="P171" s="56">
        <f t="shared" si="30"/>
        <v>100</v>
      </c>
      <c r="Q171" s="55">
        <f t="shared" si="36"/>
        <v>-10</v>
      </c>
      <c r="R171" s="56">
        <f t="shared" si="31"/>
        <v>90</v>
      </c>
      <c r="S171" s="55">
        <f t="shared" si="36"/>
        <v>0</v>
      </c>
      <c r="T171" s="56">
        <f t="shared" si="32"/>
        <v>90</v>
      </c>
    </row>
    <row r="172" spans="1:20" ht="94.5" customHeight="1" x14ac:dyDescent="0.25">
      <c r="A172" s="32" t="s">
        <v>614</v>
      </c>
      <c r="B172" s="53" t="s">
        <v>90</v>
      </c>
      <c r="C172" s="53" t="s">
        <v>180</v>
      </c>
      <c r="D172" s="54" t="s">
        <v>616</v>
      </c>
      <c r="E172" s="53" t="s">
        <v>76</v>
      </c>
      <c r="F172" s="55">
        <f t="shared" si="36"/>
        <v>100</v>
      </c>
      <c r="G172" s="55">
        <f t="shared" si="36"/>
        <v>0</v>
      </c>
      <c r="H172" s="56">
        <f t="shared" si="35"/>
        <v>100</v>
      </c>
      <c r="I172" s="55">
        <f t="shared" si="36"/>
        <v>0</v>
      </c>
      <c r="J172" s="56">
        <f t="shared" si="25"/>
        <v>100</v>
      </c>
      <c r="K172" s="55">
        <f t="shared" si="36"/>
        <v>0</v>
      </c>
      <c r="L172" s="56">
        <f t="shared" si="26"/>
        <v>100</v>
      </c>
      <c r="M172" s="55">
        <f t="shared" si="36"/>
        <v>0</v>
      </c>
      <c r="N172" s="56">
        <f t="shared" si="27"/>
        <v>100</v>
      </c>
      <c r="O172" s="55">
        <f t="shared" si="36"/>
        <v>0</v>
      </c>
      <c r="P172" s="56">
        <f t="shared" si="30"/>
        <v>100</v>
      </c>
      <c r="Q172" s="55">
        <f t="shared" si="36"/>
        <v>-10</v>
      </c>
      <c r="R172" s="56">
        <f t="shared" si="31"/>
        <v>90</v>
      </c>
      <c r="S172" s="55">
        <f t="shared" si="36"/>
        <v>0</v>
      </c>
      <c r="T172" s="56">
        <f t="shared" si="32"/>
        <v>90</v>
      </c>
    </row>
    <row r="173" spans="1:20" ht="79.5" customHeight="1" x14ac:dyDescent="0.25">
      <c r="A173" s="32" t="s">
        <v>617</v>
      </c>
      <c r="B173" s="53" t="s">
        <v>90</v>
      </c>
      <c r="C173" s="53" t="s">
        <v>180</v>
      </c>
      <c r="D173" s="54" t="s">
        <v>618</v>
      </c>
      <c r="E173" s="53" t="s">
        <v>76</v>
      </c>
      <c r="F173" s="55">
        <f t="shared" si="36"/>
        <v>100</v>
      </c>
      <c r="G173" s="55">
        <f t="shared" si="36"/>
        <v>0</v>
      </c>
      <c r="H173" s="56">
        <f t="shared" si="35"/>
        <v>100</v>
      </c>
      <c r="I173" s="55">
        <f t="shared" si="36"/>
        <v>0</v>
      </c>
      <c r="J173" s="56">
        <f t="shared" si="25"/>
        <v>100</v>
      </c>
      <c r="K173" s="55">
        <f t="shared" si="36"/>
        <v>0</v>
      </c>
      <c r="L173" s="56">
        <f t="shared" si="26"/>
        <v>100</v>
      </c>
      <c r="M173" s="55">
        <f t="shared" si="36"/>
        <v>0</v>
      </c>
      <c r="N173" s="56">
        <f t="shared" si="27"/>
        <v>100</v>
      </c>
      <c r="O173" s="55">
        <f t="shared" si="36"/>
        <v>0</v>
      </c>
      <c r="P173" s="56">
        <f t="shared" si="30"/>
        <v>100</v>
      </c>
      <c r="Q173" s="55">
        <f t="shared" si="36"/>
        <v>-10</v>
      </c>
      <c r="R173" s="56">
        <f t="shared" si="31"/>
        <v>90</v>
      </c>
      <c r="S173" s="55">
        <f t="shared" si="36"/>
        <v>0</v>
      </c>
      <c r="T173" s="56">
        <f t="shared" si="32"/>
        <v>90</v>
      </c>
    </row>
    <row r="174" spans="1:20" ht="33" customHeight="1" x14ac:dyDescent="0.25">
      <c r="A174" s="32" t="s">
        <v>97</v>
      </c>
      <c r="B174" s="53" t="s">
        <v>90</v>
      </c>
      <c r="C174" s="53" t="s">
        <v>180</v>
      </c>
      <c r="D174" s="54" t="s">
        <v>618</v>
      </c>
      <c r="E174" s="53" t="s">
        <v>543</v>
      </c>
      <c r="F174" s="55">
        <f t="shared" si="36"/>
        <v>100</v>
      </c>
      <c r="G174" s="55">
        <f t="shared" si="36"/>
        <v>0</v>
      </c>
      <c r="H174" s="56">
        <f t="shared" si="35"/>
        <v>100</v>
      </c>
      <c r="I174" s="55">
        <f t="shared" si="36"/>
        <v>0</v>
      </c>
      <c r="J174" s="56">
        <f t="shared" si="25"/>
        <v>100</v>
      </c>
      <c r="K174" s="55">
        <f t="shared" si="36"/>
        <v>0</v>
      </c>
      <c r="L174" s="56">
        <f t="shared" si="26"/>
        <v>100</v>
      </c>
      <c r="M174" s="55">
        <f t="shared" si="36"/>
        <v>0</v>
      </c>
      <c r="N174" s="56">
        <f t="shared" si="27"/>
        <v>100</v>
      </c>
      <c r="O174" s="55">
        <f t="shared" si="36"/>
        <v>0</v>
      </c>
      <c r="P174" s="56">
        <f t="shared" si="30"/>
        <v>100</v>
      </c>
      <c r="Q174" s="55">
        <f t="shared" si="36"/>
        <v>-10</v>
      </c>
      <c r="R174" s="56">
        <f t="shared" si="31"/>
        <v>90</v>
      </c>
      <c r="S174" s="55">
        <f t="shared" si="36"/>
        <v>0</v>
      </c>
      <c r="T174" s="56">
        <f t="shared" si="32"/>
        <v>90</v>
      </c>
    </row>
    <row r="175" spans="1:20" ht="48" customHeight="1" x14ac:dyDescent="0.25">
      <c r="A175" s="32" t="s">
        <v>98</v>
      </c>
      <c r="B175" s="53" t="s">
        <v>90</v>
      </c>
      <c r="C175" s="53" t="s">
        <v>180</v>
      </c>
      <c r="D175" s="54" t="s">
        <v>618</v>
      </c>
      <c r="E175" s="53" t="s">
        <v>539</v>
      </c>
      <c r="F175" s="55">
        <v>100</v>
      </c>
      <c r="G175" s="55"/>
      <c r="H175" s="56">
        <f t="shared" si="35"/>
        <v>100</v>
      </c>
      <c r="I175" s="55"/>
      <c r="J175" s="56">
        <f t="shared" si="25"/>
        <v>100</v>
      </c>
      <c r="K175" s="55"/>
      <c r="L175" s="56">
        <f t="shared" si="26"/>
        <v>100</v>
      </c>
      <c r="M175" s="55"/>
      <c r="N175" s="56">
        <f t="shared" si="27"/>
        <v>100</v>
      </c>
      <c r="O175" s="55"/>
      <c r="P175" s="56">
        <f t="shared" si="30"/>
        <v>100</v>
      </c>
      <c r="Q175" s="55">
        <v>-10</v>
      </c>
      <c r="R175" s="56">
        <f t="shared" si="31"/>
        <v>90</v>
      </c>
      <c r="S175" s="55"/>
      <c r="T175" s="56">
        <f t="shared" si="32"/>
        <v>90</v>
      </c>
    </row>
    <row r="176" spans="1:20" ht="15.75" x14ac:dyDescent="0.25">
      <c r="A176" s="68" t="s">
        <v>190</v>
      </c>
      <c r="B176" s="50" t="s">
        <v>102</v>
      </c>
      <c r="C176" s="50" t="s">
        <v>74</v>
      </c>
      <c r="D176" s="51" t="s">
        <v>75</v>
      </c>
      <c r="E176" s="50" t="s">
        <v>76</v>
      </c>
      <c r="F176" s="48">
        <f>F177+F189+F214</f>
        <v>220929</v>
      </c>
      <c r="G176" s="48">
        <f>G177+G189+G214</f>
        <v>5119.6000000000004</v>
      </c>
      <c r="H176" s="49">
        <f t="shared" si="35"/>
        <v>226048.6</v>
      </c>
      <c r="I176" s="48">
        <f>I177+I189+I214</f>
        <v>2179.6999999999998</v>
      </c>
      <c r="J176" s="49">
        <f t="shared" si="25"/>
        <v>228228.30000000002</v>
      </c>
      <c r="K176" s="48">
        <f>K177+K189+K214</f>
        <v>23.6</v>
      </c>
      <c r="L176" s="49">
        <f t="shared" si="26"/>
        <v>228251.90000000002</v>
      </c>
      <c r="M176" s="48">
        <f>M177+M189+M214</f>
        <v>1.4</v>
      </c>
      <c r="N176" s="49">
        <f t="shared" si="27"/>
        <v>228253.30000000002</v>
      </c>
      <c r="O176" s="48">
        <f>O177+O189+O214</f>
        <v>302.59999999999997</v>
      </c>
      <c r="P176" s="49">
        <f t="shared" si="30"/>
        <v>228555.90000000002</v>
      </c>
      <c r="Q176" s="48">
        <f>Q177+Q189+Q214</f>
        <v>-1540.9</v>
      </c>
      <c r="R176" s="49">
        <f t="shared" si="31"/>
        <v>227015.00000000003</v>
      </c>
      <c r="S176" s="48">
        <f>S177+S189+S214</f>
        <v>-600</v>
      </c>
      <c r="T176" s="49">
        <f t="shared" si="32"/>
        <v>226415.00000000003</v>
      </c>
    </row>
    <row r="177" spans="1:20" ht="15.75" x14ac:dyDescent="0.25">
      <c r="A177" s="32" t="s">
        <v>191</v>
      </c>
      <c r="B177" s="53" t="s">
        <v>102</v>
      </c>
      <c r="C177" s="53" t="s">
        <v>73</v>
      </c>
      <c r="D177" s="54" t="s">
        <v>75</v>
      </c>
      <c r="E177" s="53" t="s">
        <v>76</v>
      </c>
      <c r="F177" s="55">
        <f>F178+F183</f>
        <v>458.5</v>
      </c>
      <c r="G177" s="55">
        <f>G178+G183</f>
        <v>0</v>
      </c>
      <c r="H177" s="56">
        <f t="shared" si="35"/>
        <v>458.5</v>
      </c>
      <c r="I177" s="55">
        <f>I178+I183</f>
        <v>6.6</v>
      </c>
      <c r="J177" s="56">
        <f t="shared" si="25"/>
        <v>465.1</v>
      </c>
      <c r="K177" s="55">
        <f>K178+K183</f>
        <v>23.6</v>
      </c>
      <c r="L177" s="56">
        <f t="shared" si="26"/>
        <v>488.70000000000005</v>
      </c>
      <c r="M177" s="55">
        <f>M178+M183</f>
        <v>1.4</v>
      </c>
      <c r="N177" s="56">
        <f t="shared" si="27"/>
        <v>490.1</v>
      </c>
      <c r="O177" s="55">
        <f>O178+O183</f>
        <v>2.4</v>
      </c>
      <c r="P177" s="56">
        <f t="shared" si="30"/>
        <v>492.5</v>
      </c>
      <c r="Q177" s="55">
        <f>Q178+Q183</f>
        <v>0</v>
      </c>
      <c r="R177" s="56">
        <f t="shared" si="31"/>
        <v>492.5</v>
      </c>
      <c r="S177" s="55">
        <f>S178+S183</f>
        <v>0</v>
      </c>
      <c r="T177" s="56">
        <f t="shared" si="32"/>
        <v>492.5</v>
      </c>
    </row>
    <row r="178" spans="1:20" ht="47.25" customHeight="1" x14ac:dyDescent="0.25">
      <c r="A178" s="32" t="s">
        <v>752</v>
      </c>
      <c r="B178" s="53" t="s">
        <v>102</v>
      </c>
      <c r="C178" s="53" t="s">
        <v>73</v>
      </c>
      <c r="D178" s="54" t="s">
        <v>192</v>
      </c>
      <c r="E178" s="53" t="s">
        <v>76</v>
      </c>
      <c r="F178" s="55">
        <f t="shared" ref="F178:S181" si="37">F179</f>
        <v>328.5</v>
      </c>
      <c r="G178" s="55">
        <f t="shared" si="37"/>
        <v>0</v>
      </c>
      <c r="H178" s="56">
        <f t="shared" si="35"/>
        <v>328.5</v>
      </c>
      <c r="I178" s="55">
        <f t="shared" si="37"/>
        <v>6.6</v>
      </c>
      <c r="J178" s="56">
        <f t="shared" si="25"/>
        <v>335.1</v>
      </c>
      <c r="K178" s="55">
        <f t="shared" si="37"/>
        <v>23.6</v>
      </c>
      <c r="L178" s="56">
        <f t="shared" si="26"/>
        <v>358.70000000000005</v>
      </c>
      <c r="M178" s="55">
        <f t="shared" si="37"/>
        <v>1.4</v>
      </c>
      <c r="N178" s="56">
        <f t="shared" si="27"/>
        <v>360.1</v>
      </c>
      <c r="O178" s="55">
        <f t="shared" si="37"/>
        <v>2.4</v>
      </c>
      <c r="P178" s="56">
        <f t="shared" si="30"/>
        <v>362.5</v>
      </c>
      <c r="Q178" s="55">
        <f t="shared" si="37"/>
        <v>0</v>
      </c>
      <c r="R178" s="56">
        <f t="shared" si="31"/>
        <v>362.5</v>
      </c>
      <c r="S178" s="55">
        <f t="shared" si="37"/>
        <v>0</v>
      </c>
      <c r="T178" s="56">
        <f t="shared" si="32"/>
        <v>362.5</v>
      </c>
    </row>
    <row r="179" spans="1:20" ht="49.5" customHeight="1" x14ac:dyDescent="0.25">
      <c r="A179" s="32" t="s">
        <v>194</v>
      </c>
      <c r="B179" s="53" t="s">
        <v>102</v>
      </c>
      <c r="C179" s="53" t="s">
        <v>73</v>
      </c>
      <c r="D179" s="54" t="s">
        <v>634</v>
      </c>
      <c r="E179" s="53" t="s">
        <v>76</v>
      </c>
      <c r="F179" s="55">
        <f t="shared" si="37"/>
        <v>328.5</v>
      </c>
      <c r="G179" s="55">
        <f t="shared" si="37"/>
        <v>0</v>
      </c>
      <c r="H179" s="56">
        <f t="shared" si="35"/>
        <v>328.5</v>
      </c>
      <c r="I179" s="55">
        <f t="shared" si="37"/>
        <v>6.6</v>
      </c>
      <c r="J179" s="56">
        <f t="shared" si="25"/>
        <v>335.1</v>
      </c>
      <c r="K179" s="55">
        <f t="shared" si="37"/>
        <v>23.6</v>
      </c>
      <c r="L179" s="56">
        <f t="shared" si="26"/>
        <v>358.70000000000005</v>
      </c>
      <c r="M179" s="55">
        <f t="shared" si="37"/>
        <v>1.4</v>
      </c>
      <c r="N179" s="56">
        <f t="shared" si="27"/>
        <v>360.1</v>
      </c>
      <c r="O179" s="55">
        <f t="shared" si="37"/>
        <v>2.4</v>
      </c>
      <c r="P179" s="56">
        <f t="shared" si="30"/>
        <v>362.5</v>
      </c>
      <c r="Q179" s="55">
        <f t="shared" si="37"/>
        <v>0</v>
      </c>
      <c r="R179" s="56">
        <f t="shared" si="31"/>
        <v>362.5</v>
      </c>
      <c r="S179" s="55">
        <f t="shared" si="37"/>
        <v>0</v>
      </c>
      <c r="T179" s="56">
        <f t="shared" si="32"/>
        <v>362.5</v>
      </c>
    </row>
    <row r="180" spans="1:20" ht="32.25" customHeight="1" x14ac:dyDescent="0.25">
      <c r="A180" s="32" t="s">
        <v>195</v>
      </c>
      <c r="B180" s="53" t="s">
        <v>102</v>
      </c>
      <c r="C180" s="53" t="s">
        <v>73</v>
      </c>
      <c r="D180" s="54" t="s">
        <v>635</v>
      </c>
      <c r="E180" s="53" t="s">
        <v>76</v>
      </c>
      <c r="F180" s="55">
        <f t="shared" si="37"/>
        <v>328.5</v>
      </c>
      <c r="G180" s="55">
        <f t="shared" si="37"/>
        <v>0</v>
      </c>
      <c r="H180" s="56">
        <f t="shared" si="35"/>
        <v>328.5</v>
      </c>
      <c r="I180" s="55">
        <f t="shared" si="37"/>
        <v>6.6</v>
      </c>
      <c r="J180" s="56">
        <f t="shared" si="25"/>
        <v>335.1</v>
      </c>
      <c r="K180" s="55">
        <f t="shared" si="37"/>
        <v>23.6</v>
      </c>
      <c r="L180" s="56">
        <f t="shared" si="26"/>
        <v>358.70000000000005</v>
      </c>
      <c r="M180" s="55">
        <f t="shared" si="37"/>
        <v>1.4</v>
      </c>
      <c r="N180" s="56">
        <f t="shared" si="27"/>
        <v>360.1</v>
      </c>
      <c r="O180" s="55">
        <f t="shared" si="37"/>
        <v>2.4</v>
      </c>
      <c r="P180" s="56">
        <f t="shared" si="30"/>
        <v>362.5</v>
      </c>
      <c r="Q180" s="55">
        <f t="shared" si="37"/>
        <v>0</v>
      </c>
      <c r="R180" s="56">
        <f t="shared" si="31"/>
        <v>362.5</v>
      </c>
      <c r="S180" s="55">
        <f t="shared" si="37"/>
        <v>0</v>
      </c>
      <c r="T180" s="56">
        <f t="shared" si="32"/>
        <v>362.5</v>
      </c>
    </row>
    <row r="181" spans="1:20" ht="30.6" customHeight="1" x14ac:dyDescent="0.25">
      <c r="A181" s="32" t="s">
        <v>188</v>
      </c>
      <c r="B181" s="53" t="s">
        <v>102</v>
      </c>
      <c r="C181" s="53" t="s">
        <v>73</v>
      </c>
      <c r="D181" s="54" t="s">
        <v>635</v>
      </c>
      <c r="E181" s="53">
        <v>600</v>
      </c>
      <c r="F181" s="55">
        <f t="shared" si="37"/>
        <v>328.5</v>
      </c>
      <c r="G181" s="55">
        <f t="shared" si="37"/>
        <v>0</v>
      </c>
      <c r="H181" s="56">
        <f t="shared" si="35"/>
        <v>328.5</v>
      </c>
      <c r="I181" s="55">
        <f t="shared" si="37"/>
        <v>6.6</v>
      </c>
      <c r="J181" s="56">
        <f t="shared" si="25"/>
        <v>335.1</v>
      </c>
      <c r="K181" s="55">
        <f t="shared" si="37"/>
        <v>23.6</v>
      </c>
      <c r="L181" s="56">
        <f t="shared" si="26"/>
        <v>358.70000000000005</v>
      </c>
      <c r="M181" s="55">
        <f t="shared" si="37"/>
        <v>1.4</v>
      </c>
      <c r="N181" s="56">
        <f t="shared" si="27"/>
        <v>360.1</v>
      </c>
      <c r="O181" s="55">
        <f t="shared" si="37"/>
        <v>2.4</v>
      </c>
      <c r="P181" s="56">
        <f t="shared" si="30"/>
        <v>362.5</v>
      </c>
      <c r="Q181" s="55">
        <f t="shared" si="37"/>
        <v>0</v>
      </c>
      <c r="R181" s="56">
        <f t="shared" si="31"/>
        <v>362.5</v>
      </c>
      <c r="S181" s="55">
        <f t="shared" si="37"/>
        <v>0</v>
      </c>
      <c r="T181" s="56">
        <f t="shared" si="32"/>
        <v>362.5</v>
      </c>
    </row>
    <row r="182" spans="1:20" ht="15.75" x14ac:dyDescent="0.25">
      <c r="A182" s="32" t="s">
        <v>197</v>
      </c>
      <c r="B182" s="53" t="s">
        <v>102</v>
      </c>
      <c r="C182" s="53" t="s">
        <v>73</v>
      </c>
      <c r="D182" s="54" t="s">
        <v>635</v>
      </c>
      <c r="E182" s="53">
        <v>610</v>
      </c>
      <c r="F182" s="55">
        <v>328.5</v>
      </c>
      <c r="G182" s="55"/>
      <c r="H182" s="56">
        <f t="shared" si="35"/>
        <v>328.5</v>
      </c>
      <c r="I182" s="55">
        <v>6.6</v>
      </c>
      <c r="J182" s="56">
        <f t="shared" si="25"/>
        <v>335.1</v>
      </c>
      <c r="K182" s="55">
        <v>23.6</v>
      </c>
      <c r="L182" s="56">
        <f t="shared" si="26"/>
        <v>358.70000000000005</v>
      </c>
      <c r="M182" s="55">
        <v>1.4</v>
      </c>
      <c r="N182" s="56">
        <f t="shared" si="27"/>
        <v>360.1</v>
      </c>
      <c r="O182" s="55">
        <v>2.4</v>
      </c>
      <c r="P182" s="56">
        <f t="shared" si="30"/>
        <v>362.5</v>
      </c>
      <c r="Q182" s="55"/>
      <c r="R182" s="56">
        <f t="shared" si="31"/>
        <v>362.5</v>
      </c>
      <c r="S182" s="55"/>
      <c r="T182" s="56">
        <f t="shared" si="32"/>
        <v>362.5</v>
      </c>
    </row>
    <row r="183" spans="1:20" ht="63" x14ac:dyDescent="0.25">
      <c r="A183" s="32" t="s">
        <v>715</v>
      </c>
      <c r="B183" s="53" t="s">
        <v>102</v>
      </c>
      <c r="C183" s="53" t="s">
        <v>73</v>
      </c>
      <c r="D183" s="54" t="s">
        <v>198</v>
      </c>
      <c r="E183" s="53" t="s">
        <v>76</v>
      </c>
      <c r="F183" s="55">
        <f t="shared" ref="F183:S187" si="38">F184</f>
        <v>130</v>
      </c>
      <c r="G183" s="55">
        <f t="shared" si="38"/>
        <v>0</v>
      </c>
      <c r="H183" s="56">
        <f t="shared" si="35"/>
        <v>130</v>
      </c>
      <c r="I183" s="55">
        <f t="shared" si="38"/>
        <v>0</v>
      </c>
      <c r="J183" s="56">
        <f t="shared" si="25"/>
        <v>130</v>
      </c>
      <c r="K183" s="55">
        <f t="shared" si="38"/>
        <v>0</v>
      </c>
      <c r="L183" s="56">
        <f t="shared" si="26"/>
        <v>130</v>
      </c>
      <c r="M183" s="55">
        <f t="shared" si="38"/>
        <v>0</v>
      </c>
      <c r="N183" s="56">
        <f t="shared" si="27"/>
        <v>130</v>
      </c>
      <c r="O183" s="55">
        <f t="shared" si="38"/>
        <v>0</v>
      </c>
      <c r="P183" s="56">
        <f t="shared" si="30"/>
        <v>130</v>
      </c>
      <c r="Q183" s="55">
        <f t="shared" si="38"/>
        <v>0</v>
      </c>
      <c r="R183" s="56">
        <f t="shared" si="31"/>
        <v>130</v>
      </c>
      <c r="S183" s="55">
        <f t="shared" si="38"/>
        <v>0</v>
      </c>
      <c r="T183" s="56">
        <f t="shared" si="32"/>
        <v>130</v>
      </c>
    </row>
    <row r="184" spans="1:20" ht="47.25" x14ac:dyDescent="0.25">
      <c r="A184" s="32" t="s">
        <v>199</v>
      </c>
      <c r="B184" s="53" t="s">
        <v>102</v>
      </c>
      <c r="C184" s="53" t="s">
        <v>73</v>
      </c>
      <c r="D184" s="54" t="s">
        <v>200</v>
      </c>
      <c r="E184" s="53" t="s">
        <v>76</v>
      </c>
      <c r="F184" s="55">
        <f t="shared" si="38"/>
        <v>130</v>
      </c>
      <c r="G184" s="55">
        <f t="shared" si="38"/>
        <v>0</v>
      </c>
      <c r="H184" s="56">
        <f t="shared" si="35"/>
        <v>130</v>
      </c>
      <c r="I184" s="55">
        <f t="shared" si="38"/>
        <v>0</v>
      </c>
      <c r="J184" s="56">
        <f t="shared" si="25"/>
        <v>130</v>
      </c>
      <c r="K184" s="55">
        <f t="shared" si="38"/>
        <v>0</v>
      </c>
      <c r="L184" s="56">
        <f t="shared" si="26"/>
        <v>130</v>
      </c>
      <c r="M184" s="55">
        <f t="shared" si="38"/>
        <v>0</v>
      </c>
      <c r="N184" s="56">
        <f t="shared" si="27"/>
        <v>130</v>
      </c>
      <c r="O184" s="55">
        <f t="shared" si="38"/>
        <v>0</v>
      </c>
      <c r="P184" s="56">
        <f t="shared" si="30"/>
        <v>130</v>
      </c>
      <c r="Q184" s="55">
        <f t="shared" si="38"/>
        <v>0</v>
      </c>
      <c r="R184" s="56">
        <f t="shared" si="31"/>
        <v>130</v>
      </c>
      <c r="S184" s="55">
        <f t="shared" si="38"/>
        <v>0</v>
      </c>
      <c r="T184" s="56">
        <f t="shared" si="32"/>
        <v>130</v>
      </c>
    </row>
    <row r="185" spans="1:20" ht="31.5" x14ac:dyDescent="0.25">
      <c r="A185" s="32" t="s">
        <v>201</v>
      </c>
      <c r="B185" s="53" t="s">
        <v>102</v>
      </c>
      <c r="C185" s="53" t="s">
        <v>73</v>
      </c>
      <c r="D185" s="54" t="s">
        <v>202</v>
      </c>
      <c r="E185" s="53" t="s">
        <v>76</v>
      </c>
      <c r="F185" s="55">
        <f t="shared" si="38"/>
        <v>130</v>
      </c>
      <c r="G185" s="55">
        <f t="shared" si="38"/>
        <v>0</v>
      </c>
      <c r="H185" s="56">
        <f t="shared" si="35"/>
        <v>130</v>
      </c>
      <c r="I185" s="55">
        <f t="shared" si="38"/>
        <v>0</v>
      </c>
      <c r="J185" s="56">
        <f t="shared" si="25"/>
        <v>130</v>
      </c>
      <c r="K185" s="55">
        <f t="shared" si="38"/>
        <v>0</v>
      </c>
      <c r="L185" s="56">
        <f t="shared" si="26"/>
        <v>130</v>
      </c>
      <c r="M185" s="55">
        <f t="shared" si="38"/>
        <v>0</v>
      </c>
      <c r="N185" s="56">
        <f t="shared" si="27"/>
        <v>130</v>
      </c>
      <c r="O185" s="55">
        <f t="shared" si="38"/>
        <v>0</v>
      </c>
      <c r="P185" s="56">
        <f t="shared" si="30"/>
        <v>130</v>
      </c>
      <c r="Q185" s="55">
        <f t="shared" si="38"/>
        <v>0</v>
      </c>
      <c r="R185" s="56">
        <f t="shared" si="31"/>
        <v>130</v>
      </c>
      <c r="S185" s="55">
        <f t="shared" si="38"/>
        <v>0</v>
      </c>
      <c r="T185" s="56">
        <f t="shared" si="32"/>
        <v>130</v>
      </c>
    </row>
    <row r="186" spans="1:20" ht="63" x14ac:dyDescent="0.25">
      <c r="A186" s="32" t="s">
        <v>203</v>
      </c>
      <c r="B186" s="53" t="s">
        <v>102</v>
      </c>
      <c r="C186" s="53" t="s">
        <v>73</v>
      </c>
      <c r="D186" s="54" t="s">
        <v>204</v>
      </c>
      <c r="E186" s="53" t="s">
        <v>76</v>
      </c>
      <c r="F186" s="55">
        <f t="shared" si="38"/>
        <v>130</v>
      </c>
      <c r="G186" s="55">
        <f t="shared" si="38"/>
        <v>0</v>
      </c>
      <c r="H186" s="56">
        <f t="shared" si="35"/>
        <v>130</v>
      </c>
      <c r="I186" s="55">
        <f t="shared" si="38"/>
        <v>0</v>
      </c>
      <c r="J186" s="56">
        <f t="shared" si="25"/>
        <v>130</v>
      </c>
      <c r="K186" s="55">
        <f t="shared" si="38"/>
        <v>0</v>
      </c>
      <c r="L186" s="56">
        <f t="shared" si="26"/>
        <v>130</v>
      </c>
      <c r="M186" s="55">
        <f t="shared" si="38"/>
        <v>0</v>
      </c>
      <c r="N186" s="56">
        <f t="shared" si="27"/>
        <v>130</v>
      </c>
      <c r="O186" s="55">
        <f t="shared" si="38"/>
        <v>0</v>
      </c>
      <c r="P186" s="56">
        <f t="shared" si="30"/>
        <v>130</v>
      </c>
      <c r="Q186" s="55">
        <f t="shared" si="38"/>
        <v>0</v>
      </c>
      <c r="R186" s="56">
        <f t="shared" si="31"/>
        <v>130</v>
      </c>
      <c r="S186" s="55">
        <f t="shared" si="38"/>
        <v>0</v>
      </c>
      <c r="T186" s="56">
        <f t="shared" si="32"/>
        <v>130</v>
      </c>
    </row>
    <row r="187" spans="1:20" ht="30.6" customHeight="1" x14ac:dyDescent="0.25">
      <c r="A187" s="32" t="s">
        <v>188</v>
      </c>
      <c r="B187" s="53" t="s">
        <v>102</v>
      </c>
      <c r="C187" s="53" t="s">
        <v>73</v>
      </c>
      <c r="D187" s="54" t="s">
        <v>204</v>
      </c>
      <c r="E187" s="53">
        <v>600</v>
      </c>
      <c r="F187" s="55">
        <f t="shared" si="38"/>
        <v>130</v>
      </c>
      <c r="G187" s="55">
        <f t="shared" si="38"/>
        <v>0</v>
      </c>
      <c r="H187" s="56">
        <f t="shared" si="35"/>
        <v>130</v>
      </c>
      <c r="I187" s="55">
        <f t="shared" si="38"/>
        <v>0</v>
      </c>
      <c r="J187" s="56">
        <f t="shared" si="25"/>
        <v>130</v>
      </c>
      <c r="K187" s="55">
        <f t="shared" si="38"/>
        <v>0</v>
      </c>
      <c r="L187" s="56">
        <f t="shared" si="26"/>
        <v>130</v>
      </c>
      <c r="M187" s="55">
        <f t="shared" si="38"/>
        <v>0</v>
      </c>
      <c r="N187" s="56">
        <f t="shared" si="27"/>
        <v>130</v>
      </c>
      <c r="O187" s="55">
        <f t="shared" si="38"/>
        <v>0</v>
      </c>
      <c r="P187" s="56">
        <f t="shared" si="30"/>
        <v>130</v>
      </c>
      <c r="Q187" s="55">
        <f t="shared" si="38"/>
        <v>0</v>
      </c>
      <c r="R187" s="56">
        <f t="shared" si="31"/>
        <v>130</v>
      </c>
      <c r="S187" s="55">
        <f t="shared" si="38"/>
        <v>0</v>
      </c>
      <c r="T187" s="56">
        <f t="shared" si="32"/>
        <v>130</v>
      </c>
    </row>
    <row r="188" spans="1:20" ht="15.75" x14ac:dyDescent="0.25">
      <c r="A188" s="32" t="s">
        <v>197</v>
      </c>
      <c r="B188" s="53" t="s">
        <v>102</v>
      </c>
      <c r="C188" s="53" t="s">
        <v>73</v>
      </c>
      <c r="D188" s="54" t="s">
        <v>204</v>
      </c>
      <c r="E188" s="53">
        <v>610</v>
      </c>
      <c r="F188" s="55">
        <v>130</v>
      </c>
      <c r="G188" s="55"/>
      <c r="H188" s="56">
        <f t="shared" si="35"/>
        <v>130</v>
      </c>
      <c r="I188" s="55"/>
      <c r="J188" s="56">
        <f t="shared" si="25"/>
        <v>130</v>
      </c>
      <c r="K188" s="55"/>
      <c r="L188" s="56">
        <f t="shared" si="26"/>
        <v>130</v>
      </c>
      <c r="M188" s="55"/>
      <c r="N188" s="56">
        <f t="shared" si="27"/>
        <v>130</v>
      </c>
      <c r="O188" s="55"/>
      <c r="P188" s="56">
        <f t="shared" si="30"/>
        <v>130</v>
      </c>
      <c r="Q188" s="55"/>
      <c r="R188" s="56">
        <f t="shared" si="31"/>
        <v>130</v>
      </c>
      <c r="S188" s="55"/>
      <c r="T188" s="56">
        <f t="shared" si="32"/>
        <v>130</v>
      </c>
    </row>
    <row r="189" spans="1:20" ht="15.75" x14ac:dyDescent="0.25">
      <c r="A189" s="32" t="s">
        <v>208</v>
      </c>
      <c r="B189" s="53" t="s">
        <v>102</v>
      </c>
      <c r="C189" s="53" t="s">
        <v>161</v>
      </c>
      <c r="D189" s="54" t="s">
        <v>75</v>
      </c>
      <c r="E189" s="53" t="s">
        <v>76</v>
      </c>
      <c r="F189" s="55">
        <f>F190</f>
        <v>217917.5</v>
      </c>
      <c r="G189" s="55">
        <f>G190</f>
        <v>5119.6000000000004</v>
      </c>
      <c r="H189" s="56">
        <f t="shared" si="35"/>
        <v>223037.1</v>
      </c>
      <c r="I189" s="55">
        <f>I190</f>
        <v>2173.1</v>
      </c>
      <c r="J189" s="56">
        <f t="shared" si="25"/>
        <v>225210.2</v>
      </c>
      <c r="K189" s="55">
        <f>K190</f>
        <v>0</v>
      </c>
      <c r="L189" s="56">
        <f t="shared" si="26"/>
        <v>225210.2</v>
      </c>
      <c r="M189" s="55">
        <f>M190</f>
        <v>0</v>
      </c>
      <c r="N189" s="56">
        <f t="shared" si="27"/>
        <v>225210.2</v>
      </c>
      <c r="O189" s="55">
        <f>O190</f>
        <v>300.2</v>
      </c>
      <c r="P189" s="56">
        <f t="shared" si="30"/>
        <v>225510.40000000002</v>
      </c>
      <c r="Q189" s="55">
        <f>Q190</f>
        <v>-1440.9</v>
      </c>
      <c r="R189" s="56">
        <f t="shared" si="31"/>
        <v>224069.50000000003</v>
      </c>
      <c r="S189" s="55">
        <f>S190</f>
        <v>0</v>
      </c>
      <c r="T189" s="56">
        <f t="shared" si="32"/>
        <v>224069.50000000003</v>
      </c>
    </row>
    <row r="190" spans="1:20" ht="63" x14ac:dyDescent="0.25">
      <c r="A190" s="32" t="s">
        <v>753</v>
      </c>
      <c r="B190" s="53" t="s">
        <v>102</v>
      </c>
      <c r="C190" s="53" t="s">
        <v>161</v>
      </c>
      <c r="D190" s="54" t="s">
        <v>209</v>
      </c>
      <c r="E190" s="53" t="s">
        <v>76</v>
      </c>
      <c r="F190" s="55">
        <f>F191</f>
        <v>217917.5</v>
      </c>
      <c r="G190" s="55">
        <f>G191</f>
        <v>5119.6000000000004</v>
      </c>
      <c r="H190" s="56">
        <f t="shared" si="35"/>
        <v>223037.1</v>
      </c>
      <c r="I190" s="55">
        <f>I191</f>
        <v>2173.1</v>
      </c>
      <c r="J190" s="56">
        <f t="shared" si="25"/>
        <v>225210.2</v>
      </c>
      <c r="K190" s="55">
        <f>K191</f>
        <v>0</v>
      </c>
      <c r="L190" s="56">
        <f t="shared" si="26"/>
        <v>225210.2</v>
      </c>
      <c r="M190" s="55">
        <f>M191</f>
        <v>0</v>
      </c>
      <c r="N190" s="56">
        <f t="shared" si="27"/>
        <v>225210.2</v>
      </c>
      <c r="O190" s="55">
        <f>O191</f>
        <v>300.2</v>
      </c>
      <c r="P190" s="56">
        <f t="shared" si="30"/>
        <v>225510.40000000002</v>
      </c>
      <c r="Q190" s="55">
        <f>Q191</f>
        <v>-1440.9</v>
      </c>
      <c r="R190" s="56">
        <f t="shared" si="31"/>
        <v>224069.50000000003</v>
      </c>
      <c r="S190" s="55">
        <f>S191</f>
        <v>0</v>
      </c>
      <c r="T190" s="56">
        <f t="shared" si="32"/>
        <v>224069.50000000003</v>
      </c>
    </row>
    <row r="191" spans="1:20" ht="31.5" x14ac:dyDescent="0.25">
      <c r="A191" s="32" t="s">
        <v>211</v>
      </c>
      <c r="B191" s="53" t="s">
        <v>102</v>
      </c>
      <c r="C191" s="53" t="s">
        <v>161</v>
      </c>
      <c r="D191" s="54" t="s">
        <v>636</v>
      </c>
      <c r="E191" s="53" t="s">
        <v>76</v>
      </c>
      <c r="F191" s="55">
        <f>F192+F195+F198+F201+F206+F209</f>
        <v>217917.5</v>
      </c>
      <c r="G191" s="55">
        <f>G192+G195+G200+G202+G204+G209</f>
        <v>5119.6000000000004</v>
      </c>
      <c r="H191" s="56">
        <f t="shared" si="35"/>
        <v>223037.1</v>
      </c>
      <c r="I191" s="55">
        <f>I192+I195+I200+I202+I204+I209</f>
        <v>2173.1</v>
      </c>
      <c r="J191" s="56">
        <f t="shared" si="25"/>
        <v>225210.2</v>
      </c>
      <c r="K191" s="55">
        <f>K192+K195+K200+K202+K204+K209</f>
        <v>0</v>
      </c>
      <c r="L191" s="56">
        <f t="shared" si="26"/>
        <v>225210.2</v>
      </c>
      <c r="M191" s="55">
        <f>M192+M195+M200+M202+M204+M209</f>
        <v>0</v>
      </c>
      <c r="N191" s="56">
        <f t="shared" si="27"/>
        <v>225210.2</v>
      </c>
      <c r="O191" s="55">
        <f>O192+O195+O200+O202+O204+O209</f>
        <v>300.2</v>
      </c>
      <c r="P191" s="56">
        <f t="shared" si="30"/>
        <v>225510.40000000002</v>
      </c>
      <c r="Q191" s="55">
        <f>Q192+Q195+Q200+Q202+Q204+Q209</f>
        <v>-1440.9</v>
      </c>
      <c r="R191" s="56">
        <f t="shared" si="31"/>
        <v>224069.50000000003</v>
      </c>
      <c r="S191" s="55">
        <f>S192+S195+S200+S202+S204+S209</f>
        <v>0</v>
      </c>
      <c r="T191" s="56">
        <f t="shared" si="32"/>
        <v>224069.50000000003</v>
      </c>
    </row>
    <row r="192" spans="1:20" ht="33" customHeight="1" x14ac:dyDescent="0.25">
      <c r="A192" s="32" t="s">
        <v>213</v>
      </c>
      <c r="B192" s="53" t="s">
        <v>102</v>
      </c>
      <c r="C192" s="53" t="s">
        <v>161</v>
      </c>
      <c r="D192" s="54" t="s">
        <v>637</v>
      </c>
      <c r="E192" s="53" t="s">
        <v>76</v>
      </c>
      <c r="F192" s="55">
        <f>F193</f>
        <v>11144.1</v>
      </c>
      <c r="G192" s="55">
        <f>G193</f>
        <v>928</v>
      </c>
      <c r="H192" s="56">
        <f t="shared" si="35"/>
        <v>12072.1</v>
      </c>
      <c r="I192" s="55">
        <f>I193</f>
        <v>0</v>
      </c>
      <c r="J192" s="56">
        <f t="shared" si="25"/>
        <v>12072.1</v>
      </c>
      <c r="K192" s="55">
        <f>K193</f>
        <v>0</v>
      </c>
      <c r="L192" s="56">
        <f t="shared" si="26"/>
        <v>12072.1</v>
      </c>
      <c r="M192" s="55">
        <f>M193</f>
        <v>-692.5</v>
      </c>
      <c r="N192" s="56">
        <f t="shared" si="27"/>
        <v>11379.6</v>
      </c>
      <c r="O192" s="55">
        <f>O193</f>
        <v>200.2</v>
      </c>
      <c r="P192" s="56">
        <f t="shared" si="30"/>
        <v>11579.800000000001</v>
      </c>
      <c r="Q192" s="55">
        <f>Q193</f>
        <v>-1210.9000000000001</v>
      </c>
      <c r="R192" s="56">
        <f t="shared" si="31"/>
        <v>10368.900000000001</v>
      </c>
      <c r="S192" s="55">
        <f>S193</f>
        <v>-191.1</v>
      </c>
      <c r="T192" s="56">
        <f t="shared" si="32"/>
        <v>10177.800000000001</v>
      </c>
    </row>
    <row r="193" spans="1:20" ht="31.5" x14ac:dyDescent="0.25">
      <c r="A193" s="32" t="s">
        <v>97</v>
      </c>
      <c r="B193" s="53" t="s">
        <v>102</v>
      </c>
      <c r="C193" s="53" t="s">
        <v>161</v>
      </c>
      <c r="D193" s="54" t="s">
        <v>637</v>
      </c>
      <c r="E193" s="53">
        <v>200</v>
      </c>
      <c r="F193" s="55">
        <f>F194</f>
        <v>11144.1</v>
      </c>
      <c r="G193" s="55">
        <f>G194</f>
        <v>928</v>
      </c>
      <c r="H193" s="56">
        <f t="shared" si="35"/>
        <v>12072.1</v>
      </c>
      <c r="I193" s="55">
        <f>I194</f>
        <v>0</v>
      </c>
      <c r="J193" s="56">
        <f t="shared" si="25"/>
        <v>12072.1</v>
      </c>
      <c r="K193" s="55">
        <f>K194</f>
        <v>0</v>
      </c>
      <c r="L193" s="56">
        <f t="shared" si="26"/>
        <v>12072.1</v>
      </c>
      <c r="M193" s="55">
        <f>M194</f>
        <v>-692.5</v>
      </c>
      <c r="N193" s="56">
        <f t="shared" si="27"/>
        <v>11379.6</v>
      </c>
      <c r="O193" s="55">
        <f>O194</f>
        <v>200.2</v>
      </c>
      <c r="P193" s="56">
        <f t="shared" si="30"/>
        <v>11579.800000000001</v>
      </c>
      <c r="Q193" s="55">
        <f>Q194</f>
        <v>-1210.9000000000001</v>
      </c>
      <c r="R193" s="56">
        <f t="shared" si="31"/>
        <v>10368.900000000001</v>
      </c>
      <c r="S193" s="55">
        <f>S194</f>
        <v>-191.1</v>
      </c>
      <c r="T193" s="56">
        <f t="shared" si="32"/>
        <v>10177.800000000001</v>
      </c>
    </row>
    <row r="194" spans="1:20" ht="45.75" customHeight="1" x14ac:dyDescent="0.25">
      <c r="A194" s="32" t="s">
        <v>98</v>
      </c>
      <c r="B194" s="53" t="s">
        <v>102</v>
      </c>
      <c r="C194" s="53" t="s">
        <v>161</v>
      </c>
      <c r="D194" s="54" t="s">
        <v>637</v>
      </c>
      <c r="E194" s="53">
        <v>240</v>
      </c>
      <c r="F194" s="55">
        <v>11144.1</v>
      </c>
      <c r="G194" s="55">
        <v>928</v>
      </c>
      <c r="H194" s="56">
        <f t="shared" si="35"/>
        <v>12072.1</v>
      </c>
      <c r="I194" s="55"/>
      <c r="J194" s="56">
        <f t="shared" si="25"/>
        <v>12072.1</v>
      </c>
      <c r="K194" s="55"/>
      <c r="L194" s="56">
        <f t="shared" si="26"/>
        <v>12072.1</v>
      </c>
      <c r="M194" s="55">
        <v>-692.5</v>
      </c>
      <c r="N194" s="56">
        <f t="shared" si="27"/>
        <v>11379.6</v>
      </c>
      <c r="O194" s="55">
        <v>200.2</v>
      </c>
      <c r="P194" s="56">
        <f t="shared" si="30"/>
        <v>11579.800000000001</v>
      </c>
      <c r="Q194" s="55">
        <v>-1210.9000000000001</v>
      </c>
      <c r="R194" s="56">
        <f t="shared" si="31"/>
        <v>10368.900000000001</v>
      </c>
      <c r="S194" s="125">
        <v>-191.1</v>
      </c>
      <c r="T194" s="56">
        <f t="shared" si="32"/>
        <v>10177.800000000001</v>
      </c>
    </row>
    <row r="195" spans="1:20" ht="31.5" x14ac:dyDescent="0.25">
      <c r="A195" s="63" t="s">
        <v>215</v>
      </c>
      <c r="B195" s="53" t="s">
        <v>102</v>
      </c>
      <c r="C195" s="53" t="s">
        <v>161</v>
      </c>
      <c r="D195" s="54" t="s">
        <v>638</v>
      </c>
      <c r="E195" s="53" t="s">
        <v>76</v>
      </c>
      <c r="F195" s="55">
        <f>F196</f>
        <v>350</v>
      </c>
      <c r="G195" s="55">
        <f>G196</f>
        <v>0</v>
      </c>
      <c r="H195" s="56">
        <f t="shared" si="35"/>
        <v>350</v>
      </c>
      <c r="I195" s="55">
        <f>I196</f>
        <v>1896.3</v>
      </c>
      <c r="J195" s="56">
        <f t="shared" si="25"/>
        <v>2246.3000000000002</v>
      </c>
      <c r="K195" s="55">
        <f>K196</f>
        <v>0</v>
      </c>
      <c r="L195" s="56">
        <f t="shared" si="26"/>
        <v>2246.3000000000002</v>
      </c>
      <c r="M195" s="55">
        <f>M196</f>
        <v>607</v>
      </c>
      <c r="N195" s="56">
        <f t="shared" si="27"/>
        <v>2853.3</v>
      </c>
      <c r="O195" s="55">
        <f>O196</f>
        <v>0</v>
      </c>
      <c r="P195" s="56">
        <f t="shared" si="30"/>
        <v>2853.3</v>
      </c>
      <c r="Q195" s="55">
        <f>Q196</f>
        <v>0</v>
      </c>
      <c r="R195" s="56">
        <f t="shared" si="31"/>
        <v>2853.3</v>
      </c>
      <c r="S195" s="55">
        <f>S196</f>
        <v>0</v>
      </c>
      <c r="T195" s="56">
        <f t="shared" si="32"/>
        <v>2853.3</v>
      </c>
    </row>
    <row r="196" spans="1:20" ht="31.5" x14ac:dyDescent="0.25">
      <c r="A196" s="32" t="s">
        <v>97</v>
      </c>
      <c r="B196" s="53" t="s">
        <v>102</v>
      </c>
      <c r="C196" s="53" t="s">
        <v>161</v>
      </c>
      <c r="D196" s="54" t="s">
        <v>638</v>
      </c>
      <c r="E196" s="53">
        <v>200</v>
      </c>
      <c r="F196" s="55">
        <f>F197</f>
        <v>350</v>
      </c>
      <c r="G196" s="55">
        <f>G197</f>
        <v>0</v>
      </c>
      <c r="H196" s="56">
        <f t="shared" si="35"/>
        <v>350</v>
      </c>
      <c r="I196" s="55">
        <f>I197</f>
        <v>1896.3</v>
      </c>
      <c r="J196" s="56">
        <f t="shared" si="25"/>
        <v>2246.3000000000002</v>
      </c>
      <c r="K196" s="55">
        <f>K197</f>
        <v>0</v>
      </c>
      <c r="L196" s="56">
        <f t="shared" si="26"/>
        <v>2246.3000000000002</v>
      </c>
      <c r="M196" s="55">
        <f>M197</f>
        <v>607</v>
      </c>
      <c r="N196" s="56">
        <f t="shared" si="27"/>
        <v>2853.3</v>
      </c>
      <c r="O196" s="55">
        <f>O197</f>
        <v>0</v>
      </c>
      <c r="P196" s="56">
        <f t="shared" si="30"/>
        <v>2853.3</v>
      </c>
      <c r="Q196" s="55">
        <f>Q197</f>
        <v>0</v>
      </c>
      <c r="R196" s="56">
        <f t="shared" si="31"/>
        <v>2853.3</v>
      </c>
      <c r="S196" s="55">
        <f>S197</f>
        <v>0</v>
      </c>
      <c r="T196" s="56">
        <f t="shared" si="32"/>
        <v>2853.3</v>
      </c>
    </row>
    <row r="197" spans="1:20" ht="45.75" customHeight="1" x14ac:dyDescent="0.25">
      <c r="A197" s="32" t="s">
        <v>98</v>
      </c>
      <c r="B197" s="53" t="s">
        <v>102</v>
      </c>
      <c r="C197" s="53" t="s">
        <v>161</v>
      </c>
      <c r="D197" s="54" t="s">
        <v>638</v>
      </c>
      <c r="E197" s="53">
        <v>240</v>
      </c>
      <c r="F197" s="55">
        <v>350</v>
      </c>
      <c r="G197" s="55"/>
      <c r="H197" s="56">
        <f t="shared" si="35"/>
        <v>350</v>
      </c>
      <c r="I197" s="55">
        <v>1896.3</v>
      </c>
      <c r="J197" s="56">
        <f t="shared" si="25"/>
        <v>2246.3000000000002</v>
      </c>
      <c r="K197" s="55"/>
      <c r="L197" s="56">
        <f t="shared" si="26"/>
        <v>2246.3000000000002</v>
      </c>
      <c r="M197" s="55">
        <v>607</v>
      </c>
      <c r="N197" s="56">
        <f t="shared" si="27"/>
        <v>2853.3</v>
      </c>
      <c r="O197" s="55"/>
      <c r="P197" s="56">
        <f t="shared" si="30"/>
        <v>2853.3</v>
      </c>
      <c r="Q197" s="55"/>
      <c r="R197" s="56">
        <f t="shared" si="31"/>
        <v>2853.3</v>
      </c>
      <c r="S197" s="55"/>
      <c r="T197" s="56">
        <f t="shared" si="32"/>
        <v>2853.3</v>
      </c>
    </row>
    <row r="198" spans="1:20" ht="31.5" x14ac:dyDescent="0.25">
      <c r="A198" s="32" t="s">
        <v>216</v>
      </c>
      <c r="B198" s="53" t="s">
        <v>102</v>
      </c>
      <c r="C198" s="53" t="s">
        <v>161</v>
      </c>
      <c r="D198" s="54" t="s">
        <v>639</v>
      </c>
      <c r="E198" s="53" t="s">
        <v>76</v>
      </c>
      <c r="F198" s="55">
        <f>F199</f>
        <v>435</v>
      </c>
      <c r="G198" s="55">
        <f>G199</f>
        <v>0</v>
      </c>
      <c r="H198" s="56">
        <f t="shared" si="35"/>
        <v>435</v>
      </c>
      <c r="I198" s="55">
        <f>I199</f>
        <v>0</v>
      </c>
      <c r="J198" s="56">
        <f t="shared" si="25"/>
        <v>435</v>
      </c>
      <c r="K198" s="55">
        <f>K199</f>
        <v>0</v>
      </c>
      <c r="L198" s="56">
        <f t="shared" si="26"/>
        <v>435</v>
      </c>
      <c r="M198" s="55">
        <f>M199</f>
        <v>80</v>
      </c>
      <c r="N198" s="56">
        <f t="shared" si="27"/>
        <v>515</v>
      </c>
      <c r="O198" s="55">
        <f>O199</f>
        <v>100</v>
      </c>
      <c r="P198" s="56">
        <f t="shared" si="30"/>
        <v>615</v>
      </c>
      <c r="Q198" s="55">
        <f>Q199</f>
        <v>-230</v>
      </c>
      <c r="R198" s="56">
        <f t="shared" si="31"/>
        <v>385</v>
      </c>
      <c r="S198" s="55">
        <f>S199</f>
        <v>0</v>
      </c>
      <c r="T198" s="56">
        <f t="shared" si="32"/>
        <v>385</v>
      </c>
    </row>
    <row r="199" spans="1:20" ht="31.5" x14ac:dyDescent="0.25">
      <c r="A199" s="32" t="s">
        <v>97</v>
      </c>
      <c r="B199" s="53" t="s">
        <v>102</v>
      </c>
      <c r="C199" s="53" t="s">
        <v>161</v>
      </c>
      <c r="D199" s="54" t="s">
        <v>639</v>
      </c>
      <c r="E199" s="53">
        <v>200</v>
      </c>
      <c r="F199" s="55">
        <f>F200</f>
        <v>435</v>
      </c>
      <c r="G199" s="55">
        <f>G200</f>
        <v>0</v>
      </c>
      <c r="H199" s="56">
        <f t="shared" si="35"/>
        <v>435</v>
      </c>
      <c r="I199" s="55">
        <f>I200</f>
        <v>0</v>
      </c>
      <c r="J199" s="56">
        <f t="shared" si="25"/>
        <v>435</v>
      </c>
      <c r="K199" s="55">
        <f>K200</f>
        <v>0</v>
      </c>
      <c r="L199" s="56">
        <f t="shared" si="26"/>
        <v>435</v>
      </c>
      <c r="M199" s="55">
        <f>M200</f>
        <v>80</v>
      </c>
      <c r="N199" s="56">
        <f t="shared" si="27"/>
        <v>515</v>
      </c>
      <c r="O199" s="55">
        <f>O200</f>
        <v>100</v>
      </c>
      <c r="P199" s="56">
        <f t="shared" si="30"/>
        <v>615</v>
      </c>
      <c r="Q199" s="55">
        <f>Q200</f>
        <v>-230</v>
      </c>
      <c r="R199" s="56">
        <f t="shared" si="31"/>
        <v>385</v>
      </c>
      <c r="S199" s="55">
        <f>S200</f>
        <v>0</v>
      </c>
      <c r="T199" s="56">
        <f t="shared" si="32"/>
        <v>385</v>
      </c>
    </row>
    <row r="200" spans="1:20" ht="48" customHeight="1" x14ac:dyDescent="0.25">
      <c r="A200" s="32" t="s">
        <v>98</v>
      </c>
      <c r="B200" s="53" t="s">
        <v>102</v>
      </c>
      <c r="C200" s="53" t="s">
        <v>161</v>
      </c>
      <c r="D200" s="54" t="s">
        <v>639</v>
      </c>
      <c r="E200" s="53">
        <v>240</v>
      </c>
      <c r="F200" s="55">
        <v>435</v>
      </c>
      <c r="G200" s="55"/>
      <c r="H200" s="56">
        <f t="shared" si="35"/>
        <v>435</v>
      </c>
      <c r="I200" s="55"/>
      <c r="J200" s="56">
        <f t="shared" si="25"/>
        <v>435</v>
      </c>
      <c r="K200" s="55"/>
      <c r="L200" s="56">
        <f t="shared" si="26"/>
        <v>435</v>
      </c>
      <c r="M200" s="55">
        <v>80</v>
      </c>
      <c r="N200" s="56">
        <f t="shared" si="27"/>
        <v>515</v>
      </c>
      <c r="O200" s="55">
        <v>100</v>
      </c>
      <c r="P200" s="56">
        <f t="shared" si="30"/>
        <v>615</v>
      </c>
      <c r="Q200" s="55">
        <v>-230</v>
      </c>
      <c r="R200" s="56">
        <f t="shared" si="31"/>
        <v>385</v>
      </c>
      <c r="S200" s="55"/>
      <c r="T200" s="56">
        <f t="shared" si="32"/>
        <v>385</v>
      </c>
    </row>
    <row r="201" spans="1:20" ht="36.75" customHeight="1" x14ac:dyDescent="0.25">
      <c r="A201" s="32" t="s">
        <v>783</v>
      </c>
      <c r="B201" s="53" t="s">
        <v>102</v>
      </c>
      <c r="C201" s="53" t="s">
        <v>161</v>
      </c>
      <c r="D201" s="57" t="s">
        <v>784</v>
      </c>
      <c r="E201" s="53" t="s">
        <v>76</v>
      </c>
      <c r="F201" s="61">
        <f>F202</f>
        <v>180</v>
      </c>
      <c r="G201" s="61">
        <f>G202</f>
        <v>0</v>
      </c>
      <c r="H201" s="56">
        <f t="shared" si="35"/>
        <v>180</v>
      </c>
      <c r="I201" s="61">
        <f>I202</f>
        <v>0</v>
      </c>
      <c r="J201" s="56">
        <f t="shared" si="25"/>
        <v>180</v>
      </c>
      <c r="K201" s="61">
        <f>K202</f>
        <v>0</v>
      </c>
      <c r="L201" s="56">
        <f t="shared" si="26"/>
        <v>180</v>
      </c>
      <c r="M201" s="61">
        <f>M202</f>
        <v>5.5</v>
      </c>
      <c r="N201" s="56">
        <f t="shared" si="27"/>
        <v>185.5</v>
      </c>
      <c r="O201" s="61">
        <f>O202</f>
        <v>0</v>
      </c>
      <c r="P201" s="56">
        <f t="shared" si="30"/>
        <v>185.5</v>
      </c>
      <c r="Q201" s="61">
        <f>Q202</f>
        <v>0</v>
      </c>
      <c r="R201" s="56">
        <f t="shared" si="31"/>
        <v>185.5</v>
      </c>
      <c r="S201" s="61">
        <f>S202</f>
        <v>0</v>
      </c>
      <c r="T201" s="56">
        <f t="shared" si="32"/>
        <v>185.5</v>
      </c>
    </row>
    <row r="202" spans="1:20" ht="34.5" customHeight="1" x14ac:dyDescent="0.25">
      <c r="A202" s="32" t="s">
        <v>97</v>
      </c>
      <c r="B202" s="53" t="s">
        <v>102</v>
      </c>
      <c r="C202" s="53" t="s">
        <v>161</v>
      </c>
      <c r="D202" s="57" t="s">
        <v>784</v>
      </c>
      <c r="E202" s="53" t="s">
        <v>543</v>
      </c>
      <c r="F202" s="61">
        <f>F203</f>
        <v>180</v>
      </c>
      <c r="G202" s="61">
        <f>G203</f>
        <v>0</v>
      </c>
      <c r="H202" s="56">
        <f t="shared" si="35"/>
        <v>180</v>
      </c>
      <c r="I202" s="61">
        <f>I203</f>
        <v>0</v>
      </c>
      <c r="J202" s="56">
        <f t="shared" ref="J202:J284" si="39">H202+I202</f>
        <v>180</v>
      </c>
      <c r="K202" s="61">
        <f>K203</f>
        <v>0</v>
      </c>
      <c r="L202" s="56">
        <f t="shared" ref="L202:L284" si="40">J202+K202</f>
        <v>180</v>
      </c>
      <c r="M202" s="61">
        <f>M203</f>
        <v>5.5</v>
      </c>
      <c r="N202" s="56">
        <f t="shared" ref="N202:N284" si="41">L202+M202</f>
        <v>185.5</v>
      </c>
      <c r="O202" s="61">
        <f>O203</f>
        <v>0</v>
      </c>
      <c r="P202" s="56">
        <f t="shared" si="30"/>
        <v>185.5</v>
      </c>
      <c r="Q202" s="61">
        <f>Q203</f>
        <v>0</v>
      </c>
      <c r="R202" s="56">
        <f t="shared" si="31"/>
        <v>185.5</v>
      </c>
      <c r="S202" s="61">
        <f>S203</f>
        <v>0</v>
      </c>
      <c r="T202" s="56">
        <f t="shared" si="32"/>
        <v>185.5</v>
      </c>
    </row>
    <row r="203" spans="1:20" ht="48.75" customHeight="1" x14ac:dyDescent="0.25">
      <c r="A203" s="32" t="s">
        <v>98</v>
      </c>
      <c r="B203" s="53" t="s">
        <v>102</v>
      </c>
      <c r="C203" s="53" t="s">
        <v>161</v>
      </c>
      <c r="D203" s="57" t="s">
        <v>784</v>
      </c>
      <c r="E203" s="53" t="s">
        <v>539</v>
      </c>
      <c r="F203" s="61">
        <v>180</v>
      </c>
      <c r="G203" s="61"/>
      <c r="H203" s="56">
        <f t="shared" si="35"/>
        <v>180</v>
      </c>
      <c r="I203" s="61"/>
      <c r="J203" s="56">
        <f t="shared" si="39"/>
        <v>180</v>
      </c>
      <c r="K203" s="61"/>
      <c r="L203" s="56">
        <f t="shared" si="40"/>
        <v>180</v>
      </c>
      <c r="M203" s="61">
        <v>5.5</v>
      </c>
      <c r="N203" s="56">
        <f t="shared" si="41"/>
        <v>185.5</v>
      </c>
      <c r="O203" s="61"/>
      <c r="P203" s="56">
        <f t="shared" si="30"/>
        <v>185.5</v>
      </c>
      <c r="Q203" s="61"/>
      <c r="R203" s="56">
        <f t="shared" si="31"/>
        <v>185.5</v>
      </c>
      <c r="S203" s="61"/>
      <c r="T203" s="56">
        <f t="shared" si="32"/>
        <v>185.5</v>
      </c>
    </row>
    <row r="204" spans="1:20" ht="84" customHeight="1" x14ac:dyDescent="0.25">
      <c r="A204" s="96" t="s">
        <v>813</v>
      </c>
      <c r="B204" s="53" t="s">
        <v>102</v>
      </c>
      <c r="C204" s="53" t="s">
        <v>161</v>
      </c>
      <c r="D204" s="57" t="s">
        <v>814</v>
      </c>
      <c r="E204" s="53" t="s">
        <v>76</v>
      </c>
      <c r="F204" s="61">
        <f>F205</f>
        <v>200000</v>
      </c>
      <c r="G204" s="61">
        <f>G205+G207</f>
        <v>0</v>
      </c>
      <c r="H204" s="56">
        <f t="shared" si="35"/>
        <v>200000</v>
      </c>
      <c r="I204" s="61">
        <f>I205+I207</f>
        <v>0</v>
      </c>
      <c r="J204" s="56">
        <f t="shared" si="39"/>
        <v>200000</v>
      </c>
      <c r="K204" s="61">
        <f>K205+K207</f>
        <v>0</v>
      </c>
      <c r="L204" s="56">
        <f t="shared" si="40"/>
        <v>200000</v>
      </c>
      <c r="M204" s="61">
        <f>M205+M207</f>
        <v>-0.1</v>
      </c>
      <c r="N204" s="56">
        <f t="shared" si="41"/>
        <v>199999.9</v>
      </c>
      <c r="O204" s="61"/>
      <c r="P204" s="56">
        <f t="shared" si="30"/>
        <v>199999.9</v>
      </c>
      <c r="Q204" s="61"/>
      <c r="R204" s="56">
        <f t="shared" si="31"/>
        <v>199999.9</v>
      </c>
      <c r="S204" s="127">
        <f>S205+S207</f>
        <v>0</v>
      </c>
      <c r="T204" s="56">
        <f t="shared" si="32"/>
        <v>199999.9</v>
      </c>
    </row>
    <row r="205" spans="1:20" ht="34.5" customHeight="1" x14ac:dyDescent="0.25">
      <c r="A205" s="32" t="s">
        <v>97</v>
      </c>
      <c r="B205" s="53" t="s">
        <v>102</v>
      </c>
      <c r="C205" s="53" t="s">
        <v>161</v>
      </c>
      <c r="D205" s="57" t="s">
        <v>814</v>
      </c>
      <c r="E205" s="53" t="s">
        <v>543</v>
      </c>
      <c r="F205" s="61">
        <f>F206</f>
        <v>200000</v>
      </c>
      <c r="G205" s="61">
        <f>G206</f>
        <v>-4740.3</v>
      </c>
      <c r="H205" s="56">
        <f t="shared" si="35"/>
        <v>195259.7</v>
      </c>
      <c r="I205" s="61">
        <f>I206</f>
        <v>0</v>
      </c>
      <c r="J205" s="56">
        <f t="shared" si="39"/>
        <v>195259.7</v>
      </c>
      <c r="K205" s="61">
        <f>K206</f>
        <v>0</v>
      </c>
      <c r="L205" s="56">
        <f t="shared" si="40"/>
        <v>195259.7</v>
      </c>
      <c r="M205" s="61">
        <f>M206</f>
        <v>0</v>
      </c>
      <c r="N205" s="56">
        <f t="shared" si="41"/>
        <v>195259.7</v>
      </c>
      <c r="O205" s="61">
        <f>O206</f>
        <v>0</v>
      </c>
      <c r="P205" s="56">
        <f t="shared" si="30"/>
        <v>195259.7</v>
      </c>
      <c r="Q205" s="61">
        <f>Q206</f>
        <v>-3824.4</v>
      </c>
      <c r="R205" s="56">
        <f t="shared" si="31"/>
        <v>191435.30000000002</v>
      </c>
      <c r="S205" s="127">
        <f>S206</f>
        <v>-1301.5999999999999</v>
      </c>
      <c r="T205" s="56">
        <f t="shared" si="32"/>
        <v>190133.7</v>
      </c>
    </row>
    <row r="206" spans="1:20" ht="48" customHeight="1" x14ac:dyDescent="0.25">
      <c r="A206" s="32" t="s">
        <v>98</v>
      </c>
      <c r="B206" s="53" t="s">
        <v>102</v>
      </c>
      <c r="C206" s="53" t="s">
        <v>161</v>
      </c>
      <c r="D206" s="57" t="s">
        <v>814</v>
      </c>
      <c r="E206" s="53" t="s">
        <v>539</v>
      </c>
      <c r="F206" s="61">
        <v>200000</v>
      </c>
      <c r="G206" s="61">
        <v>-4740.3</v>
      </c>
      <c r="H206" s="56">
        <f t="shared" si="35"/>
        <v>195259.7</v>
      </c>
      <c r="I206" s="61"/>
      <c r="J206" s="56">
        <f t="shared" si="39"/>
        <v>195259.7</v>
      </c>
      <c r="K206" s="61"/>
      <c r="L206" s="56">
        <f t="shared" si="40"/>
        <v>195259.7</v>
      </c>
      <c r="M206" s="61"/>
      <c r="N206" s="56">
        <f t="shared" si="41"/>
        <v>195259.7</v>
      </c>
      <c r="O206" s="61"/>
      <c r="P206" s="56">
        <f t="shared" si="30"/>
        <v>195259.7</v>
      </c>
      <c r="Q206" s="61">
        <v>-3824.4</v>
      </c>
      <c r="R206" s="56">
        <f t="shared" si="31"/>
        <v>191435.30000000002</v>
      </c>
      <c r="S206" s="127">
        <v>-1301.5999999999999</v>
      </c>
      <c r="T206" s="56">
        <f t="shared" si="32"/>
        <v>190133.7</v>
      </c>
    </row>
    <row r="207" spans="1:20" ht="19.5" customHeight="1" x14ac:dyDescent="0.25">
      <c r="A207" s="63" t="s">
        <v>157</v>
      </c>
      <c r="B207" s="53" t="s">
        <v>102</v>
      </c>
      <c r="C207" s="53" t="s">
        <v>161</v>
      </c>
      <c r="D207" s="57" t="s">
        <v>814</v>
      </c>
      <c r="E207" s="53" t="s">
        <v>586</v>
      </c>
      <c r="F207" s="61"/>
      <c r="G207" s="61">
        <f>G208</f>
        <v>4740.3</v>
      </c>
      <c r="H207" s="56">
        <f t="shared" si="35"/>
        <v>4740.3</v>
      </c>
      <c r="I207" s="61">
        <f>I208</f>
        <v>0</v>
      </c>
      <c r="J207" s="56">
        <f t="shared" si="39"/>
        <v>4740.3</v>
      </c>
      <c r="K207" s="61">
        <f>K208</f>
        <v>0</v>
      </c>
      <c r="L207" s="56">
        <f t="shared" si="40"/>
        <v>4740.3</v>
      </c>
      <c r="M207" s="61">
        <f>M208</f>
        <v>-0.1</v>
      </c>
      <c r="N207" s="56">
        <f t="shared" si="41"/>
        <v>4740.2</v>
      </c>
      <c r="O207" s="61">
        <f>O208</f>
        <v>0</v>
      </c>
      <c r="P207" s="56">
        <f t="shared" si="30"/>
        <v>4740.2</v>
      </c>
      <c r="Q207" s="61">
        <f>Q208</f>
        <v>3824.4</v>
      </c>
      <c r="R207" s="56">
        <f t="shared" si="31"/>
        <v>8564.6</v>
      </c>
      <c r="S207" s="127">
        <f>S208</f>
        <v>1301.5999999999999</v>
      </c>
      <c r="T207" s="56">
        <f t="shared" si="32"/>
        <v>9866.2000000000007</v>
      </c>
    </row>
    <row r="208" spans="1:20" ht="16.5" customHeight="1" x14ac:dyDescent="0.25">
      <c r="A208" s="32" t="s">
        <v>65</v>
      </c>
      <c r="B208" s="53" t="s">
        <v>102</v>
      </c>
      <c r="C208" s="53" t="s">
        <v>161</v>
      </c>
      <c r="D208" s="57" t="s">
        <v>814</v>
      </c>
      <c r="E208" s="53" t="s">
        <v>630</v>
      </c>
      <c r="F208" s="61"/>
      <c r="G208" s="61">
        <v>4740.3</v>
      </c>
      <c r="H208" s="56">
        <f t="shared" si="35"/>
        <v>4740.3</v>
      </c>
      <c r="I208" s="61"/>
      <c r="J208" s="56">
        <f t="shared" si="39"/>
        <v>4740.3</v>
      </c>
      <c r="K208" s="61"/>
      <c r="L208" s="56">
        <f t="shared" si="40"/>
        <v>4740.3</v>
      </c>
      <c r="M208" s="61">
        <v>-0.1</v>
      </c>
      <c r="N208" s="56">
        <f t="shared" si="41"/>
        <v>4740.2</v>
      </c>
      <c r="O208" s="61"/>
      <c r="P208" s="56">
        <f t="shared" si="30"/>
        <v>4740.2</v>
      </c>
      <c r="Q208" s="61">
        <v>3824.4</v>
      </c>
      <c r="R208" s="56">
        <f t="shared" si="31"/>
        <v>8564.6</v>
      </c>
      <c r="S208" s="127">
        <v>1301.5999999999999</v>
      </c>
      <c r="T208" s="56">
        <f t="shared" si="32"/>
        <v>9866.2000000000007</v>
      </c>
    </row>
    <row r="209" spans="1:20" ht="82.15" customHeight="1" x14ac:dyDescent="0.25">
      <c r="A209" s="96" t="s">
        <v>815</v>
      </c>
      <c r="B209" s="53" t="s">
        <v>102</v>
      </c>
      <c r="C209" s="53" t="s">
        <v>161</v>
      </c>
      <c r="D209" s="57" t="s">
        <v>816</v>
      </c>
      <c r="E209" s="53" t="s">
        <v>76</v>
      </c>
      <c r="F209" s="61">
        <f>F210</f>
        <v>5808.4</v>
      </c>
      <c r="G209" s="61">
        <f>G210</f>
        <v>4191.6000000000004</v>
      </c>
      <c r="H209" s="56">
        <f t="shared" si="35"/>
        <v>10000</v>
      </c>
      <c r="I209" s="61">
        <f>I210</f>
        <v>276.8</v>
      </c>
      <c r="J209" s="56">
        <f t="shared" si="39"/>
        <v>10276.799999999999</v>
      </c>
      <c r="K209" s="61">
        <f>K210</f>
        <v>0</v>
      </c>
      <c r="L209" s="56">
        <f t="shared" si="40"/>
        <v>10276.799999999999</v>
      </c>
      <c r="M209" s="61">
        <f>M210</f>
        <v>0.1</v>
      </c>
      <c r="N209" s="56">
        <f t="shared" si="41"/>
        <v>10276.9</v>
      </c>
      <c r="O209" s="61">
        <f>O210</f>
        <v>0</v>
      </c>
      <c r="P209" s="56">
        <f t="shared" si="30"/>
        <v>10276.9</v>
      </c>
      <c r="Q209" s="61">
        <f>Q210+Q212</f>
        <v>0</v>
      </c>
      <c r="R209" s="56">
        <f t="shared" si="31"/>
        <v>10276.9</v>
      </c>
      <c r="S209" s="127">
        <f>S210+S212</f>
        <v>191.1</v>
      </c>
      <c r="T209" s="56">
        <f t="shared" si="32"/>
        <v>10468</v>
      </c>
    </row>
    <row r="210" spans="1:20" ht="35.25" customHeight="1" x14ac:dyDescent="0.25">
      <c r="A210" s="32" t="s">
        <v>97</v>
      </c>
      <c r="B210" s="53" t="s">
        <v>102</v>
      </c>
      <c r="C210" s="53" t="s">
        <v>161</v>
      </c>
      <c r="D210" s="57" t="s">
        <v>816</v>
      </c>
      <c r="E210" s="53" t="s">
        <v>543</v>
      </c>
      <c r="F210" s="61">
        <f>F211</f>
        <v>5808.4</v>
      </c>
      <c r="G210" s="61">
        <f>G211</f>
        <v>4191.6000000000004</v>
      </c>
      <c r="H210" s="56">
        <f t="shared" si="35"/>
        <v>10000</v>
      </c>
      <c r="I210" s="61">
        <f>I211</f>
        <v>276.8</v>
      </c>
      <c r="J210" s="56">
        <f t="shared" si="39"/>
        <v>10276.799999999999</v>
      </c>
      <c r="K210" s="61">
        <f>K211</f>
        <v>0</v>
      </c>
      <c r="L210" s="56">
        <f t="shared" si="40"/>
        <v>10276.799999999999</v>
      </c>
      <c r="M210" s="61">
        <f>M211</f>
        <v>0.1</v>
      </c>
      <c r="N210" s="56">
        <f t="shared" si="41"/>
        <v>10276.9</v>
      </c>
      <c r="O210" s="61">
        <f>O211</f>
        <v>0</v>
      </c>
      <c r="P210" s="56">
        <f t="shared" si="30"/>
        <v>10276.9</v>
      </c>
      <c r="Q210" s="61">
        <f>Q211</f>
        <v>-201.3</v>
      </c>
      <c r="R210" s="56">
        <f t="shared" si="31"/>
        <v>10075.6</v>
      </c>
      <c r="S210" s="61">
        <f>S211</f>
        <v>122.6</v>
      </c>
      <c r="T210" s="56">
        <f t="shared" si="32"/>
        <v>10198.200000000001</v>
      </c>
    </row>
    <row r="211" spans="1:20" ht="45" customHeight="1" x14ac:dyDescent="0.25">
      <c r="A211" s="32" t="s">
        <v>98</v>
      </c>
      <c r="B211" s="53" t="s">
        <v>102</v>
      </c>
      <c r="C211" s="53" t="s">
        <v>161</v>
      </c>
      <c r="D211" s="57" t="s">
        <v>816</v>
      </c>
      <c r="E211" s="53" t="s">
        <v>539</v>
      </c>
      <c r="F211" s="61">
        <v>5808.4</v>
      </c>
      <c r="G211" s="61">
        <v>4191.6000000000004</v>
      </c>
      <c r="H211" s="56">
        <f t="shared" si="35"/>
        <v>10000</v>
      </c>
      <c r="I211" s="61">
        <v>276.8</v>
      </c>
      <c r="J211" s="56">
        <f t="shared" si="39"/>
        <v>10276.799999999999</v>
      </c>
      <c r="K211" s="61"/>
      <c r="L211" s="56">
        <f t="shared" si="40"/>
        <v>10276.799999999999</v>
      </c>
      <c r="M211" s="61">
        <v>0.1</v>
      </c>
      <c r="N211" s="56">
        <f t="shared" si="41"/>
        <v>10276.9</v>
      </c>
      <c r="O211" s="61"/>
      <c r="P211" s="56">
        <f t="shared" si="30"/>
        <v>10276.9</v>
      </c>
      <c r="Q211" s="61">
        <v>-201.3</v>
      </c>
      <c r="R211" s="56">
        <f t="shared" si="31"/>
        <v>10075.6</v>
      </c>
      <c r="S211" s="127">
        <v>122.6</v>
      </c>
      <c r="T211" s="56">
        <f t="shared" si="32"/>
        <v>10198.200000000001</v>
      </c>
    </row>
    <row r="212" spans="1:20" ht="21" customHeight="1" x14ac:dyDescent="0.25">
      <c r="A212" s="63" t="s">
        <v>157</v>
      </c>
      <c r="B212" s="53" t="s">
        <v>102</v>
      </c>
      <c r="C212" s="53" t="s">
        <v>161</v>
      </c>
      <c r="D212" s="57" t="s">
        <v>816</v>
      </c>
      <c r="E212" s="53" t="s">
        <v>586</v>
      </c>
      <c r="F212" s="61"/>
      <c r="G212" s="61"/>
      <c r="H212" s="56"/>
      <c r="I212" s="61"/>
      <c r="J212" s="56"/>
      <c r="K212" s="61"/>
      <c r="L212" s="56"/>
      <c r="M212" s="61"/>
      <c r="N212" s="56"/>
      <c r="O212" s="61"/>
      <c r="P212" s="56"/>
      <c r="Q212" s="61">
        <v>201.3</v>
      </c>
      <c r="R212" s="56">
        <f t="shared" si="31"/>
        <v>201.3</v>
      </c>
      <c r="S212" s="61">
        <f>S213</f>
        <v>68.5</v>
      </c>
      <c r="T212" s="56">
        <f t="shared" si="32"/>
        <v>269.8</v>
      </c>
    </row>
    <row r="213" spans="1:20" ht="21" customHeight="1" x14ac:dyDescent="0.25">
      <c r="A213" s="32" t="s">
        <v>65</v>
      </c>
      <c r="B213" s="53" t="s">
        <v>102</v>
      </c>
      <c r="C213" s="53" t="s">
        <v>161</v>
      </c>
      <c r="D213" s="57" t="s">
        <v>816</v>
      </c>
      <c r="E213" s="53" t="s">
        <v>630</v>
      </c>
      <c r="F213" s="61"/>
      <c r="G213" s="61"/>
      <c r="H213" s="56"/>
      <c r="I213" s="61"/>
      <c r="J213" s="56"/>
      <c r="K213" s="61"/>
      <c r="L213" s="56"/>
      <c r="M213" s="61"/>
      <c r="N213" s="56"/>
      <c r="O213" s="61"/>
      <c r="P213" s="56"/>
      <c r="Q213" s="61">
        <v>201.3</v>
      </c>
      <c r="R213" s="56">
        <f t="shared" si="31"/>
        <v>201.3</v>
      </c>
      <c r="S213" s="127">
        <v>68.5</v>
      </c>
      <c r="T213" s="56">
        <f t="shared" si="32"/>
        <v>269.8</v>
      </c>
    </row>
    <row r="214" spans="1:20" ht="30.75" customHeight="1" x14ac:dyDescent="0.25">
      <c r="A214" s="32" t="s">
        <v>217</v>
      </c>
      <c r="B214" s="53" t="s">
        <v>102</v>
      </c>
      <c r="C214" s="53" t="s">
        <v>218</v>
      </c>
      <c r="D214" s="54" t="s">
        <v>75</v>
      </c>
      <c r="E214" s="53" t="s">
        <v>76</v>
      </c>
      <c r="F214" s="55">
        <f>F215+F225+F220+F230</f>
        <v>2553</v>
      </c>
      <c r="G214" s="55">
        <f>G215+G225+G220+G230</f>
        <v>0</v>
      </c>
      <c r="H214" s="56">
        <f t="shared" si="35"/>
        <v>2553</v>
      </c>
      <c r="I214" s="55">
        <f>I215+I225+I220+I230</f>
        <v>0</v>
      </c>
      <c r="J214" s="56">
        <f t="shared" si="39"/>
        <v>2553</v>
      </c>
      <c r="K214" s="55">
        <f>K215+K225+K220+K230</f>
        <v>0</v>
      </c>
      <c r="L214" s="56">
        <f t="shared" si="40"/>
        <v>2553</v>
      </c>
      <c r="M214" s="55">
        <f>M215+M225+M220+M230</f>
        <v>0</v>
      </c>
      <c r="N214" s="56">
        <f t="shared" si="41"/>
        <v>2553</v>
      </c>
      <c r="O214" s="55">
        <f>O215+O225+O220+O230</f>
        <v>0</v>
      </c>
      <c r="P214" s="56">
        <f t="shared" si="30"/>
        <v>2553</v>
      </c>
      <c r="Q214" s="55">
        <f>Q215+Q225+Q220+Q230</f>
        <v>-100</v>
      </c>
      <c r="R214" s="56">
        <f t="shared" si="31"/>
        <v>2453</v>
      </c>
      <c r="S214" s="55">
        <f>S215+S225+S220+S230</f>
        <v>-600</v>
      </c>
      <c r="T214" s="56">
        <f t="shared" si="32"/>
        <v>1853</v>
      </c>
    </row>
    <row r="215" spans="1:20" ht="63" customHeight="1" x14ac:dyDescent="0.25">
      <c r="A215" s="32" t="s">
        <v>754</v>
      </c>
      <c r="B215" s="53" t="s">
        <v>102</v>
      </c>
      <c r="C215" s="53" t="s">
        <v>218</v>
      </c>
      <c r="D215" s="54" t="s">
        <v>219</v>
      </c>
      <c r="E215" s="53" t="s">
        <v>76</v>
      </c>
      <c r="F215" s="55">
        <f t="shared" ref="F215:S218" si="42">F216</f>
        <v>1000</v>
      </c>
      <c r="G215" s="55">
        <f t="shared" si="42"/>
        <v>0</v>
      </c>
      <c r="H215" s="56">
        <f t="shared" si="35"/>
        <v>1000</v>
      </c>
      <c r="I215" s="55">
        <f t="shared" si="42"/>
        <v>0</v>
      </c>
      <c r="J215" s="56">
        <f t="shared" si="39"/>
        <v>1000</v>
      </c>
      <c r="K215" s="55">
        <f t="shared" si="42"/>
        <v>0</v>
      </c>
      <c r="L215" s="56">
        <f t="shared" si="40"/>
        <v>1000</v>
      </c>
      <c r="M215" s="55">
        <f t="shared" si="42"/>
        <v>0</v>
      </c>
      <c r="N215" s="56">
        <f t="shared" si="41"/>
        <v>1000</v>
      </c>
      <c r="O215" s="55">
        <f t="shared" si="42"/>
        <v>0</v>
      </c>
      <c r="P215" s="56">
        <f t="shared" si="30"/>
        <v>1000</v>
      </c>
      <c r="Q215" s="55">
        <f t="shared" si="42"/>
        <v>0</v>
      </c>
      <c r="R215" s="56">
        <f t="shared" si="31"/>
        <v>1000</v>
      </c>
      <c r="S215" s="55">
        <f t="shared" si="42"/>
        <v>-500</v>
      </c>
      <c r="T215" s="56">
        <f t="shared" si="32"/>
        <v>500</v>
      </c>
    </row>
    <row r="216" spans="1:20" ht="34.5" customHeight="1" x14ac:dyDescent="0.25">
      <c r="A216" s="32" t="s">
        <v>220</v>
      </c>
      <c r="B216" s="53" t="s">
        <v>102</v>
      </c>
      <c r="C216" s="53" t="s">
        <v>218</v>
      </c>
      <c r="D216" s="54" t="s">
        <v>640</v>
      </c>
      <c r="E216" s="53" t="s">
        <v>76</v>
      </c>
      <c r="F216" s="55">
        <f t="shared" si="42"/>
        <v>1000</v>
      </c>
      <c r="G216" s="55">
        <f t="shared" si="42"/>
        <v>0</v>
      </c>
      <c r="H216" s="56">
        <f t="shared" si="35"/>
        <v>1000</v>
      </c>
      <c r="I216" s="55">
        <f t="shared" si="42"/>
        <v>0</v>
      </c>
      <c r="J216" s="56">
        <f t="shared" si="39"/>
        <v>1000</v>
      </c>
      <c r="K216" s="55">
        <f t="shared" si="42"/>
        <v>0</v>
      </c>
      <c r="L216" s="56">
        <f t="shared" si="40"/>
        <v>1000</v>
      </c>
      <c r="M216" s="55">
        <f t="shared" si="42"/>
        <v>0</v>
      </c>
      <c r="N216" s="56">
        <f t="shared" si="41"/>
        <v>1000</v>
      </c>
      <c r="O216" s="55">
        <f t="shared" si="42"/>
        <v>0</v>
      </c>
      <c r="P216" s="56">
        <f t="shared" si="30"/>
        <v>1000</v>
      </c>
      <c r="Q216" s="55">
        <f t="shared" si="42"/>
        <v>0</v>
      </c>
      <c r="R216" s="56">
        <f t="shared" si="31"/>
        <v>1000</v>
      </c>
      <c r="S216" s="55">
        <f t="shared" si="42"/>
        <v>-500</v>
      </c>
      <c r="T216" s="56">
        <f t="shared" si="32"/>
        <v>500</v>
      </c>
    </row>
    <row r="217" spans="1:20" ht="31.5" x14ac:dyDescent="0.25">
      <c r="A217" s="32" t="s">
        <v>221</v>
      </c>
      <c r="B217" s="53" t="s">
        <v>102</v>
      </c>
      <c r="C217" s="53" t="s">
        <v>218</v>
      </c>
      <c r="D217" s="54" t="s">
        <v>641</v>
      </c>
      <c r="E217" s="53" t="s">
        <v>76</v>
      </c>
      <c r="F217" s="55">
        <f t="shared" si="42"/>
        <v>1000</v>
      </c>
      <c r="G217" s="55">
        <f t="shared" si="42"/>
        <v>0</v>
      </c>
      <c r="H217" s="56">
        <f t="shared" si="35"/>
        <v>1000</v>
      </c>
      <c r="I217" s="55">
        <f t="shared" si="42"/>
        <v>0</v>
      </c>
      <c r="J217" s="56">
        <f t="shared" si="39"/>
        <v>1000</v>
      </c>
      <c r="K217" s="55">
        <f t="shared" si="42"/>
        <v>0</v>
      </c>
      <c r="L217" s="56">
        <f t="shared" si="40"/>
        <v>1000</v>
      </c>
      <c r="M217" s="55">
        <f t="shared" si="42"/>
        <v>0</v>
      </c>
      <c r="N217" s="56">
        <f t="shared" si="41"/>
        <v>1000</v>
      </c>
      <c r="O217" s="55">
        <f t="shared" si="42"/>
        <v>0</v>
      </c>
      <c r="P217" s="56">
        <f t="shared" si="30"/>
        <v>1000</v>
      </c>
      <c r="Q217" s="55">
        <f t="shared" si="42"/>
        <v>0</v>
      </c>
      <c r="R217" s="56">
        <f t="shared" si="31"/>
        <v>1000</v>
      </c>
      <c r="S217" s="55">
        <f t="shared" si="42"/>
        <v>-500</v>
      </c>
      <c r="T217" s="56">
        <f t="shared" si="32"/>
        <v>500</v>
      </c>
    </row>
    <row r="218" spans="1:20" ht="15.75" x14ac:dyDescent="0.25">
      <c r="A218" s="32" t="s">
        <v>99</v>
      </c>
      <c r="B218" s="53" t="s">
        <v>102</v>
      </c>
      <c r="C218" s="53" t="s">
        <v>218</v>
      </c>
      <c r="D218" s="54" t="s">
        <v>641</v>
      </c>
      <c r="E218" s="53">
        <v>800</v>
      </c>
      <c r="F218" s="55">
        <f t="shared" si="42"/>
        <v>1000</v>
      </c>
      <c r="G218" s="55">
        <f t="shared" si="42"/>
        <v>0</v>
      </c>
      <c r="H218" s="56">
        <f t="shared" si="35"/>
        <v>1000</v>
      </c>
      <c r="I218" s="55">
        <f t="shared" si="42"/>
        <v>0</v>
      </c>
      <c r="J218" s="56">
        <f t="shared" si="39"/>
        <v>1000</v>
      </c>
      <c r="K218" s="55">
        <f t="shared" si="42"/>
        <v>0</v>
      </c>
      <c r="L218" s="56">
        <f t="shared" si="40"/>
        <v>1000</v>
      </c>
      <c r="M218" s="55">
        <f t="shared" si="42"/>
        <v>0</v>
      </c>
      <c r="N218" s="56">
        <f t="shared" si="41"/>
        <v>1000</v>
      </c>
      <c r="O218" s="55">
        <f t="shared" si="42"/>
        <v>0</v>
      </c>
      <c r="P218" s="56">
        <f t="shared" si="30"/>
        <v>1000</v>
      </c>
      <c r="Q218" s="55">
        <f t="shared" si="42"/>
        <v>0</v>
      </c>
      <c r="R218" s="56">
        <f t="shared" si="31"/>
        <v>1000</v>
      </c>
      <c r="S218" s="55">
        <f t="shared" si="42"/>
        <v>-500</v>
      </c>
      <c r="T218" s="56">
        <f t="shared" si="32"/>
        <v>500</v>
      </c>
    </row>
    <row r="219" spans="1:20" ht="65.25" customHeight="1" x14ac:dyDescent="0.25">
      <c r="A219" s="32" t="s">
        <v>207</v>
      </c>
      <c r="B219" s="53" t="s">
        <v>102</v>
      </c>
      <c r="C219" s="53" t="s">
        <v>218</v>
      </c>
      <c r="D219" s="54" t="s">
        <v>641</v>
      </c>
      <c r="E219" s="53">
        <v>810</v>
      </c>
      <c r="F219" s="55">
        <v>1000</v>
      </c>
      <c r="G219" s="55"/>
      <c r="H219" s="56">
        <f t="shared" si="35"/>
        <v>1000</v>
      </c>
      <c r="I219" s="55"/>
      <c r="J219" s="56">
        <f t="shared" si="39"/>
        <v>1000</v>
      </c>
      <c r="K219" s="55"/>
      <c r="L219" s="56">
        <f t="shared" si="40"/>
        <v>1000</v>
      </c>
      <c r="M219" s="55"/>
      <c r="N219" s="56">
        <f t="shared" si="41"/>
        <v>1000</v>
      </c>
      <c r="O219" s="55"/>
      <c r="P219" s="56">
        <f t="shared" si="30"/>
        <v>1000</v>
      </c>
      <c r="Q219" s="55"/>
      <c r="R219" s="56">
        <f t="shared" si="31"/>
        <v>1000</v>
      </c>
      <c r="S219" s="125">
        <v>-500</v>
      </c>
      <c r="T219" s="56">
        <f t="shared" si="32"/>
        <v>500</v>
      </c>
    </row>
    <row r="220" spans="1:20" ht="63.75" customHeight="1" x14ac:dyDescent="0.25">
      <c r="A220" s="32" t="s">
        <v>677</v>
      </c>
      <c r="B220" s="53" t="s">
        <v>102</v>
      </c>
      <c r="C220" s="53" t="s">
        <v>218</v>
      </c>
      <c r="D220" s="54" t="s">
        <v>243</v>
      </c>
      <c r="E220" s="53" t="s">
        <v>76</v>
      </c>
      <c r="F220" s="55">
        <f t="shared" ref="F220:S223" si="43">F221</f>
        <v>918</v>
      </c>
      <c r="G220" s="55">
        <f t="shared" si="43"/>
        <v>0</v>
      </c>
      <c r="H220" s="56">
        <f t="shared" ref="H220:H296" si="44">F220+G220</f>
        <v>918</v>
      </c>
      <c r="I220" s="55">
        <f t="shared" si="43"/>
        <v>0</v>
      </c>
      <c r="J220" s="56">
        <f t="shared" si="39"/>
        <v>918</v>
      </c>
      <c r="K220" s="55">
        <f t="shared" si="43"/>
        <v>0</v>
      </c>
      <c r="L220" s="56">
        <f t="shared" si="40"/>
        <v>918</v>
      </c>
      <c r="M220" s="55">
        <f t="shared" si="43"/>
        <v>0</v>
      </c>
      <c r="N220" s="56">
        <f t="shared" si="41"/>
        <v>918</v>
      </c>
      <c r="O220" s="55">
        <f t="shared" si="43"/>
        <v>0</v>
      </c>
      <c r="P220" s="56">
        <f t="shared" si="30"/>
        <v>918</v>
      </c>
      <c r="Q220" s="55">
        <f t="shared" si="43"/>
        <v>0</v>
      </c>
      <c r="R220" s="56">
        <f t="shared" si="31"/>
        <v>918</v>
      </c>
      <c r="S220" s="55">
        <f t="shared" si="43"/>
        <v>0</v>
      </c>
      <c r="T220" s="56">
        <f t="shared" si="32"/>
        <v>918</v>
      </c>
    </row>
    <row r="221" spans="1:20" ht="63" customHeight="1" x14ac:dyDescent="0.25">
      <c r="A221" s="32" t="s">
        <v>678</v>
      </c>
      <c r="B221" s="53" t="s">
        <v>102</v>
      </c>
      <c r="C221" s="53" t="s">
        <v>218</v>
      </c>
      <c r="D221" s="54" t="s">
        <v>597</v>
      </c>
      <c r="E221" s="53" t="s">
        <v>76</v>
      </c>
      <c r="F221" s="55">
        <f t="shared" si="43"/>
        <v>918</v>
      </c>
      <c r="G221" s="55">
        <f t="shared" si="43"/>
        <v>0</v>
      </c>
      <c r="H221" s="56">
        <f t="shared" si="44"/>
        <v>918</v>
      </c>
      <c r="I221" s="55">
        <f t="shared" si="43"/>
        <v>0</v>
      </c>
      <c r="J221" s="56">
        <f t="shared" si="39"/>
        <v>918</v>
      </c>
      <c r="K221" s="55">
        <f t="shared" si="43"/>
        <v>0</v>
      </c>
      <c r="L221" s="56">
        <f t="shared" si="40"/>
        <v>918</v>
      </c>
      <c r="M221" s="55">
        <f t="shared" si="43"/>
        <v>0</v>
      </c>
      <c r="N221" s="56">
        <f t="shared" si="41"/>
        <v>918</v>
      </c>
      <c r="O221" s="55">
        <f t="shared" si="43"/>
        <v>0</v>
      </c>
      <c r="P221" s="56">
        <f t="shared" si="30"/>
        <v>918</v>
      </c>
      <c r="Q221" s="55">
        <f t="shared" si="43"/>
        <v>0</v>
      </c>
      <c r="R221" s="56">
        <f t="shared" si="31"/>
        <v>918</v>
      </c>
      <c r="S221" s="55">
        <f t="shared" si="43"/>
        <v>0</v>
      </c>
      <c r="T221" s="56">
        <f t="shared" si="32"/>
        <v>918</v>
      </c>
    </row>
    <row r="222" spans="1:20" ht="31.15" customHeight="1" x14ac:dyDescent="0.25">
      <c r="A222" s="32" t="s">
        <v>659</v>
      </c>
      <c r="B222" s="53" t="s">
        <v>102</v>
      </c>
      <c r="C222" s="53" t="s">
        <v>218</v>
      </c>
      <c r="D222" s="54" t="s">
        <v>660</v>
      </c>
      <c r="E222" s="53" t="s">
        <v>76</v>
      </c>
      <c r="F222" s="55">
        <f t="shared" si="43"/>
        <v>918</v>
      </c>
      <c r="G222" s="55">
        <f t="shared" si="43"/>
        <v>0</v>
      </c>
      <c r="H222" s="56">
        <f t="shared" si="44"/>
        <v>918</v>
      </c>
      <c r="I222" s="55">
        <f t="shared" si="43"/>
        <v>0</v>
      </c>
      <c r="J222" s="56">
        <f t="shared" si="39"/>
        <v>918</v>
      </c>
      <c r="K222" s="55">
        <f t="shared" si="43"/>
        <v>0</v>
      </c>
      <c r="L222" s="56">
        <f t="shared" si="40"/>
        <v>918</v>
      </c>
      <c r="M222" s="55">
        <f t="shared" si="43"/>
        <v>0</v>
      </c>
      <c r="N222" s="56">
        <f t="shared" si="41"/>
        <v>918</v>
      </c>
      <c r="O222" s="55">
        <f t="shared" si="43"/>
        <v>0</v>
      </c>
      <c r="P222" s="56">
        <f t="shared" si="30"/>
        <v>918</v>
      </c>
      <c r="Q222" s="55">
        <f t="shared" si="43"/>
        <v>0</v>
      </c>
      <c r="R222" s="56">
        <f t="shared" si="31"/>
        <v>918</v>
      </c>
      <c r="S222" s="55">
        <f t="shared" si="43"/>
        <v>0</v>
      </c>
      <c r="T222" s="56">
        <f t="shared" si="32"/>
        <v>918</v>
      </c>
    </row>
    <row r="223" spans="1:20" ht="31.15" customHeight="1" x14ac:dyDescent="0.25">
      <c r="A223" s="32" t="s">
        <v>97</v>
      </c>
      <c r="B223" s="53" t="s">
        <v>102</v>
      </c>
      <c r="C223" s="53" t="s">
        <v>218</v>
      </c>
      <c r="D223" s="54" t="s">
        <v>660</v>
      </c>
      <c r="E223" s="53" t="s">
        <v>543</v>
      </c>
      <c r="F223" s="55">
        <f t="shared" si="43"/>
        <v>918</v>
      </c>
      <c r="G223" s="55">
        <f t="shared" si="43"/>
        <v>0</v>
      </c>
      <c r="H223" s="56">
        <f t="shared" si="44"/>
        <v>918</v>
      </c>
      <c r="I223" s="55">
        <f t="shared" si="43"/>
        <v>0</v>
      </c>
      <c r="J223" s="56">
        <f t="shared" si="39"/>
        <v>918</v>
      </c>
      <c r="K223" s="55">
        <f t="shared" si="43"/>
        <v>0</v>
      </c>
      <c r="L223" s="56">
        <f t="shared" si="40"/>
        <v>918</v>
      </c>
      <c r="M223" s="55">
        <f t="shared" si="43"/>
        <v>0</v>
      </c>
      <c r="N223" s="56">
        <f t="shared" si="41"/>
        <v>918</v>
      </c>
      <c r="O223" s="55">
        <f t="shared" si="43"/>
        <v>0</v>
      </c>
      <c r="P223" s="56">
        <f t="shared" si="30"/>
        <v>918</v>
      </c>
      <c r="Q223" s="55">
        <f t="shared" si="43"/>
        <v>0</v>
      </c>
      <c r="R223" s="56">
        <f t="shared" si="31"/>
        <v>918</v>
      </c>
      <c r="S223" s="55">
        <f t="shared" si="43"/>
        <v>0</v>
      </c>
      <c r="T223" s="56">
        <f t="shared" si="32"/>
        <v>918</v>
      </c>
    </row>
    <row r="224" spans="1:20" ht="50.25" customHeight="1" x14ac:dyDescent="0.25">
      <c r="A224" s="32" t="s">
        <v>98</v>
      </c>
      <c r="B224" s="53" t="s">
        <v>102</v>
      </c>
      <c r="C224" s="53" t="s">
        <v>218</v>
      </c>
      <c r="D224" s="54" t="s">
        <v>660</v>
      </c>
      <c r="E224" s="53" t="s">
        <v>539</v>
      </c>
      <c r="F224" s="55">
        <v>918</v>
      </c>
      <c r="G224" s="55"/>
      <c r="H224" s="56">
        <f t="shared" si="44"/>
        <v>918</v>
      </c>
      <c r="I224" s="55"/>
      <c r="J224" s="56">
        <f t="shared" si="39"/>
        <v>918</v>
      </c>
      <c r="K224" s="55"/>
      <c r="L224" s="56">
        <f t="shared" si="40"/>
        <v>918</v>
      </c>
      <c r="M224" s="55"/>
      <c r="N224" s="56">
        <f t="shared" si="41"/>
        <v>918</v>
      </c>
      <c r="O224" s="55"/>
      <c r="P224" s="56">
        <f t="shared" si="30"/>
        <v>918</v>
      </c>
      <c r="Q224" s="55"/>
      <c r="R224" s="56">
        <f t="shared" si="31"/>
        <v>918</v>
      </c>
      <c r="S224" s="55"/>
      <c r="T224" s="56">
        <f t="shared" si="32"/>
        <v>918</v>
      </c>
    </row>
    <row r="225" spans="1:20" ht="77.25" customHeight="1" x14ac:dyDescent="0.25">
      <c r="A225" s="32" t="s">
        <v>619</v>
      </c>
      <c r="B225" s="53" t="s">
        <v>102</v>
      </c>
      <c r="C225" s="53" t="s">
        <v>218</v>
      </c>
      <c r="D225" s="54" t="s">
        <v>623</v>
      </c>
      <c r="E225" s="53" t="s">
        <v>76</v>
      </c>
      <c r="F225" s="55">
        <f t="shared" ref="F225:S228" si="45">F226</f>
        <v>160</v>
      </c>
      <c r="G225" s="55">
        <f t="shared" si="45"/>
        <v>0</v>
      </c>
      <c r="H225" s="56">
        <f t="shared" si="44"/>
        <v>160</v>
      </c>
      <c r="I225" s="55">
        <f t="shared" si="45"/>
        <v>0</v>
      </c>
      <c r="J225" s="56">
        <f t="shared" si="39"/>
        <v>160</v>
      </c>
      <c r="K225" s="55">
        <f t="shared" si="45"/>
        <v>0</v>
      </c>
      <c r="L225" s="56">
        <f t="shared" si="40"/>
        <v>160</v>
      </c>
      <c r="M225" s="55">
        <f t="shared" si="45"/>
        <v>0</v>
      </c>
      <c r="N225" s="56">
        <f t="shared" si="41"/>
        <v>160</v>
      </c>
      <c r="O225" s="55">
        <f t="shared" si="45"/>
        <v>0</v>
      </c>
      <c r="P225" s="56">
        <f t="shared" ref="P225:P305" si="46">N225+O225</f>
        <v>160</v>
      </c>
      <c r="Q225" s="55">
        <f t="shared" si="45"/>
        <v>-100</v>
      </c>
      <c r="R225" s="56">
        <f t="shared" ref="R225:R305" si="47">P225+Q225</f>
        <v>60</v>
      </c>
      <c r="S225" s="55">
        <f t="shared" si="45"/>
        <v>0</v>
      </c>
      <c r="T225" s="56">
        <f t="shared" ref="T225:T305" si="48">R225+S225</f>
        <v>60</v>
      </c>
    </row>
    <row r="226" spans="1:20" ht="93.75" customHeight="1" x14ac:dyDescent="0.25">
      <c r="A226" s="32" t="s">
        <v>622</v>
      </c>
      <c r="B226" s="53" t="s">
        <v>102</v>
      </c>
      <c r="C226" s="53" t="s">
        <v>218</v>
      </c>
      <c r="D226" s="54" t="s">
        <v>624</v>
      </c>
      <c r="E226" s="53" t="s">
        <v>76</v>
      </c>
      <c r="F226" s="55">
        <f t="shared" si="45"/>
        <v>160</v>
      </c>
      <c r="G226" s="55">
        <f t="shared" si="45"/>
        <v>0</v>
      </c>
      <c r="H226" s="56">
        <f t="shared" si="44"/>
        <v>160</v>
      </c>
      <c r="I226" s="55">
        <f t="shared" si="45"/>
        <v>0</v>
      </c>
      <c r="J226" s="56">
        <f t="shared" si="39"/>
        <v>160</v>
      </c>
      <c r="K226" s="55">
        <f t="shared" si="45"/>
        <v>0</v>
      </c>
      <c r="L226" s="56">
        <f t="shared" si="40"/>
        <v>160</v>
      </c>
      <c r="M226" s="55">
        <f t="shared" si="45"/>
        <v>0</v>
      </c>
      <c r="N226" s="56">
        <f t="shared" si="41"/>
        <v>160</v>
      </c>
      <c r="O226" s="55">
        <f t="shared" si="45"/>
        <v>0</v>
      </c>
      <c r="P226" s="56">
        <f t="shared" si="46"/>
        <v>160</v>
      </c>
      <c r="Q226" s="55">
        <f t="shared" si="45"/>
        <v>-100</v>
      </c>
      <c r="R226" s="56">
        <f t="shared" si="47"/>
        <v>60</v>
      </c>
      <c r="S226" s="55">
        <f t="shared" si="45"/>
        <v>0</v>
      </c>
      <c r="T226" s="56">
        <f t="shared" si="48"/>
        <v>60</v>
      </c>
    </row>
    <row r="227" spans="1:20" ht="79.5" customHeight="1" x14ac:dyDescent="0.25">
      <c r="A227" s="32" t="s">
        <v>625</v>
      </c>
      <c r="B227" s="53" t="s">
        <v>102</v>
      </c>
      <c r="C227" s="53" t="s">
        <v>218</v>
      </c>
      <c r="D227" s="54" t="s">
        <v>626</v>
      </c>
      <c r="E227" s="53" t="s">
        <v>76</v>
      </c>
      <c r="F227" s="55">
        <f t="shared" si="45"/>
        <v>160</v>
      </c>
      <c r="G227" s="55">
        <f t="shared" si="45"/>
        <v>0</v>
      </c>
      <c r="H227" s="56">
        <f t="shared" si="44"/>
        <v>160</v>
      </c>
      <c r="I227" s="55">
        <f t="shared" si="45"/>
        <v>0</v>
      </c>
      <c r="J227" s="56">
        <f t="shared" si="39"/>
        <v>160</v>
      </c>
      <c r="K227" s="55">
        <f t="shared" si="45"/>
        <v>0</v>
      </c>
      <c r="L227" s="56">
        <f t="shared" si="40"/>
        <v>160</v>
      </c>
      <c r="M227" s="55">
        <f t="shared" si="45"/>
        <v>0</v>
      </c>
      <c r="N227" s="56">
        <f t="shared" si="41"/>
        <v>160</v>
      </c>
      <c r="O227" s="55">
        <f t="shared" si="45"/>
        <v>0</v>
      </c>
      <c r="P227" s="56">
        <f t="shared" si="46"/>
        <v>160</v>
      </c>
      <c r="Q227" s="55">
        <f t="shared" si="45"/>
        <v>-100</v>
      </c>
      <c r="R227" s="56">
        <f t="shared" si="47"/>
        <v>60</v>
      </c>
      <c r="S227" s="55">
        <f t="shared" si="45"/>
        <v>0</v>
      </c>
      <c r="T227" s="56">
        <f t="shared" si="48"/>
        <v>60</v>
      </c>
    </row>
    <row r="228" spans="1:20" ht="48" customHeight="1" x14ac:dyDescent="0.25">
      <c r="A228" s="32" t="s">
        <v>188</v>
      </c>
      <c r="B228" s="53" t="s">
        <v>102</v>
      </c>
      <c r="C228" s="53" t="s">
        <v>218</v>
      </c>
      <c r="D228" s="54" t="s">
        <v>626</v>
      </c>
      <c r="E228" s="53" t="s">
        <v>559</v>
      </c>
      <c r="F228" s="55">
        <f t="shared" si="45"/>
        <v>160</v>
      </c>
      <c r="G228" s="55">
        <f t="shared" si="45"/>
        <v>0</v>
      </c>
      <c r="H228" s="56">
        <f t="shared" si="44"/>
        <v>160</v>
      </c>
      <c r="I228" s="55">
        <f t="shared" si="45"/>
        <v>0</v>
      </c>
      <c r="J228" s="56">
        <f t="shared" si="39"/>
        <v>160</v>
      </c>
      <c r="K228" s="55">
        <f t="shared" si="45"/>
        <v>0</v>
      </c>
      <c r="L228" s="56">
        <f t="shared" si="40"/>
        <v>160</v>
      </c>
      <c r="M228" s="55">
        <f t="shared" si="45"/>
        <v>0</v>
      </c>
      <c r="N228" s="56">
        <f t="shared" si="41"/>
        <v>160</v>
      </c>
      <c r="O228" s="55">
        <f t="shared" si="45"/>
        <v>0</v>
      </c>
      <c r="P228" s="56">
        <f t="shared" si="46"/>
        <v>160</v>
      </c>
      <c r="Q228" s="55">
        <f t="shared" si="45"/>
        <v>-100</v>
      </c>
      <c r="R228" s="56">
        <f t="shared" si="47"/>
        <v>60</v>
      </c>
      <c r="S228" s="55">
        <f t="shared" si="45"/>
        <v>0</v>
      </c>
      <c r="T228" s="56">
        <f t="shared" si="48"/>
        <v>60</v>
      </c>
    </row>
    <row r="229" spans="1:20" ht="18" customHeight="1" x14ac:dyDescent="0.25">
      <c r="A229" s="32" t="s">
        <v>197</v>
      </c>
      <c r="B229" s="53" t="s">
        <v>102</v>
      </c>
      <c r="C229" s="53" t="s">
        <v>218</v>
      </c>
      <c r="D229" s="54" t="s">
        <v>626</v>
      </c>
      <c r="E229" s="53" t="s">
        <v>560</v>
      </c>
      <c r="F229" s="55">
        <v>160</v>
      </c>
      <c r="G229" s="55"/>
      <c r="H229" s="56">
        <f t="shared" si="44"/>
        <v>160</v>
      </c>
      <c r="I229" s="55"/>
      <c r="J229" s="56">
        <f t="shared" si="39"/>
        <v>160</v>
      </c>
      <c r="K229" s="55"/>
      <c r="L229" s="56">
        <f t="shared" si="40"/>
        <v>160</v>
      </c>
      <c r="M229" s="55"/>
      <c r="N229" s="56">
        <f t="shared" si="41"/>
        <v>160</v>
      </c>
      <c r="O229" s="55"/>
      <c r="P229" s="56">
        <f t="shared" si="46"/>
        <v>160</v>
      </c>
      <c r="Q229" s="55">
        <v>-100</v>
      </c>
      <c r="R229" s="56">
        <f t="shared" si="47"/>
        <v>60</v>
      </c>
      <c r="S229" s="55"/>
      <c r="T229" s="56">
        <f t="shared" si="48"/>
        <v>60</v>
      </c>
    </row>
    <row r="230" spans="1:20" ht="80.25" customHeight="1" x14ac:dyDescent="0.25">
      <c r="A230" s="32" t="s">
        <v>755</v>
      </c>
      <c r="B230" s="53" t="s">
        <v>102</v>
      </c>
      <c r="C230" s="53" t="s">
        <v>218</v>
      </c>
      <c r="D230" s="54" t="s">
        <v>661</v>
      </c>
      <c r="E230" s="53" t="s">
        <v>76</v>
      </c>
      <c r="F230" s="55">
        <f t="shared" ref="F230:S233" si="49">F231</f>
        <v>475</v>
      </c>
      <c r="G230" s="55">
        <f t="shared" si="49"/>
        <v>0</v>
      </c>
      <c r="H230" s="56">
        <f t="shared" si="44"/>
        <v>475</v>
      </c>
      <c r="I230" s="55">
        <f t="shared" si="49"/>
        <v>0</v>
      </c>
      <c r="J230" s="56">
        <f t="shared" si="39"/>
        <v>475</v>
      </c>
      <c r="K230" s="55">
        <f t="shared" si="49"/>
        <v>0</v>
      </c>
      <c r="L230" s="56">
        <f t="shared" si="40"/>
        <v>475</v>
      </c>
      <c r="M230" s="55">
        <f t="shared" si="49"/>
        <v>0</v>
      </c>
      <c r="N230" s="56">
        <f t="shared" si="41"/>
        <v>475</v>
      </c>
      <c r="O230" s="55">
        <f t="shared" si="49"/>
        <v>0</v>
      </c>
      <c r="P230" s="56">
        <f t="shared" si="46"/>
        <v>475</v>
      </c>
      <c r="Q230" s="55">
        <f t="shared" si="49"/>
        <v>0</v>
      </c>
      <c r="R230" s="56">
        <f t="shared" si="47"/>
        <v>475</v>
      </c>
      <c r="S230" s="55">
        <f t="shared" si="49"/>
        <v>-100</v>
      </c>
      <c r="T230" s="56">
        <f t="shared" si="48"/>
        <v>375</v>
      </c>
    </row>
    <row r="231" spans="1:20" ht="129" customHeight="1" x14ac:dyDescent="0.25">
      <c r="A231" s="32" t="s">
        <v>679</v>
      </c>
      <c r="B231" s="53" t="s">
        <v>102</v>
      </c>
      <c r="C231" s="53" t="s">
        <v>218</v>
      </c>
      <c r="D231" s="54" t="s">
        <v>665</v>
      </c>
      <c r="E231" s="53" t="s">
        <v>76</v>
      </c>
      <c r="F231" s="55">
        <f t="shared" si="49"/>
        <v>475</v>
      </c>
      <c r="G231" s="55">
        <f t="shared" si="49"/>
        <v>0</v>
      </c>
      <c r="H231" s="56">
        <f t="shared" si="44"/>
        <v>475</v>
      </c>
      <c r="I231" s="55">
        <f t="shared" si="49"/>
        <v>0</v>
      </c>
      <c r="J231" s="56">
        <f t="shared" si="39"/>
        <v>475</v>
      </c>
      <c r="K231" s="55">
        <f t="shared" si="49"/>
        <v>0</v>
      </c>
      <c r="L231" s="56">
        <f t="shared" si="40"/>
        <v>475</v>
      </c>
      <c r="M231" s="55">
        <f t="shared" si="49"/>
        <v>0</v>
      </c>
      <c r="N231" s="56">
        <f t="shared" si="41"/>
        <v>475</v>
      </c>
      <c r="O231" s="55">
        <f t="shared" si="49"/>
        <v>0</v>
      </c>
      <c r="P231" s="56">
        <f t="shared" si="46"/>
        <v>475</v>
      </c>
      <c r="Q231" s="55">
        <f t="shared" si="49"/>
        <v>0</v>
      </c>
      <c r="R231" s="56">
        <f t="shared" si="47"/>
        <v>475</v>
      </c>
      <c r="S231" s="55">
        <f t="shared" si="49"/>
        <v>-100</v>
      </c>
      <c r="T231" s="56">
        <f t="shared" si="48"/>
        <v>375</v>
      </c>
    </row>
    <row r="232" spans="1:20" ht="47.25" customHeight="1" x14ac:dyDescent="0.25">
      <c r="A232" s="32" t="s">
        <v>666</v>
      </c>
      <c r="B232" s="53" t="s">
        <v>102</v>
      </c>
      <c r="C232" s="53" t="s">
        <v>218</v>
      </c>
      <c r="D232" s="54" t="s">
        <v>664</v>
      </c>
      <c r="E232" s="53" t="s">
        <v>76</v>
      </c>
      <c r="F232" s="55">
        <f t="shared" si="49"/>
        <v>475</v>
      </c>
      <c r="G232" s="55">
        <f t="shared" si="49"/>
        <v>0</v>
      </c>
      <c r="H232" s="56">
        <f t="shared" si="44"/>
        <v>475</v>
      </c>
      <c r="I232" s="55">
        <f t="shared" si="49"/>
        <v>0</v>
      </c>
      <c r="J232" s="56">
        <f t="shared" si="39"/>
        <v>475</v>
      </c>
      <c r="K232" s="55">
        <f t="shared" si="49"/>
        <v>0</v>
      </c>
      <c r="L232" s="56">
        <f t="shared" si="40"/>
        <v>475</v>
      </c>
      <c r="M232" s="55">
        <f t="shared" si="49"/>
        <v>0</v>
      </c>
      <c r="N232" s="56">
        <f t="shared" si="41"/>
        <v>475</v>
      </c>
      <c r="O232" s="55">
        <f t="shared" si="49"/>
        <v>0</v>
      </c>
      <c r="P232" s="56">
        <f t="shared" si="46"/>
        <v>475</v>
      </c>
      <c r="Q232" s="55">
        <f t="shared" si="49"/>
        <v>0</v>
      </c>
      <c r="R232" s="56">
        <f t="shared" si="47"/>
        <v>475</v>
      </c>
      <c r="S232" s="55">
        <f t="shared" si="49"/>
        <v>-100</v>
      </c>
      <c r="T232" s="56">
        <f t="shared" si="48"/>
        <v>375</v>
      </c>
    </row>
    <row r="233" spans="1:20" ht="29.45" customHeight="1" x14ac:dyDescent="0.25">
      <c r="A233" s="32" t="s">
        <v>97</v>
      </c>
      <c r="B233" s="53" t="s">
        <v>102</v>
      </c>
      <c r="C233" s="53" t="s">
        <v>218</v>
      </c>
      <c r="D233" s="54" t="s">
        <v>664</v>
      </c>
      <c r="E233" s="53" t="s">
        <v>543</v>
      </c>
      <c r="F233" s="55">
        <f t="shared" si="49"/>
        <v>475</v>
      </c>
      <c r="G233" s="55">
        <f t="shared" si="49"/>
        <v>0</v>
      </c>
      <c r="H233" s="56">
        <f t="shared" si="44"/>
        <v>475</v>
      </c>
      <c r="I233" s="55">
        <f t="shared" si="49"/>
        <v>0</v>
      </c>
      <c r="J233" s="56">
        <f t="shared" si="39"/>
        <v>475</v>
      </c>
      <c r="K233" s="55">
        <f t="shared" si="49"/>
        <v>0</v>
      </c>
      <c r="L233" s="56">
        <f t="shared" si="40"/>
        <v>475</v>
      </c>
      <c r="M233" s="55">
        <f t="shared" si="49"/>
        <v>0</v>
      </c>
      <c r="N233" s="56">
        <f t="shared" si="41"/>
        <v>475</v>
      </c>
      <c r="O233" s="55">
        <f t="shared" si="49"/>
        <v>0</v>
      </c>
      <c r="P233" s="56">
        <f t="shared" si="46"/>
        <v>475</v>
      </c>
      <c r="Q233" s="55">
        <f t="shared" si="49"/>
        <v>0</v>
      </c>
      <c r="R233" s="56">
        <f t="shared" si="47"/>
        <v>475</v>
      </c>
      <c r="S233" s="55">
        <f t="shared" si="49"/>
        <v>-100</v>
      </c>
      <c r="T233" s="56">
        <f t="shared" si="48"/>
        <v>375</v>
      </c>
    </row>
    <row r="234" spans="1:20" ht="47.25" customHeight="1" x14ac:dyDescent="0.25">
      <c r="A234" s="32" t="s">
        <v>98</v>
      </c>
      <c r="B234" s="53" t="s">
        <v>102</v>
      </c>
      <c r="C234" s="53" t="s">
        <v>218</v>
      </c>
      <c r="D234" s="54" t="s">
        <v>664</v>
      </c>
      <c r="E234" s="53" t="s">
        <v>539</v>
      </c>
      <c r="F234" s="55">
        <v>475</v>
      </c>
      <c r="G234" s="55"/>
      <c r="H234" s="56">
        <f t="shared" si="44"/>
        <v>475</v>
      </c>
      <c r="I234" s="55"/>
      <c r="J234" s="56">
        <f t="shared" si="39"/>
        <v>475</v>
      </c>
      <c r="K234" s="55"/>
      <c r="L234" s="56">
        <f t="shared" si="40"/>
        <v>475</v>
      </c>
      <c r="M234" s="55"/>
      <c r="N234" s="56">
        <f t="shared" si="41"/>
        <v>475</v>
      </c>
      <c r="O234" s="55"/>
      <c r="P234" s="56">
        <f t="shared" si="46"/>
        <v>475</v>
      </c>
      <c r="Q234" s="55"/>
      <c r="R234" s="56">
        <f t="shared" si="47"/>
        <v>475</v>
      </c>
      <c r="S234" s="125">
        <v>-100</v>
      </c>
      <c r="T234" s="56">
        <f t="shared" si="48"/>
        <v>375</v>
      </c>
    </row>
    <row r="235" spans="1:20" ht="31.5" x14ac:dyDescent="0.25">
      <c r="A235" s="68" t="s">
        <v>231</v>
      </c>
      <c r="B235" s="50" t="s">
        <v>232</v>
      </c>
      <c r="C235" s="50" t="s">
        <v>74</v>
      </c>
      <c r="D235" s="51" t="s">
        <v>75</v>
      </c>
      <c r="E235" s="50" t="s">
        <v>76</v>
      </c>
      <c r="F235" s="48">
        <f>F236+F243</f>
        <v>2804.7</v>
      </c>
      <c r="G235" s="48">
        <f>G236+G243+G262</f>
        <v>524</v>
      </c>
      <c r="H235" s="49">
        <f t="shared" si="44"/>
        <v>3328.7</v>
      </c>
      <c r="I235" s="48">
        <f>I236+I243+I262</f>
        <v>7497</v>
      </c>
      <c r="J235" s="49">
        <f t="shared" si="39"/>
        <v>10825.7</v>
      </c>
      <c r="K235" s="48">
        <f>K236+K243+K262</f>
        <v>118</v>
      </c>
      <c r="L235" s="49">
        <f t="shared" si="40"/>
        <v>10943.7</v>
      </c>
      <c r="M235" s="48">
        <f>M236+M243+M262</f>
        <v>0</v>
      </c>
      <c r="N235" s="49">
        <f t="shared" si="41"/>
        <v>10943.7</v>
      </c>
      <c r="O235" s="48">
        <f>O236+O243+O262</f>
        <v>2385.1</v>
      </c>
      <c r="P235" s="49">
        <f t="shared" si="46"/>
        <v>13328.800000000001</v>
      </c>
      <c r="Q235" s="48">
        <f>Q236+Q243+Q262</f>
        <v>101</v>
      </c>
      <c r="R235" s="49">
        <f t="shared" si="47"/>
        <v>13429.800000000001</v>
      </c>
      <c r="S235" s="48">
        <f>S236+S243+S262</f>
        <v>0</v>
      </c>
      <c r="T235" s="49">
        <f t="shared" si="48"/>
        <v>13429.800000000001</v>
      </c>
    </row>
    <row r="236" spans="1:20" ht="15.75" x14ac:dyDescent="0.25">
      <c r="A236" s="32" t="s">
        <v>233</v>
      </c>
      <c r="B236" s="53" t="s">
        <v>232</v>
      </c>
      <c r="C236" s="53" t="s">
        <v>73</v>
      </c>
      <c r="D236" s="54" t="s">
        <v>75</v>
      </c>
      <c r="E236" s="53" t="s">
        <v>76</v>
      </c>
      <c r="F236" s="55">
        <f t="shared" ref="F236:S241" si="50">F237</f>
        <v>841.6</v>
      </c>
      <c r="G236" s="55">
        <f t="shared" si="50"/>
        <v>0</v>
      </c>
      <c r="H236" s="56">
        <f t="shared" si="44"/>
        <v>841.6</v>
      </c>
      <c r="I236" s="55">
        <f t="shared" si="50"/>
        <v>0</v>
      </c>
      <c r="J236" s="56">
        <f t="shared" si="39"/>
        <v>841.6</v>
      </c>
      <c r="K236" s="55">
        <f t="shared" si="50"/>
        <v>0</v>
      </c>
      <c r="L236" s="56">
        <f t="shared" si="40"/>
        <v>841.6</v>
      </c>
      <c r="M236" s="55">
        <f t="shared" si="50"/>
        <v>0</v>
      </c>
      <c r="N236" s="56">
        <f t="shared" si="41"/>
        <v>841.6</v>
      </c>
      <c r="O236" s="55">
        <f t="shared" si="50"/>
        <v>0</v>
      </c>
      <c r="P236" s="56">
        <f t="shared" si="46"/>
        <v>841.6</v>
      </c>
      <c r="Q236" s="55">
        <f t="shared" si="50"/>
        <v>101</v>
      </c>
      <c r="R236" s="56">
        <f t="shared" si="47"/>
        <v>942.6</v>
      </c>
      <c r="S236" s="55">
        <f t="shared" si="50"/>
        <v>0</v>
      </c>
      <c r="T236" s="56">
        <f t="shared" si="48"/>
        <v>942.6</v>
      </c>
    </row>
    <row r="237" spans="1:20" ht="66.75" customHeight="1" x14ac:dyDescent="0.25">
      <c r="A237" s="32" t="s">
        <v>703</v>
      </c>
      <c r="B237" s="53" t="s">
        <v>232</v>
      </c>
      <c r="C237" s="53" t="s">
        <v>73</v>
      </c>
      <c r="D237" s="54" t="s">
        <v>131</v>
      </c>
      <c r="E237" s="53" t="s">
        <v>76</v>
      </c>
      <c r="F237" s="55">
        <f t="shared" si="50"/>
        <v>841.6</v>
      </c>
      <c r="G237" s="55">
        <f t="shared" si="50"/>
        <v>0</v>
      </c>
      <c r="H237" s="56">
        <f t="shared" si="44"/>
        <v>841.6</v>
      </c>
      <c r="I237" s="55">
        <f t="shared" si="50"/>
        <v>0</v>
      </c>
      <c r="J237" s="56">
        <f t="shared" si="39"/>
        <v>841.6</v>
      </c>
      <c r="K237" s="55">
        <f t="shared" si="50"/>
        <v>0</v>
      </c>
      <c r="L237" s="56">
        <f t="shared" si="40"/>
        <v>841.6</v>
      </c>
      <c r="M237" s="55">
        <f t="shared" si="50"/>
        <v>0</v>
      </c>
      <c r="N237" s="56">
        <f t="shared" si="41"/>
        <v>841.6</v>
      </c>
      <c r="O237" s="55">
        <f t="shared" si="50"/>
        <v>0</v>
      </c>
      <c r="P237" s="56">
        <f t="shared" si="46"/>
        <v>841.6</v>
      </c>
      <c r="Q237" s="55">
        <f t="shared" si="50"/>
        <v>101</v>
      </c>
      <c r="R237" s="56">
        <f t="shared" si="47"/>
        <v>942.6</v>
      </c>
      <c r="S237" s="55">
        <f t="shared" si="50"/>
        <v>0</v>
      </c>
      <c r="T237" s="56">
        <f t="shared" si="48"/>
        <v>942.6</v>
      </c>
    </row>
    <row r="238" spans="1:20" ht="79.5" customHeight="1" x14ac:dyDescent="0.25">
      <c r="A238" s="32" t="s">
        <v>704</v>
      </c>
      <c r="B238" s="53" t="s">
        <v>232</v>
      </c>
      <c r="C238" s="53" t="s">
        <v>73</v>
      </c>
      <c r="D238" s="54" t="s">
        <v>138</v>
      </c>
      <c r="E238" s="53" t="s">
        <v>76</v>
      </c>
      <c r="F238" s="55">
        <f t="shared" si="50"/>
        <v>841.6</v>
      </c>
      <c r="G238" s="55">
        <f t="shared" si="50"/>
        <v>0</v>
      </c>
      <c r="H238" s="56">
        <f t="shared" si="44"/>
        <v>841.6</v>
      </c>
      <c r="I238" s="55">
        <f t="shared" si="50"/>
        <v>0</v>
      </c>
      <c r="J238" s="56">
        <f t="shared" si="39"/>
        <v>841.6</v>
      </c>
      <c r="K238" s="55">
        <f t="shared" si="50"/>
        <v>0</v>
      </c>
      <c r="L238" s="56">
        <f t="shared" si="40"/>
        <v>841.6</v>
      </c>
      <c r="M238" s="55">
        <f t="shared" si="50"/>
        <v>0</v>
      </c>
      <c r="N238" s="56">
        <f t="shared" si="41"/>
        <v>841.6</v>
      </c>
      <c r="O238" s="55">
        <f t="shared" si="50"/>
        <v>0</v>
      </c>
      <c r="P238" s="56">
        <f t="shared" si="46"/>
        <v>841.6</v>
      </c>
      <c r="Q238" s="55">
        <f t="shared" si="50"/>
        <v>101</v>
      </c>
      <c r="R238" s="56">
        <f t="shared" si="47"/>
        <v>942.6</v>
      </c>
      <c r="S238" s="55">
        <f t="shared" si="50"/>
        <v>0</v>
      </c>
      <c r="T238" s="56">
        <f t="shared" si="48"/>
        <v>942.6</v>
      </c>
    </row>
    <row r="239" spans="1:20" ht="31.5" x14ac:dyDescent="0.25">
      <c r="A239" s="32" t="s">
        <v>139</v>
      </c>
      <c r="B239" s="53" t="s">
        <v>232</v>
      </c>
      <c r="C239" s="53" t="s">
        <v>73</v>
      </c>
      <c r="D239" s="54" t="s">
        <v>140</v>
      </c>
      <c r="E239" s="53" t="s">
        <v>76</v>
      </c>
      <c r="F239" s="55">
        <f t="shared" si="50"/>
        <v>841.6</v>
      </c>
      <c r="G239" s="55">
        <f t="shared" si="50"/>
        <v>0</v>
      </c>
      <c r="H239" s="56">
        <f t="shared" si="44"/>
        <v>841.6</v>
      </c>
      <c r="I239" s="55">
        <f t="shared" si="50"/>
        <v>0</v>
      </c>
      <c r="J239" s="56">
        <f t="shared" si="39"/>
        <v>841.6</v>
      </c>
      <c r="K239" s="55">
        <f t="shared" si="50"/>
        <v>0</v>
      </c>
      <c r="L239" s="56">
        <f t="shared" si="40"/>
        <v>841.6</v>
      </c>
      <c r="M239" s="55">
        <f t="shared" si="50"/>
        <v>0</v>
      </c>
      <c r="N239" s="56">
        <f t="shared" si="41"/>
        <v>841.6</v>
      </c>
      <c r="O239" s="55">
        <f t="shared" si="50"/>
        <v>0</v>
      </c>
      <c r="P239" s="56">
        <f t="shared" si="46"/>
        <v>841.6</v>
      </c>
      <c r="Q239" s="55">
        <f t="shared" si="50"/>
        <v>101</v>
      </c>
      <c r="R239" s="56">
        <f t="shared" si="47"/>
        <v>942.6</v>
      </c>
      <c r="S239" s="55">
        <f t="shared" si="50"/>
        <v>0</v>
      </c>
      <c r="T239" s="56">
        <f t="shared" si="48"/>
        <v>942.6</v>
      </c>
    </row>
    <row r="240" spans="1:20" ht="31.5" x14ac:dyDescent="0.25">
      <c r="A240" s="32" t="s">
        <v>234</v>
      </c>
      <c r="B240" s="53" t="s">
        <v>232</v>
      </c>
      <c r="C240" s="53" t="s">
        <v>73</v>
      </c>
      <c r="D240" s="54" t="s">
        <v>142</v>
      </c>
      <c r="E240" s="53" t="s">
        <v>76</v>
      </c>
      <c r="F240" s="55">
        <f t="shared" si="50"/>
        <v>841.6</v>
      </c>
      <c r="G240" s="55">
        <f t="shared" si="50"/>
        <v>0</v>
      </c>
      <c r="H240" s="56">
        <f t="shared" si="44"/>
        <v>841.6</v>
      </c>
      <c r="I240" s="55">
        <f t="shared" si="50"/>
        <v>0</v>
      </c>
      <c r="J240" s="56">
        <f t="shared" si="39"/>
        <v>841.6</v>
      </c>
      <c r="K240" s="55">
        <f t="shared" si="50"/>
        <v>0</v>
      </c>
      <c r="L240" s="56">
        <f t="shared" si="40"/>
        <v>841.6</v>
      </c>
      <c r="M240" s="55">
        <f t="shared" si="50"/>
        <v>0</v>
      </c>
      <c r="N240" s="56">
        <f t="shared" si="41"/>
        <v>841.6</v>
      </c>
      <c r="O240" s="55">
        <f t="shared" si="50"/>
        <v>0</v>
      </c>
      <c r="P240" s="56">
        <f t="shared" si="46"/>
        <v>841.6</v>
      </c>
      <c r="Q240" s="55">
        <f t="shared" si="50"/>
        <v>101</v>
      </c>
      <c r="R240" s="56">
        <f t="shared" si="47"/>
        <v>942.6</v>
      </c>
      <c r="S240" s="55">
        <f t="shared" si="50"/>
        <v>0</v>
      </c>
      <c r="T240" s="56">
        <f t="shared" si="48"/>
        <v>942.6</v>
      </c>
    </row>
    <row r="241" spans="1:20" ht="31.5" x14ac:dyDescent="0.25">
      <c r="A241" s="32" t="s">
        <v>97</v>
      </c>
      <c r="B241" s="53" t="s">
        <v>232</v>
      </c>
      <c r="C241" s="53" t="s">
        <v>73</v>
      </c>
      <c r="D241" s="54" t="s">
        <v>142</v>
      </c>
      <c r="E241" s="53">
        <v>200</v>
      </c>
      <c r="F241" s="55">
        <f t="shared" si="50"/>
        <v>841.6</v>
      </c>
      <c r="G241" s="55">
        <f t="shared" si="50"/>
        <v>0</v>
      </c>
      <c r="H241" s="56">
        <f t="shared" si="44"/>
        <v>841.6</v>
      </c>
      <c r="I241" s="55">
        <f t="shared" si="50"/>
        <v>0</v>
      </c>
      <c r="J241" s="56">
        <f t="shared" si="39"/>
        <v>841.6</v>
      </c>
      <c r="K241" s="55">
        <f t="shared" si="50"/>
        <v>0</v>
      </c>
      <c r="L241" s="56">
        <f t="shared" si="40"/>
        <v>841.6</v>
      </c>
      <c r="M241" s="55">
        <f t="shared" si="50"/>
        <v>0</v>
      </c>
      <c r="N241" s="56">
        <f t="shared" si="41"/>
        <v>841.6</v>
      </c>
      <c r="O241" s="55">
        <f t="shared" si="50"/>
        <v>0</v>
      </c>
      <c r="P241" s="56">
        <f t="shared" si="46"/>
        <v>841.6</v>
      </c>
      <c r="Q241" s="55">
        <f t="shared" si="50"/>
        <v>101</v>
      </c>
      <c r="R241" s="56">
        <f t="shared" si="47"/>
        <v>942.6</v>
      </c>
      <c r="S241" s="55">
        <f t="shared" si="50"/>
        <v>0</v>
      </c>
      <c r="T241" s="56">
        <f t="shared" si="48"/>
        <v>942.6</v>
      </c>
    </row>
    <row r="242" spans="1:20" ht="49.5" customHeight="1" x14ac:dyDescent="0.25">
      <c r="A242" s="32" t="s">
        <v>98</v>
      </c>
      <c r="B242" s="53" t="s">
        <v>232</v>
      </c>
      <c r="C242" s="53" t="s">
        <v>73</v>
      </c>
      <c r="D242" s="54" t="s">
        <v>142</v>
      </c>
      <c r="E242" s="53">
        <v>240</v>
      </c>
      <c r="F242" s="55">
        <v>841.6</v>
      </c>
      <c r="G242" s="55"/>
      <c r="H242" s="56">
        <f t="shared" si="44"/>
        <v>841.6</v>
      </c>
      <c r="I242" s="55"/>
      <c r="J242" s="56">
        <f t="shared" si="39"/>
        <v>841.6</v>
      </c>
      <c r="K242" s="55"/>
      <c r="L242" s="56">
        <f t="shared" si="40"/>
        <v>841.6</v>
      </c>
      <c r="M242" s="55"/>
      <c r="N242" s="56">
        <f t="shared" si="41"/>
        <v>841.6</v>
      </c>
      <c r="O242" s="55"/>
      <c r="P242" s="56">
        <f t="shared" si="46"/>
        <v>841.6</v>
      </c>
      <c r="Q242" s="55">
        <v>101</v>
      </c>
      <c r="R242" s="56">
        <f t="shared" si="47"/>
        <v>942.6</v>
      </c>
      <c r="S242" s="55"/>
      <c r="T242" s="56">
        <f t="shared" si="48"/>
        <v>942.6</v>
      </c>
    </row>
    <row r="243" spans="1:20" ht="15.75" x14ac:dyDescent="0.25">
      <c r="A243" s="32" t="s">
        <v>235</v>
      </c>
      <c r="B243" s="53" t="s">
        <v>232</v>
      </c>
      <c r="C243" s="53" t="s">
        <v>78</v>
      </c>
      <c r="D243" s="54" t="s">
        <v>75</v>
      </c>
      <c r="E243" s="53" t="s">
        <v>76</v>
      </c>
      <c r="F243" s="55">
        <f>F244+F250</f>
        <v>1963.1</v>
      </c>
      <c r="G243" s="55">
        <f>G244+G250</f>
        <v>0</v>
      </c>
      <c r="H243" s="56">
        <f t="shared" si="44"/>
        <v>1963.1</v>
      </c>
      <c r="I243" s="55">
        <f>I244+I250</f>
        <v>0</v>
      </c>
      <c r="J243" s="56">
        <f t="shared" si="39"/>
        <v>1963.1</v>
      </c>
      <c r="K243" s="55">
        <f>K244+K250</f>
        <v>118</v>
      </c>
      <c r="L243" s="56">
        <f t="shared" si="40"/>
        <v>2081.1</v>
      </c>
      <c r="M243" s="55">
        <f>M244+M250</f>
        <v>0</v>
      </c>
      <c r="N243" s="56">
        <f t="shared" si="41"/>
        <v>2081.1</v>
      </c>
      <c r="O243" s="55">
        <f>O244+O250</f>
        <v>2385.1</v>
      </c>
      <c r="P243" s="56">
        <f t="shared" si="46"/>
        <v>4466.2</v>
      </c>
      <c r="Q243" s="55">
        <f>Q244+Q250</f>
        <v>0</v>
      </c>
      <c r="R243" s="56">
        <f t="shared" si="47"/>
        <v>4466.2</v>
      </c>
      <c r="S243" s="55">
        <f>S244+S250</f>
        <v>0</v>
      </c>
      <c r="T243" s="56">
        <f t="shared" si="48"/>
        <v>4466.2</v>
      </c>
    </row>
    <row r="244" spans="1:20" ht="47.25" x14ac:dyDescent="0.25">
      <c r="A244" s="32" t="s">
        <v>756</v>
      </c>
      <c r="B244" s="53" t="s">
        <v>232</v>
      </c>
      <c r="C244" s="53" t="s">
        <v>78</v>
      </c>
      <c r="D244" s="54" t="s">
        <v>236</v>
      </c>
      <c r="E244" s="53" t="s">
        <v>76</v>
      </c>
      <c r="F244" s="55">
        <f t="shared" ref="F244:S248" si="51">F245</f>
        <v>665.1</v>
      </c>
      <c r="G244" s="55">
        <f t="shared" si="51"/>
        <v>0</v>
      </c>
      <c r="H244" s="56">
        <f t="shared" si="44"/>
        <v>665.1</v>
      </c>
      <c r="I244" s="55">
        <f t="shared" si="51"/>
        <v>0</v>
      </c>
      <c r="J244" s="56">
        <f t="shared" si="39"/>
        <v>665.1</v>
      </c>
      <c r="K244" s="55">
        <f t="shared" si="51"/>
        <v>118</v>
      </c>
      <c r="L244" s="56">
        <f t="shared" si="40"/>
        <v>783.1</v>
      </c>
      <c r="M244" s="55">
        <f t="shared" si="51"/>
        <v>0</v>
      </c>
      <c r="N244" s="56">
        <f t="shared" si="41"/>
        <v>783.1</v>
      </c>
      <c r="O244" s="55">
        <f t="shared" si="51"/>
        <v>2385.1</v>
      </c>
      <c r="P244" s="56">
        <f t="shared" si="46"/>
        <v>3168.2</v>
      </c>
      <c r="Q244" s="55">
        <f t="shared" si="51"/>
        <v>0</v>
      </c>
      <c r="R244" s="56">
        <f t="shared" si="47"/>
        <v>3168.2</v>
      </c>
      <c r="S244" s="55">
        <f t="shared" si="51"/>
        <v>0</v>
      </c>
      <c r="T244" s="56">
        <f t="shared" si="48"/>
        <v>3168.2</v>
      </c>
    </row>
    <row r="245" spans="1:20" ht="47.25" customHeight="1" x14ac:dyDescent="0.25">
      <c r="A245" s="32" t="s">
        <v>237</v>
      </c>
      <c r="B245" s="53" t="s">
        <v>232</v>
      </c>
      <c r="C245" s="53" t="s">
        <v>78</v>
      </c>
      <c r="D245" s="54" t="s">
        <v>238</v>
      </c>
      <c r="E245" s="53" t="s">
        <v>76</v>
      </c>
      <c r="F245" s="55">
        <f t="shared" si="51"/>
        <v>665.1</v>
      </c>
      <c r="G245" s="55">
        <f t="shared" si="51"/>
        <v>0</v>
      </c>
      <c r="H245" s="56">
        <f t="shared" si="44"/>
        <v>665.1</v>
      </c>
      <c r="I245" s="55">
        <f t="shared" si="51"/>
        <v>0</v>
      </c>
      <c r="J245" s="56">
        <f t="shared" si="39"/>
        <v>665.1</v>
      </c>
      <c r="K245" s="55">
        <f t="shared" si="51"/>
        <v>118</v>
      </c>
      <c r="L245" s="56">
        <f t="shared" si="40"/>
        <v>783.1</v>
      </c>
      <c r="M245" s="55">
        <f t="shared" si="51"/>
        <v>0</v>
      </c>
      <c r="N245" s="56">
        <f t="shared" si="41"/>
        <v>783.1</v>
      </c>
      <c r="O245" s="55">
        <f t="shared" si="51"/>
        <v>2385.1</v>
      </c>
      <c r="P245" s="56">
        <f t="shared" si="46"/>
        <v>3168.2</v>
      </c>
      <c r="Q245" s="55">
        <f t="shared" si="51"/>
        <v>0</v>
      </c>
      <c r="R245" s="56">
        <f t="shared" si="47"/>
        <v>3168.2</v>
      </c>
      <c r="S245" s="55">
        <f t="shared" si="51"/>
        <v>0</v>
      </c>
      <c r="T245" s="56">
        <f t="shared" si="48"/>
        <v>3168.2</v>
      </c>
    </row>
    <row r="246" spans="1:20" ht="66" customHeight="1" x14ac:dyDescent="0.25">
      <c r="A246" s="32" t="s">
        <v>239</v>
      </c>
      <c r="B246" s="53" t="s">
        <v>232</v>
      </c>
      <c r="C246" s="53" t="s">
        <v>78</v>
      </c>
      <c r="D246" s="54" t="s">
        <v>240</v>
      </c>
      <c r="E246" s="53" t="s">
        <v>76</v>
      </c>
      <c r="F246" s="55">
        <f t="shared" si="51"/>
        <v>665.1</v>
      </c>
      <c r="G246" s="55">
        <f t="shared" si="51"/>
        <v>0</v>
      </c>
      <c r="H246" s="56">
        <f t="shared" si="44"/>
        <v>665.1</v>
      </c>
      <c r="I246" s="55">
        <f t="shared" si="51"/>
        <v>0</v>
      </c>
      <c r="J246" s="56">
        <f t="shared" si="39"/>
        <v>665.1</v>
      </c>
      <c r="K246" s="55">
        <f t="shared" si="51"/>
        <v>118</v>
      </c>
      <c r="L246" s="56">
        <f t="shared" si="40"/>
        <v>783.1</v>
      </c>
      <c r="M246" s="55">
        <f t="shared" si="51"/>
        <v>0</v>
      </c>
      <c r="N246" s="56">
        <f t="shared" si="41"/>
        <v>783.1</v>
      </c>
      <c r="O246" s="55">
        <f t="shared" si="51"/>
        <v>2385.1</v>
      </c>
      <c r="P246" s="56">
        <f t="shared" si="46"/>
        <v>3168.2</v>
      </c>
      <c r="Q246" s="55">
        <f t="shared" si="51"/>
        <v>0</v>
      </c>
      <c r="R246" s="56">
        <f t="shared" si="47"/>
        <v>3168.2</v>
      </c>
      <c r="S246" s="55">
        <f t="shared" si="51"/>
        <v>0</v>
      </c>
      <c r="T246" s="56">
        <f t="shared" si="48"/>
        <v>3168.2</v>
      </c>
    </row>
    <row r="247" spans="1:20" ht="46.5" customHeight="1" x14ac:dyDescent="0.25">
      <c r="A247" s="32" t="s">
        <v>241</v>
      </c>
      <c r="B247" s="53" t="s">
        <v>232</v>
      </c>
      <c r="C247" s="53" t="s">
        <v>78</v>
      </c>
      <c r="D247" s="54" t="s">
        <v>242</v>
      </c>
      <c r="E247" s="53" t="s">
        <v>76</v>
      </c>
      <c r="F247" s="55">
        <f t="shared" si="51"/>
        <v>665.1</v>
      </c>
      <c r="G247" s="55">
        <f t="shared" si="51"/>
        <v>0</v>
      </c>
      <c r="H247" s="56">
        <f t="shared" si="44"/>
        <v>665.1</v>
      </c>
      <c r="I247" s="55">
        <f t="shared" si="51"/>
        <v>0</v>
      </c>
      <c r="J247" s="56">
        <f t="shared" si="39"/>
        <v>665.1</v>
      </c>
      <c r="K247" s="55">
        <f t="shared" si="51"/>
        <v>118</v>
      </c>
      <c r="L247" s="56">
        <f t="shared" si="40"/>
        <v>783.1</v>
      </c>
      <c r="M247" s="55">
        <f t="shared" si="51"/>
        <v>0</v>
      </c>
      <c r="N247" s="56">
        <f t="shared" si="41"/>
        <v>783.1</v>
      </c>
      <c r="O247" s="55">
        <f t="shared" si="51"/>
        <v>2385.1</v>
      </c>
      <c r="P247" s="56">
        <f t="shared" si="46"/>
        <v>3168.2</v>
      </c>
      <c r="Q247" s="55">
        <f t="shared" si="51"/>
        <v>0</v>
      </c>
      <c r="R247" s="56">
        <f t="shared" si="47"/>
        <v>3168.2</v>
      </c>
      <c r="S247" s="55">
        <f t="shared" si="51"/>
        <v>0</v>
      </c>
      <c r="T247" s="56">
        <f t="shared" si="48"/>
        <v>3168.2</v>
      </c>
    </row>
    <row r="248" spans="1:20" ht="31.15" customHeight="1" x14ac:dyDescent="0.25">
      <c r="A248" s="32" t="s">
        <v>188</v>
      </c>
      <c r="B248" s="53" t="s">
        <v>232</v>
      </c>
      <c r="C248" s="53" t="s">
        <v>78</v>
      </c>
      <c r="D248" s="54" t="s">
        <v>242</v>
      </c>
      <c r="E248" s="53">
        <v>600</v>
      </c>
      <c r="F248" s="55">
        <f t="shared" si="51"/>
        <v>665.1</v>
      </c>
      <c r="G248" s="55">
        <f t="shared" si="51"/>
        <v>0</v>
      </c>
      <c r="H248" s="56">
        <f t="shared" si="44"/>
        <v>665.1</v>
      </c>
      <c r="I248" s="55">
        <f t="shared" si="51"/>
        <v>0</v>
      </c>
      <c r="J248" s="56">
        <f t="shared" si="39"/>
        <v>665.1</v>
      </c>
      <c r="K248" s="55">
        <f t="shared" si="51"/>
        <v>118</v>
      </c>
      <c r="L248" s="56">
        <f t="shared" si="40"/>
        <v>783.1</v>
      </c>
      <c r="M248" s="55">
        <f t="shared" si="51"/>
        <v>0</v>
      </c>
      <c r="N248" s="56">
        <f t="shared" si="41"/>
        <v>783.1</v>
      </c>
      <c r="O248" s="55">
        <f t="shared" si="51"/>
        <v>2385.1</v>
      </c>
      <c r="P248" s="56">
        <f t="shared" si="46"/>
        <v>3168.2</v>
      </c>
      <c r="Q248" s="55">
        <f t="shared" si="51"/>
        <v>0</v>
      </c>
      <c r="R248" s="56">
        <f t="shared" si="47"/>
        <v>3168.2</v>
      </c>
      <c r="S248" s="55">
        <f t="shared" si="51"/>
        <v>0</v>
      </c>
      <c r="T248" s="56">
        <f t="shared" si="48"/>
        <v>3168.2</v>
      </c>
    </row>
    <row r="249" spans="1:20" ht="15.75" x14ac:dyDescent="0.25">
      <c r="A249" s="32" t="s">
        <v>197</v>
      </c>
      <c r="B249" s="53" t="s">
        <v>232</v>
      </c>
      <c r="C249" s="53" t="s">
        <v>78</v>
      </c>
      <c r="D249" s="54" t="s">
        <v>242</v>
      </c>
      <c r="E249" s="53">
        <v>610</v>
      </c>
      <c r="F249" s="55">
        <v>665.1</v>
      </c>
      <c r="G249" s="55"/>
      <c r="H249" s="56">
        <f t="shared" si="44"/>
        <v>665.1</v>
      </c>
      <c r="I249" s="55"/>
      <c r="J249" s="56">
        <f t="shared" si="39"/>
        <v>665.1</v>
      </c>
      <c r="K249" s="55">
        <v>118</v>
      </c>
      <c r="L249" s="56">
        <f t="shared" si="40"/>
        <v>783.1</v>
      </c>
      <c r="M249" s="55"/>
      <c r="N249" s="56">
        <f t="shared" si="41"/>
        <v>783.1</v>
      </c>
      <c r="O249" s="55">
        <v>2385.1</v>
      </c>
      <c r="P249" s="56">
        <f t="shared" si="46"/>
        <v>3168.2</v>
      </c>
      <c r="Q249" s="55"/>
      <c r="R249" s="56">
        <f t="shared" si="47"/>
        <v>3168.2</v>
      </c>
      <c r="S249" s="55"/>
      <c r="T249" s="56">
        <f t="shared" si="48"/>
        <v>3168.2</v>
      </c>
    </row>
    <row r="250" spans="1:20" ht="31.5" x14ac:dyDescent="0.25">
      <c r="A250" s="32" t="s">
        <v>121</v>
      </c>
      <c r="B250" s="53" t="s">
        <v>232</v>
      </c>
      <c r="C250" s="53" t="s">
        <v>78</v>
      </c>
      <c r="D250" s="54" t="s">
        <v>122</v>
      </c>
      <c r="E250" s="53" t="s">
        <v>76</v>
      </c>
      <c r="F250" s="55">
        <f>F251+F258</f>
        <v>1298</v>
      </c>
      <c r="G250" s="55">
        <f>G251+G258</f>
        <v>0</v>
      </c>
      <c r="H250" s="56">
        <f t="shared" si="44"/>
        <v>1298</v>
      </c>
      <c r="I250" s="55">
        <f>I251+I258</f>
        <v>0</v>
      </c>
      <c r="J250" s="56">
        <f t="shared" si="39"/>
        <v>1298</v>
      </c>
      <c r="K250" s="55">
        <f>K251+K258</f>
        <v>0</v>
      </c>
      <c r="L250" s="56">
        <f t="shared" si="40"/>
        <v>1298</v>
      </c>
      <c r="M250" s="55">
        <f>M251+M258</f>
        <v>0</v>
      </c>
      <c r="N250" s="56">
        <f t="shared" si="41"/>
        <v>1298</v>
      </c>
      <c r="O250" s="55">
        <f>O251+O258</f>
        <v>0</v>
      </c>
      <c r="P250" s="56">
        <f t="shared" si="46"/>
        <v>1298</v>
      </c>
      <c r="Q250" s="55">
        <f>Q251+Q258</f>
        <v>0</v>
      </c>
      <c r="R250" s="56">
        <f t="shared" si="47"/>
        <v>1298</v>
      </c>
      <c r="S250" s="55">
        <f>S251+S258</f>
        <v>0</v>
      </c>
      <c r="T250" s="56">
        <f t="shared" si="48"/>
        <v>1298</v>
      </c>
    </row>
    <row r="251" spans="1:20" ht="15.75" x14ac:dyDescent="0.25">
      <c r="A251" s="32" t="s">
        <v>157</v>
      </c>
      <c r="B251" s="53" t="s">
        <v>232</v>
      </c>
      <c r="C251" s="53" t="s">
        <v>78</v>
      </c>
      <c r="D251" s="54" t="s">
        <v>146</v>
      </c>
      <c r="E251" s="53" t="s">
        <v>76</v>
      </c>
      <c r="F251" s="55">
        <f>F252+F255</f>
        <v>1050</v>
      </c>
      <c r="G251" s="55">
        <f>G252+G255</f>
        <v>0</v>
      </c>
      <c r="H251" s="56">
        <f t="shared" si="44"/>
        <v>1050</v>
      </c>
      <c r="I251" s="55">
        <f>I252+I255</f>
        <v>0</v>
      </c>
      <c r="J251" s="56">
        <f t="shared" si="39"/>
        <v>1050</v>
      </c>
      <c r="K251" s="55">
        <f>K252+K255</f>
        <v>0</v>
      </c>
      <c r="L251" s="56">
        <f t="shared" si="40"/>
        <v>1050</v>
      </c>
      <c r="M251" s="55">
        <f>M252+M255</f>
        <v>0</v>
      </c>
      <c r="N251" s="56">
        <f t="shared" si="41"/>
        <v>1050</v>
      </c>
      <c r="O251" s="55">
        <f>O252+O255</f>
        <v>0</v>
      </c>
      <c r="P251" s="56">
        <f t="shared" si="46"/>
        <v>1050</v>
      </c>
      <c r="Q251" s="55">
        <f>Q252+Q255</f>
        <v>0</v>
      </c>
      <c r="R251" s="56">
        <f t="shared" si="47"/>
        <v>1050</v>
      </c>
      <c r="S251" s="55">
        <f>S252+S255</f>
        <v>0</v>
      </c>
      <c r="T251" s="56">
        <f t="shared" si="48"/>
        <v>1050</v>
      </c>
    </row>
    <row r="252" spans="1:20" ht="47.25" x14ac:dyDescent="0.25">
      <c r="A252" s="32" t="s">
        <v>244</v>
      </c>
      <c r="B252" s="53" t="s">
        <v>232</v>
      </c>
      <c r="C252" s="53" t="s">
        <v>78</v>
      </c>
      <c r="D252" s="54" t="s">
        <v>551</v>
      </c>
      <c r="E252" s="53" t="s">
        <v>76</v>
      </c>
      <c r="F252" s="55">
        <f>F253</f>
        <v>1000</v>
      </c>
      <c r="G252" s="55">
        <f>G253</f>
        <v>0</v>
      </c>
      <c r="H252" s="56">
        <f t="shared" si="44"/>
        <v>1000</v>
      </c>
      <c r="I252" s="55">
        <f>I253</f>
        <v>0</v>
      </c>
      <c r="J252" s="56">
        <f t="shared" si="39"/>
        <v>1000</v>
      </c>
      <c r="K252" s="55">
        <f>K253</f>
        <v>0</v>
      </c>
      <c r="L252" s="56">
        <f t="shared" si="40"/>
        <v>1000</v>
      </c>
      <c r="M252" s="55">
        <f>M253</f>
        <v>0</v>
      </c>
      <c r="N252" s="56">
        <f t="shared" si="41"/>
        <v>1000</v>
      </c>
      <c r="O252" s="55">
        <f>O253</f>
        <v>0</v>
      </c>
      <c r="P252" s="56">
        <f t="shared" si="46"/>
        <v>1000</v>
      </c>
      <c r="Q252" s="55">
        <f>Q253</f>
        <v>0</v>
      </c>
      <c r="R252" s="56">
        <f t="shared" si="47"/>
        <v>1000</v>
      </c>
      <c r="S252" s="55">
        <f>S253</f>
        <v>0</v>
      </c>
      <c r="T252" s="56">
        <f t="shared" si="48"/>
        <v>1000</v>
      </c>
    </row>
    <row r="253" spans="1:20" ht="15.75" x14ac:dyDescent="0.25">
      <c r="A253" s="32" t="s">
        <v>99</v>
      </c>
      <c r="B253" s="53" t="s">
        <v>232</v>
      </c>
      <c r="C253" s="53" t="s">
        <v>78</v>
      </c>
      <c r="D253" s="54" t="s">
        <v>551</v>
      </c>
      <c r="E253" s="53" t="s">
        <v>547</v>
      </c>
      <c r="F253" s="55">
        <f>F254</f>
        <v>1000</v>
      </c>
      <c r="G253" s="55">
        <f>G254</f>
        <v>0</v>
      </c>
      <c r="H253" s="56">
        <f t="shared" si="44"/>
        <v>1000</v>
      </c>
      <c r="I253" s="55">
        <f>I254</f>
        <v>0</v>
      </c>
      <c r="J253" s="56">
        <f t="shared" si="39"/>
        <v>1000</v>
      </c>
      <c r="K253" s="55">
        <f>K254</f>
        <v>0</v>
      </c>
      <c r="L253" s="56">
        <f t="shared" si="40"/>
        <v>1000</v>
      </c>
      <c r="M253" s="55">
        <f>M254</f>
        <v>0</v>
      </c>
      <c r="N253" s="56">
        <f t="shared" si="41"/>
        <v>1000</v>
      </c>
      <c r="O253" s="55">
        <f>O254</f>
        <v>0</v>
      </c>
      <c r="P253" s="56">
        <f t="shared" si="46"/>
        <v>1000</v>
      </c>
      <c r="Q253" s="55">
        <f>Q254</f>
        <v>0</v>
      </c>
      <c r="R253" s="56">
        <f t="shared" si="47"/>
        <v>1000</v>
      </c>
      <c r="S253" s="55">
        <f>S254</f>
        <v>0</v>
      </c>
      <c r="T253" s="56">
        <f t="shared" si="48"/>
        <v>1000</v>
      </c>
    </row>
    <row r="254" spans="1:20" ht="65.25" customHeight="1" x14ac:dyDescent="0.25">
      <c r="A254" s="32" t="s">
        <v>207</v>
      </c>
      <c r="B254" s="53" t="s">
        <v>232</v>
      </c>
      <c r="C254" s="53" t="s">
        <v>78</v>
      </c>
      <c r="D254" s="54" t="s">
        <v>551</v>
      </c>
      <c r="E254" s="53" t="s">
        <v>548</v>
      </c>
      <c r="F254" s="55">
        <v>1000</v>
      </c>
      <c r="G254" s="55"/>
      <c r="H254" s="56">
        <f t="shared" si="44"/>
        <v>1000</v>
      </c>
      <c r="I254" s="55"/>
      <c r="J254" s="56">
        <f t="shared" si="39"/>
        <v>1000</v>
      </c>
      <c r="K254" s="55"/>
      <c r="L254" s="56">
        <f t="shared" si="40"/>
        <v>1000</v>
      </c>
      <c r="M254" s="55"/>
      <c r="N254" s="56">
        <f t="shared" si="41"/>
        <v>1000</v>
      </c>
      <c r="O254" s="55"/>
      <c r="P254" s="56">
        <f t="shared" si="46"/>
        <v>1000</v>
      </c>
      <c r="Q254" s="55"/>
      <c r="R254" s="56">
        <f t="shared" si="47"/>
        <v>1000</v>
      </c>
      <c r="S254" s="55"/>
      <c r="T254" s="56">
        <f t="shared" si="48"/>
        <v>1000</v>
      </c>
    </row>
    <row r="255" spans="1:20" ht="63" x14ac:dyDescent="0.25">
      <c r="A255" s="32" t="s">
        <v>549</v>
      </c>
      <c r="B255" s="53" t="s">
        <v>232</v>
      </c>
      <c r="C255" s="53" t="s">
        <v>78</v>
      </c>
      <c r="D255" s="54" t="s">
        <v>552</v>
      </c>
      <c r="E255" s="53" t="s">
        <v>76</v>
      </c>
      <c r="F255" s="55">
        <f>F256</f>
        <v>50</v>
      </c>
      <c r="G255" s="55">
        <f>G256</f>
        <v>0</v>
      </c>
      <c r="H255" s="56">
        <f t="shared" si="44"/>
        <v>50</v>
      </c>
      <c r="I255" s="55">
        <f>I256</f>
        <v>0</v>
      </c>
      <c r="J255" s="56">
        <f t="shared" si="39"/>
        <v>50</v>
      </c>
      <c r="K255" s="55">
        <f>K256</f>
        <v>0</v>
      </c>
      <c r="L255" s="56">
        <f t="shared" si="40"/>
        <v>50</v>
      </c>
      <c r="M255" s="55">
        <f>M256</f>
        <v>0</v>
      </c>
      <c r="N255" s="56">
        <f t="shared" si="41"/>
        <v>50</v>
      </c>
      <c r="O255" s="55">
        <f>O256</f>
        <v>0</v>
      </c>
      <c r="P255" s="56">
        <f t="shared" si="46"/>
        <v>50</v>
      </c>
      <c r="Q255" s="55">
        <f>Q256</f>
        <v>0</v>
      </c>
      <c r="R255" s="56">
        <f t="shared" si="47"/>
        <v>50</v>
      </c>
      <c r="S255" s="55">
        <f>S256</f>
        <v>0</v>
      </c>
      <c r="T255" s="56">
        <f t="shared" si="48"/>
        <v>50</v>
      </c>
    </row>
    <row r="256" spans="1:20" ht="15.75" x14ac:dyDescent="0.25">
      <c r="A256" s="32" t="s">
        <v>99</v>
      </c>
      <c r="B256" s="53" t="s">
        <v>232</v>
      </c>
      <c r="C256" s="53" t="s">
        <v>78</v>
      </c>
      <c r="D256" s="54" t="s">
        <v>552</v>
      </c>
      <c r="E256" s="53" t="s">
        <v>547</v>
      </c>
      <c r="F256" s="55">
        <f>F257</f>
        <v>50</v>
      </c>
      <c r="G256" s="55">
        <f>G257</f>
        <v>0</v>
      </c>
      <c r="H256" s="56">
        <f t="shared" si="44"/>
        <v>50</v>
      </c>
      <c r="I256" s="55">
        <f>I257</f>
        <v>0</v>
      </c>
      <c r="J256" s="56">
        <f t="shared" si="39"/>
        <v>50</v>
      </c>
      <c r="K256" s="55">
        <f>K257</f>
        <v>0</v>
      </c>
      <c r="L256" s="56">
        <f t="shared" si="40"/>
        <v>50</v>
      </c>
      <c r="M256" s="55">
        <f>M257</f>
        <v>0</v>
      </c>
      <c r="N256" s="56">
        <f t="shared" si="41"/>
        <v>50</v>
      </c>
      <c r="O256" s="55">
        <f>O257</f>
        <v>0</v>
      </c>
      <c r="P256" s="56">
        <f t="shared" si="46"/>
        <v>50</v>
      </c>
      <c r="Q256" s="55">
        <f>Q257</f>
        <v>0</v>
      </c>
      <c r="R256" s="56">
        <f t="shared" si="47"/>
        <v>50</v>
      </c>
      <c r="S256" s="55">
        <f>S257</f>
        <v>0</v>
      </c>
      <c r="T256" s="56">
        <f t="shared" si="48"/>
        <v>50</v>
      </c>
    </row>
    <row r="257" spans="1:20" ht="63" customHeight="1" x14ac:dyDescent="0.25">
      <c r="A257" s="32" t="s">
        <v>207</v>
      </c>
      <c r="B257" s="53" t="s">
        <v>232</v>
      </c>
      <c r="C257" s="53" t="s">
        <v>78</v>
      </c>
      <c r="D257" s="54" t="s">
        <v>552</v>
      </c>
      <c r="E257" s="53" t="s">
        <v>548</v>
      </c>
      <c r="F257" s="55">
        <v>50</v>
      </c>
      <c r="G257" s="55"/>
      <c r="H257" s="56">
        <f t="shared" si="44"/>
        <v>50</v>
      </c>
      <c r="I257" s="55"/>
      <c r="J257" s="56">
        <f t="shared" si="39"/>
        <v>50</v>
      </c>
      <c r="K257" s="55"/>
      <c r="L257" s="56">
        <f t="shared" si="40"/>
        <v>50</v>
      </c>
      <c r="M257" s="55"/>
      <c r="N257" s="56">
        <f t="shared" si="41"/>
        <v>50</v>
      </c>
      <c r="O257" s="55"/>
      <c r="P257" s="56">
        <f t="shared" si="46"/>
        <v>50</v>
      </c>
      <c r="Q257" s="55"/>
      <c r="R257" s="56">
        <f t="shared" si="47"/>
        <v>50</v>
      </c>
      <c r="S257" s="55"/>
      <c r="T257" s="56">
        <f t="shared" si="48"/>
        <v>50</v>
      </c>
    </row>
    <row r="258" spans="1:20" ht="15.75" x14ac:dyDescent="0.25">
      <c r="A258" s="32" t="s">
        <v>123</v>
      </c>
      <c r="B258" s="53" t="s">
        <v>232</v>
      </c>
      <c r="C258" s="53" t="s">
        <v>78</v>
      </c>
      <c r="D258" s="54" t="s">
        <v>550</v>
      </c>
      <c r="E258" s="53" t="s">
        <v>76</v>
      </c>
      <c r="F258" s="55">
        <f t="shared" ref="F258:S260" si="52">F259</f>
        <v>248</v>
      </c>
      <c r="G258" s="55">
        <f t="shared" si="52"/>
        <v>0</v>
      </c>
      <c r="H258" s="56">
        <f t="shared" si="44"/>
        <v>248</v>
      </c>
      <c r="I258" s="55">
        <f t="shared" si="52"/>
        <v>0</v>
      </c>
      <c r="J258" s="56">
        <f t="shared" si="39"/>
        <v>248</v>
      </c>
      <c r="K258" s="55">
        <f t="shared" si="52"/>
        <v>0</v>
      </c>
      <c r="L258" s="56">
        <f t="shared" si="40"/>
        <v>248</v>
      </c>
      <c r="M258" s="55">
        <f t="shared" si="52"/>
        <v>0</v>
      </c>
      <c r="N258" s="56">
        <f t="shared" si="41"/>
        <v>248</v>
      </c>
      <c r="O258" s="55">
        <f t="shared" si="52"/>
        <v>0</v>
      </c>
      <c r="P258" s="56">
        <f t="shared" si="46"/>
        <v>248</v>
      </c>
      <c r="Q258" s="55">
        <f t="shared" si="52"/>
        <v>0</v>
      </c>
      <c r="R258" s="56">
        <f t="shared" si="47"/>
        <v>248</v>
      </c>
      <c r="S258" s="55">
        <f t="shared" si="52"/>
        <v>0</v>
      </c>
      <c r="T258" s="56">
        <f t="shared" si="48"/>
        <v>248</v>
      </c>
    </row>
    <row r="259" spans="1:20" ht="93.75" customHeight="1" x14ac:dyDescent="0.25">
      <c r="A259" s="32" t="s">
        <v>788</v>
      </c>
      <c r="B259" s="53" t="s">
        <v>232</v>
      </c>
      <c r="C259" s="53" t="s">
        <v>78</v>
      </c>
      <c r="D259" s="54" t="s">
        <v>245</v>
      </c>
      <c r="E259" s="53" t="s">
        <v>76</v>
      </c>
      <c r="F259" s="55">
        <f t="shared" si="52"/>
        <v>248</v>
      </c>
      <c r="G259" s="55">
        <f t="shared" si="52"/>
        <v>0</v>
      </c>
      <c r="H259" s="56">
        <f t="shared" si="44"/>
        <v>248</v>
      </c>
      <c r="I259" s="55">
        <f t="shared" si="52"/>
        <v>0</v>
      </c>
      <c r="J259" s="56">
        <f t="shared" si="39"/>
        <v>248</v>
      </c>
      <c r="K259" s="55">
        <f t="shared" si="52"/>
        <v>0</v>
      </c>
      <c r="L259" s="56">
        <f t="shared" si="40"/>
        <v>248</v>
      </c>
      <c r="M259" s="55">
        <f t="shared" si="52"/>
        <v>0</v>
      </c>
      <c r="N259" s="56">
        <f t="shared" si="41"/>
        <v>248</v>
      </c>
      <c r="O259" s="55">
        <f t="shared" si="52"/>
        <v>0</v>
      </c>
      <c r="P259" s="56">
        <f t="shared" si="46"/>
        <v>248</v>
      </c>
      <c r="Q259" s="55">
        <f t="shared" si="52"/>
        <v>0</v>
      </c>
      <c r="R259" s="56">
        <f t="shared" si="47"/>
        <v>248</v>
      </c>
      <c r="S259" s="55">
        <f t="shared" si="52"/>
        <v>0</v>
      </c>
      <c r="T259" s="56">
        <f t="shared" si="48"/>
        <v>248</v>
      </c>
    </row>
    <row r="260" spans="1:20" ht="31.5" x14ac:dyDescent="0.25">
      <c r="A260" s="32" t="s">
        <v>97</v>
      </c>
      <c r="B260" s="53" t="s">
        <v>232</v>
      </c>
      <c r="C260" s="53" t="s">
        <v>78</v>
      </c>
      <c r="D260" s="54" t="s">
        <v>245</v>
      </c>
      <c r="E260" s="53">
        <v>200</v>
      </c>
      <c r="F260" s="55">
        <f t="shared" si="52"/>
        <v>248</v>
      </c>
      <c r="G260" s="55">
        <f t="shared" si="52"/>
        <v>0</v>
      </c>
      <c r="H260" s="56">
        <f t="shared" si="44"/>
        <v>248</v>
      </c>
      <c r="I260" s="55">
        <f t="shared" si="52"/>
        <v>0</v>
      </c>
      <c r="J260" s="56">
        <f t="shared" si="39"/>
        <v>248</v>
      </c>
      <c r="K260" s="55">
        <f t="shared" si="52"/>
        <v>0</v>
      </c>
      <c r="L260" s="56">
        <f t="shared" si="40"/>
        <v>248</v>
      </c>
      <c r="M260" s="55">
        <f t="shared" si="52"/>
        <v>0</v>
      </c>
      <c r="N260" s="56">
        <f t="shared" si="41"/>
        <v>248</v>
      </c>
      <c r="O260" s="55">
        <f t="shared" si="52"/>
        <v>0</v>
      </c>
      <c r="P260" s="56">
        <f t="shared" si="46"/>
        <v>248</v>
      </c>
      <c r="Q260" s="55">
        <f t="shared" si="52"/>
        <v>0</v>
      </c>
      <c r="R260" s="56">
        <f t="shared" si="47"/>
        <v>248</v>
      </c>
      <c r="S260" s="55">
        <f t="shared" si="52"/>
        <v>0</v>
      </c>
      <c r="T260" s="56">
        <f t="shared" si="48"/>
        <v>248</v>
      </c>
    </row>
    <row r="261" spans="1:20" ht="29.45" customHeight="1" x14ac:dyDescent="0.25">
      <c r="A261" s="32" t="s">
        <v>98</v>
      </c>
      <c r="B261" s="53" t="s">
        <v>232</v>
      </c>
      <c r="C261" s="53" t="s">
        <v>78</v>
      </c>
      <c r="D261" s="54" t="s">
        <v>245</v>
      </c>
      <c r="E261" s="53">
        <v>240</v>
      </c>
      <c r="F261" s="55">
        <v>248</v>
      </c>
      <c r="G261" s="55">
        <v>0</v>
      </c>
      <c r="H261" s="56">
        <f t="shared" si="44"/>
        <v>248</v>
      </c>
      <c r="I261" s="55">
        <v>0</v>
      </c>
      <c r="J261" s="56">
        <f t="shared" si="39"/>
        <v>248</v>
      </c>
      <c r="K261" s="55">
        <v>0</v>
      </c>
      <c r="L261" s="56">
        <f t="shared" si="40"/>
        <v>248</v>
      </c>
      <c r="M261" s="55">
        <v>0</v>
      </c>
      <c r="N261" s="56">
        <f t="shared" si="41"/>
        <v>248</v>
      </c>
      <c r="O261" s="55">
        <v>0</v>
      </c>
      <c r="P261" s="56">
        <f t="shared" si="46"/>
        <v>248</v>
      </c>
      <c r="Q261" s="55">
        <v>0</v>
      </c>
      <c r="R261" s="56">
        <f t="shared" si="47"/>
        <v>248</v>
      </c>
      <c r="S261" s="55">
        <v>0</v>
      </c>
      <c r="T261" s="56">
        <f t="shared" si="48"/>
        <v>248</v>
      </c>
    </row>
    <row r="262" spans="1:20" ht="18.600000000000001" customHeight="1" x14ac:dyDescent="0.25">
      <c r="A262" s="32" t="s">
        <v>825</v>
      </c>
      <c r="B262" s="53" t="s">
        <v>232</v>
      </c>
      <c r="C262" s="53" t="s">
        <v>90</v>
      </c>
      <c r="D262" s="54" t="s">
        <v>75</v>
      </c>
      <c r="E262" s="53" t="s">
        <v>76</v>
      </c>
      <c r="F262" s="55"/>
      <c r="G262" s="56">
        <f>G274</f>
        <v>524</v>
      </c>
      <c r="H262" s="56">
        <f t="shared" si="44"/>
        <v>524</v>
      </c>
      <c r="I262" s="56">
        <f>I274</f>
        <v>7497</v>
      </c>
      <c r="J262" s="56">
        <f t="shared" si="39"/>
        <v>8021</v>
      </c>
      <c r="K262" s="56">
        <f>K274</f>
        <v>0</v>
      </c>
      <c r="L262" s="56">
        <f t="shared" si="40"/>
        <v>8021</v>
      </c>
      <c r="M262" s="56">
        <f>M274+M263</f>
        <v>0</v>
      </c>
      <c r="N262" s="56">
        <f t="shared" si="41"/>
        <v>8021</v>
      </c>
      <c r="O262" s="56">
        <f>O274+O263</f>
        <v>0</v>
      </c>
      <c r="P262" s="56">
        <f t="shared" si="46"/>
        <v>8021</v>
      </c>
      <c r="Q262" s="56">
        <f>Q274+Q263</f>
        <v>0</v>
      </c>
      <c r="R262" s="56">
        <f t="shared" si="47"/>
        <v>8021</v>
      </c>
      <c r="S262" s="56">
        <f>S274+S263</f>
        <v>0</v>
      </c>
      <c r="T262" s="56">
        <f t="shared" si="48"/>
        <v>8021</v>
      </c>
    </row>
    <row r="263" spans="1:20" ht="45.75" customHeight="1" x14ac:dyDescent="0.25">
      <c r="A263" s="32" t="s">
        <v>861</v>
      </c>
      <c r="B263" s="53" t="s">
        <v>232</v>
      </c>
      <c r="C263" s="53" t="s">
        <v>90</v>
      </c>
      <c r="D263" s="54" t="s">
        <v>862</v>
      </c>
      <c r="E263" s="53" t="s">
        <v>76</v>
      </c>
      <c r="F263" s="55"/>
      <c r="G263" s="56"/>
      <c r="H263" s="56"/>
      <c r="I263" s="56"/>
      <c r="J263" s="56"/>
      <c r="K263" s="56"/>
      <c r="L263" s="56"/>
      <c r="M263" s="56">
        <f>M264</f>
        <v>8021</v>
      </c>
      <c r="N263" s="56">
        <f t="shared" si="41"/>
        <v>8021</v>
      </c>
      <c r="O263" s="56">
        <f>O264</f>
        <v>0</v>
      </c>
      <c r="P263" s="56">
        <f t="shared" si="46"/>
        <v>8021</v>
      </c>
      <c r="Q263" s="56">
        <f>Q264</f>
        <v>0</v>
      </c>
      <c r="R263" s="56">
        <f t="shared" si="47"/>
        <v>8021</v>
      </c>
      <c r="S263" s="56">
        <f>S264</f>
        <v>0</v>
      </c>
      <c r="T263" s="56">
        <f t="shared" si="48"/>
        <v>8021</v>
      </c>
    </row>
    <row r="264" spans="1:20" ht="82.5" customHeight="1" x14ac:dyDescent="0.25">
      <c r="A264" s="32" t="s">
        <v>869</v>
      </c>
      <c r="B264" s="53" t="s">
        <v>232</v>
      </c>
      <c r="C264" s="53" t="s">
        <v>90</v>
      </c>
      <c r="D264" s="54" t="s">
        <v>863</v>
      </c>
      <c r="E264" s="53" t="s">
        <v>76</v>
      </c>
      <c r="F264" s="55"/>
      <c r="G264" s="56"/>
      <c r="H264" s="56"/>
      <c r="I264" s="56"/>
      <c r="J264" s="56"/>
      <c r="K264" s="56"/>
      <c r="L264" s="56"/>
      <c r="M264" s="56">
        <f>M271+M265+M268</f>
        <v>8021</v>
      </c>
      <c r="N264" s="56">
        <f t="shared" si="41"/>
        <v>8021</v>
      </c>
      <c r="O264" s="56">
        <f>O271+O265+O268</f>
        <v>0</v>
      </c>
      <c r="P264" s="56">
        <f t="shared" si="46"/>
        <v>8021</v>
      </c>
      <c r="Q264" s="56">
        <f>Q271+Q265+Q268</f>
        <v>0</v>
      </c>
      <c r="R264" s="56">
        <f t="shared" si="47"/>
        <v>8021</v>
      </c>
      <c r="S264" s="56">
        <f>S271+S265+S268</f>
        <v>0</v>
      </c>
      <c r="T264" s="56">
        <f t="shared" si="48"/>
        <v>8021</v>
      </c>
    </row>
    <row r="265" spans="1:20" ht="66" customHeight="1" x14ac:dyDescent="0.25">
      <c r="A265" s="32" t="s">
        <v>868</v>
      </c>
      <c r="B265" s="53" t="s">
        <v>232</v>
      </c>
      <c r="C265" s="53" t="s">
        <v>90</v>
      </c>
      <c r="D265" s="54" t="s">
        <v>864</v>
      </c>
      <c r="E265" s="53" t="s">
        <v>76</v>
      </c>
      <c r="F265" s="55"/>
      <c r="G265" s="56"/>
      <c r="H265" s="56"/>
      <c r="I265" s="56"/>
      <c r="J265" s="56"/>
      <c r="K265" s="56"/>
      <c r="L265" s="56"/>
      <c r="M265" s="56">
        <f>M266</f>
        <v>7135</v>
      </c>
      <c r="N265" s="56">
        <f t="shared" si="41"/>
        <v>7135</v>
      </c>
      <c r="O265" s="56">
        <f>O266</f>
        <v>0</v>
      </c>
      <c r="P265" s="56">
        <f t="shared" si="46"/>
        <v>7135</v>
      </c>
      <c r="Q265" s="56">
        <f>Q266</f>
        <v>0</v>
      </c>
      <c r="R265" s="56">
        <f t="shared" si="47"/>
        <v>7135</v>
      </c>
      <c r="S265" s="56">
        <f>S266</f>
        <v>0</v>
      </c>
      <c r="T265" s="56">
        <f t="shared" si="48"/>
        <v>7135</v>
      </c>
    </row>
    <row r="266" spans="1:20" ht="18.600000000000001" customHeight="1" x14ac:dyDescent="0.25">
      <c r="A266" s="32" t="s">
        <v>157</v>
      </c>
      <c r="B266" s="53" t="s">
        <v>232</v>
      </c>
      <c r="C266" s="53" t="s">
        <v>90</v>
      </c>
      <c r="D266" s="54" t="s">
        <v>864</v>
      </c>
      <c r="E266" s="53">
        <v>500</v>
      </c>
      <c r="F266" s="55"/>
      <c r="G266" s="56"/>
      <c r="H266" s="56"/>
      <c r="I266" s="56"/>
      <c r="J266" s="56"/>
      <c r="K266" s="56"/>
      <c r="L266" s="56"/>
      <c r="M266" s="56">
        <f>M267</f>
        <v>7135</v>
      </c>
      <c r="N266" s="56">
        <f t="shared" si="41"/>
        <v>7135</v>
      </c>
      <c r="O266" s="56">
        <f>O267</f>
        <v>0</v>
      </c>
      <c r="P266" s="56">
        <f t="shared" si="46"/>
        <v>7135</v>
      </c>
      <c r="Q266" s="56">
        <f>Q267</f>
        <v>0</v>
      </c>
      <c r="R266" s="56">
        <f t="shared" si="47"/>
        <v>7135</v>
      </c>
      <c r="S266" s="56">
        <f>S267</f>
        <v>0</v>
      </c>
      <c r="T266" s="56">
        <f t="shared" si="48"/>
        <v>7135</v>
      </c>
    </row>
    <row r="267" spans="1:20" ht="18.600000000000001" customHeight="1" x14ac:dyDescent="0.25">
      <c r="A267" s="32" t="s">
        <v>65</v>
      </c>
      <c r="B267" s="53" t="s">
        <v>232</v>
      </c>
      <c r="C267" s="53" t="s">
        <v>90</v>
      </c>
      <c r="D267" s="54" t="s">
        <v>864</v>
      </c>
      <c r="E267" s="53">
        <v>540</v>
      </c>
      <c r="F267" s="55"/>
      <c r="G267" s="56"/>
      <c r="H267" s="56"/>
      <c r="I267" s="56"/>
      <c r="J267" s="56"/>
      <c r="K267" s="56"/>
      <c r="L267" s="56"/>
      <c r="M267" s="56">
        <v>7135</v>
      </c>
      <c r="N267" s="56">
        <f t="shared" si="41"/>
        <v>7135</v>
      </c>
      <c r="O267" s="56"/>
      <c r="P267" s="56">
        <f t="shared" si="46"/>
        <v>7135</v>
      </c>
      <c r="Q267" s="56"/>
      <c r="R267" s="56">
        <f t="shared" si="47"/>
        <v>7135</v>
      </c>
      <c r="S267" s="56"/>
      <c r="T267" s="56">
        <f t="shared" si="48"/>
        <v>7135</v>
      </c>
    </row>
    <row r="268" spans="1:20" ht="66" customHeight="1" x14ac:dyDescent="0.25">
      <c r="A268" s="32" t="s">
        <v>867</v>
      </c>
      <c r="B268" s="53" t="s">
        <v>232</v>
      </c>
      <c r="C268" s="53" t="s">
        <v>90</v>
      </c>
      <c r="D268" s="54" t="s">
        <v>865</v>
      </c>
      <c r="E268" s="53" t="s">
        <v>76</v>
      </c>
      <c r="F268" s="55"/>
      <c r="G268" s="56"/>
      <c r="H268" s="56"/>
      <c r="I268" s="56"/>
      <c r="J268" s="56"/>
      <c r="K268" s="56"/>
      <c r="L268" s="56"/>
      <c r="M268" s="56">
        <f>M269</f>
        <v>362</v>
      </c>
      <c r="N268" s="56">
        <f t="shared" si="41"/>
        <v>362</v>
      </c>
      <c r="O268" s="56">
        <f>O269</f>
        <v>0</v>
      </c>
      <c r="P268" s="56">
        <f t="shared" si="46"/>
        <v>362</v>
      </c>
      <c r="Q268" s="56">
        <f>Q269</f>
        <v>0</v>
      </c>
      <c r="R268" s="56">
        <f t="shared" si="47"/>
        <v>362</v>
      </c>
      <c r="S268" s="56">
        <f>S269</f>
        <v>0</v>
      </c>
      <c r="T268" s="56">
        <f t="shared" si="48"/>
        <v>362</v>
      </c>
    </row>
    <row r="269" spans="1:20" ht="18.600000000000001" customHeight="1" x14ac:dyDescent="0.25">
      <c r="A269" s="32" t="s">
        <v>157</v>
      </c>
      <c r="B269" s="53" t="s">
        <v>232</v>
      </c>
      <c r="C269" s="53" t="s">
        <v>90</v>
      </c>
      <c r="D269" s="54" t="s">
        <v>865</v>
      </c>
      <c r="E269" s="53">
        <v>500</v>
      </c>
      <c r="F269" s="55"/>
      <c r="G269" s="56"/>
      <c r="H269" s="56"/>
      <c r="I269" s="56"/>
      <c r="J269" s="56"/>
      <c r="K269" s="56"/>
      <c r="L269" s="56"/>
      <c r="M269" s="56">
        <f>M270</f>
        <v>362</v>
      </c>
      <c r="N269" s="56">
        <f t="shared" si="41"/>
        <v>362</v>
      </c>
      <c r="O269" s="56">
        <f>O270</f>
        <v>0</v>
      </c>
      <c r="P269" s="56">
        <f t="shared" si="46"/>
        <v>362</v>
      </c>
      <c r="Q269" s="56">
        <f>Q270</f>
        <v>0</v>
      </c>
      <c r="R269" s="56">
        <f t="shared" si="47"/>
        <v>362</v>
      </c>
      <c r="S269" s="56">
        <f>S270</f>
        <v>0</v>
      </c>
      <c r="T269" s="56">
        <f t="shared" si="48"/>
        <v>362</v>
      </c>
    </row>
    <row r="270" spans="1:20" ht="18.600000000000001" customHeight="1" x14ac:dyDescent="0.25">
      <c r="A270" s="32" t="s">
        <v>65</v>
      </c>
      <c r="B270" s="53" t="s">
        <v>232</v>
      </c>
      <c r="C270" s="53" t="s">
        <v>90</v>
      </c>
      <c r="D270" s="54" t="s">
        <v>865</v>
      </c>
      <c r="E270" s="53">
        <v>540</v>
      </c>
      <c r="F270" s="55"/>
      <c r="G270" s="56"/>
      <c r="H270" s="56"/>
      <c r="I270" s="56"/>
      <c r="J270" s="56"/>
      <c r="K270" s="56"/>
      <c r="L270" s="56"/>
      <c r="M270" s="56">
        <v>362</v>
      </c>
      <c r="N270" s="56">
        <f t="shared" si="41"/>
        <v>362</v>
      </c>
      <c r="O270" s="56"/>
      <c r="P270" s="56">
        <f t="shared" si="46"/>
        <v>362</v>
      </c>
      <c r="Q270" s="56"/>
      <c r="R270" s="56">
        <f t="shared" si="47"/>
        <v>362</v>
      </c>
      <c r="S270" s="56"/>
      <c r="T270" s="56">
        <f t="shared" si="48"/>
        <v>362</v>
      </c>
    </row>
    <row r="271" spans="1:20" ht="51" customHeight="1" x14ac:dyDescent="0.25">
      <c r="A271" s="97" t="s">
        <v>870</v>
      </c>
      <c r="B271" s="53" t="s">
        <v>232</v>
      </c>
      <c r="C271" s="53" t="s">
        <v>90</v>
      </c>
      <c r="D271" s="54" t="s">
        <v>866</v>
      </c>
      <c r="E271" s="53" t="s">
        <v>76</v>
      </c>
      <c r="F271" s="55"/>
      <c r="G271" s="56"/>
      <c r="H271" s="56"/>
      <c r="I271" s="56"/>
      <c r="J271" s="56"/>
      <c r="K271" s="56"/>
      <c r="L271" s="56"/>
      <c r="M271" s="56">
        <f>M272</f>
        <v>524</v>
      </c>
      <c r="N271" s="56">
        <f t="shared" si="41"/>
        <v>524</v>
      </c>
      <c r="O271" s="56">
        <f>O272</f>
        <v>0</v>
      </c>
      <c r="P271" s="56">
        <f t="shared" si="46"/>
        <v>524</v>
      </c>
      <c r="Q271" s="56">
        <f>Q272</f>
        <v>0</v>
      </c>
      <c r="R271" s="56">
        <f t="shared" si="47"/>
        <v>524</v>
      </c>
      <c r="S271" s="56">
        <f>S272</f>
        <v>0</v>
      </c>
      <c r="T271" s="56">
        <f t="shared" si="48"/>
        <v>524</v>
      </c>
    </row>
    <row r="272" spans="1:20" ht="18.600000000000001" customHeight="1" x14ac:dyDescent="0.25">
      <c r="A272" s="63" t="s">
        <v>157</v>
      </c>
      <c r="B272" s="53" t="s">
        <v>232</v>
      </c>
      <c r="C272" s="53" t="s">
        <v>90</v>
      </c>
      <c r="D272" s="54" t="s">
        <v>866</v>
      </c>
      <c r="E272" s="53">
        <v>500</v>
      </c>
      <c r="F272" s="55"/>
      <c r="G272" s="56"/>
      <c r="H272" s="56"/>
      <c r="I272" s="56"/>
      <c r="J272" s="56"/>
      <c r="K272" s="56"/>
      <c r="L272" s="56"/>
      <c r="M272" s="56">
        <f>M273</f>
        <v>524</v>
      </c>
      <c r="N272" s="56">
        <f t="shared" si="41"/>
        <v>524</v>
      </c>
      <c r="O272" s="56">
        <f>O273</f>
        <v>0</v>
      </c>
      <c r="P272" s="56">
        <f t="shared" si="46"/>
        <v>524</v>
      </c>
      <c r="Q272" s="56">
        <f>Q273</f>
        <v>0</v>
      </c>
      <c r="R272" s="56">
        <f t="shared" si="47"/>
        <v>524</v>
      </c>
      <c r="S272" s="56">
        <f>S273</f>
        <v>0</v>
      </c>
      <c r="T272" s="56">
        <f t="shared" si="48"/>
        <v>524</v>
      </c>
    </row>
    <row r="273" spans="1:20" ht="18.600000000000001" customHeight="1" x14ac:dyDescent="0.25">
      <c r="A273" s="32" t="s">
        <v>65</v>
      </c>
      <c r="B273" s="53" t="s">
        <v>232</v>
      </c>
      <c r="C273" s="53" t="s">
        <v>90</v>
      </c>
      <c r="D273" s="54" t="s">
        <v>866</v>
      </c>
      <c r="E273" s="53">
        <v>540</v>
      </c>
      <c r="F273" s="55"/>
      <c r="G273" s="56"/>
      <c r="H273" s="56"/>
      <c r="I273" s="56"/>
      <c r="J273" s="56"/>
      <c r="K273" s="56"/>
      <c r="L273" s="56"/>
      <c r="M273" s="56">
        <v>524</v>
      </c>
      <c r="N273" s="56">
        <f t="shared" si="41"/>
        <v>524</v>
      </c>
      <c r="O273" s="56"/>
      <c r="P273" s="56">
        <f t="shared" si="46"/>
        <v>524</v>
      </c>
      <c r="Q273" s="56"/>
      <c r="R273" s="56">
        <f t="shared" si="47"/>
        <v>524</v>
      </c>
      <c r="S273" s="56"/>
      <c r="T273" s="56">
        <f t="shared" si="48"/>
        <v>524</v>
      </c>
    </row>
    <row r="274" spans="1:20" ht="18.600000000000001" customHeight="1" x14ac:dyDescent="0.25">
      <c r="A274" s="32" t="s">
        <v>433</v>
      </c>
      <c r="B274" s="53" t="s">
        <v>232</v>
      </c>
      <c r="C274" s="53" t="s">
        <v>90</v>
      </c>
      <c r="D274" s="54" t="s">
        <v>122</v>
      </c>
      <c r="E274" s="53" t="s">
        <v>76</v>
      </c>
      <c r="F274" s="55"/>
      <c r="G274" s="56">
        <f>G275</f>
        <v>524</v>
      </c>
      <c r="H274" s="56">
        <f t="shared" si="44"/>
        <v>524</v>
      </c>
      <c r="I274" s="56">
        <f>I275</f>
        <v>7497</v>
      </c>
      <c r="J274" s="56">
        <f t="shared" si="39"/>
        <v>8021</v>
      </c>
      <c r="K274" s="56">
        <f>K275</f>
        <v>0</v>
      </c>
      <c r="L274" s="56">
        <f t="shared" si="40"/>
        <v>8021</v>
      </c>
      <c r="M274" s="56">
        <f>M275</f>
        <v>-8021</v>
      </c>
      <c r="N274" s="56">
        <f t="shared" si="41"/>
        <v>0</v>
      </c>
      <c r="O274" s="56">
        <f>O275</f>
        <v>0</v>
      </c>
      <c r="P274" s="56">
        <f t="shared" si="46"/>
        <v>0</v>
      </c>
      <c r="Q274" s="56">
        <f>Q275</f>
        <v>0</v>
      </c>
      <c r="R274" s="56">
        <f t="shared" si="47"/>
        <v>0</v>
      </c>
      <c r="S274" s="56">
        <f>S275</f>
        <v>0</v>
      </c>
      <c r="T274" s="56">
        <f t="shared" si="48"/>
        <v>0</v>
      </c>
    </row>
    <row r="275" spans="1:20" ht="37.5" customHeight="1" x14ac:dyDescent="0.25">
      <c r="A275" s="32" t="s">
        <v>145</v>
      </c>
      <c r="B275" s="53" t="s">
        <v>232</v>
      </c>
      <c r="C275" s="53" t="s">
        <v>90</v>
      </c>
      <c r="D275" s="54" t="s">
        <v>146</v>
      </c>
      <c r="E275" s="53" t="s">
        <v>76</v>
      </c>
      <c r="F275" s="55"/>
      <c r="G275" s="56">
        <f>G282</f>
        <v>524</v>
      </c>
      <c r="H275" s="56">
        <f t="shared" si="44"/>
        <v>524</v>
      </c>
      <c r="I275" s="56">
        <f>I282+I276+I279</f>
        <v>7497</v>
      </c>
      <c r="J275" s="56">
        <f t="shared" si="39"/>
        <v>8021</v>
      </c>
      <c r="K275" s="56">
        <f>K282+K276+K279</f>
        <v>0</v>
      </c>
      <c r="L275" s="56">
        <f t="shared" si="40"/>
        <v>8021</v>
      </c>
      <c r="M275" s="56">
        <f>M282+M276+M279</f>
        <v>-8021</v>
      </c>
      <c r="N275" s="56">
        <f t="shared" si="41"/>
        <v>0</v>
      </c>
      <c r="O275" s="56">
        <f>O282+O276+O279</f>
        <v>0</v>
      </c>
      <c r="P275" s="56">
        <f t="shared" si="46"/>
        <v>0</v>
      </c>
      <c r="Q275" s="56">
        <f>Q282+Q276+Q279</f>
        <v>0</v>
      </c>
      <c r="R275" s="56">
        <f t="shared" si="47"/>
        <v>0</v>
      </c>
      <c r="S275" s="56">
        <f>S282+S276+S279</f>
        <v>0</v>
      </c>
      <c r="T275" s="56">
        <f t="shared" si="48"/>
        <v>0</v>
      </c>
    </row>
    <row r="276" spans="1:20" ht="78.75" customHeight="1" x14ac:dyDescent="0.25">
      <c r="A276" s="32" t="s">
        <v>837</v>
      </c>
      <c r="B276" s="53" t="s">
        <v>232</v>
      </c>
      <c r="C276" s="53" t="s">
        <v>90</v>
      </c>
      <c r="D276" s="54" t="s">
        <v>839</v>
      </c>
      <c r="E276" s="53" t="s">
        <v>76</v>
      </c>
      <c r="F276" s="56"/>
      <c r="G276" s="56"/>
      <c r="H276" s="56"/>
      <c r="I276" s="56">
        <f>I277</f>
        <v>7135</v>
      </c>
      <c r="J276" s="56">
        <f t="shared" si="39"/>
        <v>7135</v>
      </c>
      <c r="K276" s="56">
        <f>K277</f>
        <v>0</v>
      </c>
      <c r="L276" s="56">
        <f t="shared" si="40"/>
        <v>7135</v>
      </c>
      <c r="M276" s="56">
        <f>M277</f>
        <v>-7135</v>
      </c>
      <c r="N276" s="56">
        <f t="shared" si="41"/>
        <v>0</v>
      </c>
      <c r="O276" s="56">
        <f>O277</f>
        <v>0</v>
      </c>
      <c r="P276" s="56">
        <f t="shared" si="46"/>
        <v>0</v>
      </c>
      <c r="Q276" s="56">
        <f>Q277</f>
        <v>0</v>
      </c>
      <c r="R276" s="56">
        <f t="shared" si="47"/>
        <v>0</v>
      </c>
      <c r="S276" s="56">
        <f>S277</f>
        <v>0</v>
      </c>
      <c r="T276" s="56">
        <f t="shared" si="48"/>
        <v>0</v>
      </c>
    </row>
    <row r="277" spans="1:20" ht="16.899999999999999" customHeight="1" x14ac:dyDescent="0.25">
      <c r="A277" s="32" t="s">
        <v>157</v>
      </c>
      <c r="B277" s="53" t="s">
        <v>232</v>
      </c>
      <c r="C277" s="53" t="s">
        <v>90</v>
      </c>
      <c r="D277" s="54" t="s">
        <v>839</v>
      </c>
      <c r="E277" s="53">
        <v>500</v>
      </c>
      <c r="F277" s="56"/>
      <c r="G277" s="56"/>
      <c r="H277" s="56"/>
      <c r="I277" s="56">
        <f>I278</f>
        <v>7135</v>
      </c>
      <c r="J277" s="56">
        <f t="shared" si="39"/>
        <v>7135</v>
      </c>
      <c r="K277" s="56">
        <f>K278</f>
        <v>0</v>
      </c>
      <c r="L277" s="56">
        <f t="shared" si="40"/>
        <v>7135</v>
      </c>
      <c r="M277" s="56">
        <f>M278</f>
        <v>-7135</v>
      </c>
      <c r="N277" s="56">
        <f t="shared" si="41"/>
        <v>0</v>
      </c>
      <c r="O277" s="56">
        <f>O278</f>
        <v>0</v>
      </c>
      <c r="P277" s="56">
        <f t="shared" si="46"/>
        <v>0</v>
      </c>
      <c r="Q277" s="56">
        <f>Q278</f>
        <v>0</v>
      </c>
      <c r="R277" s="56">
        <f t="shared" si="47"/>
        <v>0</v>
      </c>
      <c r="S277" s="56">
        <f>S278</f>
        <v>0</v>
      </c>
      <c r="T277" s="56">
        <f t="shared" si="48"/>
        <v>0</v>
      </c>
    </row>
    <row r="278" spans="1:20" ht="16.899999999999999" customHeight="1" x14ac:dyDescent="0.25">
      <c r="A278" s="32" t="s">
        <v>65</v>
      </c>
      <c r="B278" s="53" t="s">
        <v>232</v>
      </c>
      <c r="C278" s="53" t="s">
        <v>90</v>
      </c>
      <c r="D278" s="54" t="s">
        <v>839</v>
      </c>
      <c r="E278" s="53">
        <v>540</v>
      </c>
      <c r="F278" s="56"/>
      <c r="G278" s="56"/>
      <c r="H278" s="56"/>
      <c r="I278" s="56">
        <v>7135</v>
      </c>
      <c r="J278" s="56">
        <f t="shared" si="39"/>
        <v>7135</v>
      </c>
      <c r="K278" s="56"/>
      <c r="L278" s="56">
        <f t="shared" si="40"/>
        <v>7135</v>
      </c>
      <c r="M278" s="56">
        <v>-7135</v>
      </c>
      <c r="N278" s="56">
        <f t="shared" si="41"/>
        <v>0</v>
      </c>
      <c r="O278" s="56"/>
      <c r="P278" s="56">
        <f t="shared" si="46"/>
        <v>0</v>
      </c>
      <c r="Q278" s="56"/>
      <c r="R278" s="56">
        <f t="shared" si="47"/>
        <v>0</v>
      </c>
      <c r="S278" s="56"/>
      <c r="T278" s="56">
        <f t="shared" si="48"/>
        <v>0</v>
      </c>
    </row>
    <row r="279" spans="1:20" ht="78.75" customHeight="1" x14ac:dyDescent="0.25">
      <c r="A279" s="32" t="s">
        <v>838</v>
      </c>
      <c r="B279" s="53" t="s">
        <v>232</v>
      </c>
      <c r="C279" s="53" t="s">
        <v>90</v>
      </c>
      <c r="D279" s="54" t="s">
        <v>840</v>
      </c>
      <c r="E279" s="53" t="s">
        <v>76</v>
      </c>
      <c r="F279" s="56"/>
      <c r="G279" s="56"/>
      <c r="H279" s="56"/>
      <c r="I279" s="56">
        <f>I280</f>
        <v>362</v>
      </c>
      <c r="J279" s="56">
        <f t="shared" si="39"/>
        <v>362</v>
      </c>
      <c r="K279" s="56">
        <f>K280</f>
        <v>0</v>
      </c>
      <c r="L279" s="56">
        <f t="shared" si="40"/>
        <v>362</v>
      </c>
      <c r="M279" s="56">
        <f>M280</f>
        <v>-362</v>
      </c>
      <c r="N279" s="56">
        <f t="shared" si="41"/>
        <v>0</v>
      </c>
      <c r="O279" s="56">
        <f>O280</f>
        <v>0</v>
      </c>
      <c r="P279" s="56">
        <f t="shared" si="46"/>
        <v>0</v>
      </c>
      <c r="Q279" s="56">
        <f>Q280</f>
        <v>0</v>
      </c>
      <c r="R279" s="56">
        <f t="shared" si="47"/>
        <v>0</v>
      </c>
      <c r="S279" s="56">
        <f>S280</f>
        <v>0</v>
      </c>
      <c r="T279" s="56">
        <f t="shared" si="48"/>
        <v>0</v>
      </c>
    </row>
    <row r="280" spans="1:20" ht="16.899999999999999" customHeight="1" x14ac:dyDescent="0.25">
      <c r="A280" s="32" t="s">
        <v>157</v>
      </c>
      <c r="B280" s="53" t="s">
        <v>232</v>
      </c>
      <c r="C280" s="53" t="s">
        <v>90</v>
      </c>
      <c r="D280" s="54" t="s">
        <v>840</v>
      </c>
      <c r="E280" s="53">
        <v>500</v>
      </c>
      <c r="F280" s="56"/>
      <c r="G280" s="56"/>
      <c r="H280" s="56"/>
      <c r="I280" s="56">
        <f>I281</f>
        <v>362</v>
      </c>
      <c r="J280" s="56">
        <f t="shared" si="39"/>
        <v>362</v>
      </c>
      <c r="K280" s="56">
        <f>K281</f>
        <v>0</v>
      </c>
      <c r="L280" s="56">
        <f t="shared" si="40"/>
        <v>362</v>
      </c>
      <c r="M280" s="56">
        <f>M281</f>
        <v>-362</v>
      </c>
      <c r="N280" s="56">
        <f t="shared" si="41"/>
        <v>0</v>
      </c>
      <c r="O280" s="56">
        <f>O281</f>
        <v>0</v>
      </c>
      <c r="P280" s="56">
        <f t="shared" si="46"/>
        <v>0</v>
      </c>
      <c r="Q280" s="56">
        <f>Q281</f>
        <v>0</v>
      </c>
      <c r="R280" s="56">
        <f t="shared" si="47"/>
        <v>0</v>
      </c>
      <c r="S280" s="56">
        <f>S281</f>
        <v>0</v>
      </c>
      <c r="T280" s="56">
        <f t="shared" si="48"/>
        <v>0</v>
      </c>
    </row>
    <row r="281" spans="1:20" ht="16.899999999999999" customHeight="1" x14ac:dyDescent="0.25">
      <c r="A281" s="32" t="s">
        <v>65</v>
      </c>
      <c r="B281" s="53" t="s">
        <v>232</v>
      </c>
      <c r="C281" s="53" t="s">
        <v>90</v>
      </c>
      <c r="D281" s="54" t="s">
        <v>840</v>
      </c>
      <c r="E281" s="53">
        <v>540</v>
      </c>
      <c r="F281" s="56"/>
      <c r="G281" s="56"/>
      <c r="H281" s="56"/>
      <c r="I281" s="56">
        <v>362</v>
      </c>
      <c r="J281" s="56">
        <f t="shared" si="39"/>
        <v>362</v>
      </c>
      <c r="K281" s="56"/>
      <c r="L281" s="56">
        <f t="shared" si="40"/>
        <v>362</v>
      </c>
      <c r="M281" s="56">
        <v>-362</v>
      </c>
      <c r="N281" s="56">
        <f t="shared" si="41"/>
        <v>0</v>
      </c>
      <c r="O281" s="56"/>
      <c r="P281" s="56">
        <f t="shared" si="46"/>
        <v>0</v>
      </c>
      <c r="Q281" s="56"/>
      <c r="R281" s="56">
        <f t="shared" si="47"/>
        <v>0</v>
      </c>
      <c r="S281" s="56"/>
      <c r="T281" s="56">
        <f t="shared" si="48"/>
        <v>0</v>
      </c>
    </row>
    <row r="282" spans="1:20" ht="67.150000000000006" customHeight="1" x14ac:dyDescent="0.25">
      <c r="A282" s="97" t="s">
        <v>827</v>
      </c>
      <c r="B282" s="53" t="s">
        <v>232</v>
      </c>
      <c r="C282" s="53" t="s">
        <v>90</v>
      </c>
      <c r="D282" s="54" t="s">
        <v>841</v>
      </c>
      <c r="E282" s="53" t="s">
        <v>76</v>
      </c>
      <c r="F282" s="55"/>
      <c r="G282" s="56">
        <f>G283</f>
        <v>524</v>
      </c>
      <c r="H282" s="56">
        <f t="shared" si="44"/>
        <v>524</v>
      </c>
      <c r="I282" s="56">
        <f>I283</f>
        <v>0</v>
      </c>
      <c r="J282" s="56">
        <f t="shared" si="39"/>
        <v>524</v>
      </c>
      <c r="K282" s="56">
        <f>K283</f>
        <v>0</v>
      </c>
      <c r="L282" s="56">
        <f t="shared" si="40"/>
        <v>524</v>
      </c>
      <c r="M282" s="56">
        <f>M283</f>
        <v>-524</v>
      </c>
      <c r="N282" s="56">
        <f t="shared" si="41"/>
        <v>0</v>
      </c>
      <c r="O282" s="56">
        <f>O283</f>
        <v>0</v>
      </c>
      <c r="P282" s="56">
        <f t="shared" si="46"/>
        <v>0</v>
      </c>
      <c r="Q282" s="56">
        <f>Q283</f>
        <v>0</v>
      </c>
      <c r="R282" s="56">
        <f t="shared" si="47"/>
        <v>0</v>
      </c>
      <c r="S282" s="56">
        <f>S283</f>
        <v>0</v>
      </c>
      <c r="T282" s="56">
        <f t="shared" si="48"/>
        <v>0</v>
      </c>
    </row>
    <row r="283" spans="1:20" ht="18.600000000000001" customHeight="1" x14ac:dyDescent="0.25">
      <c r="A283" s="63" t="s">
        <v>157</v>
      </c>
      <c r="B283" s="53" t="s">
        <v>232</v>
      </c>
      <c r="C283" s="53" t="s">
        <v>90</v>
      </c>
      <c r="D283" s="54" t="s">
        <v>841</v>
      </c>
      <c r="E283" s="53">
        <v>500</v>
      </c>
      <c r="F283" s="55"/>
      <c r="G283" s="56">
        <f>G284</f>
        <v>524</v>
      </c>
      <c r="H283" s="56">
        <f t="shared" si="44"/>
        <v>524</v>
      </c>
      <c r="I283" s="56">
        <f>I284</f>
        <v>0</v>
      </c>
      <c r="J283" s="56">
        <f t="shared" si="39"/>
        <v>524</v>
      </c>
      <c r="K283" s="56">
        <f>K284</f>
        <v>0</v>
      </c>
      <c r="L283" s="56">
        <f t="shared" si="40"/>
        <v>524</v>
      </c>
      <c r="M283" s="56">
        <f>M284</f>
        <v>-524</v>
      </c>
      <c r="N283" s="56">
        <f t="shared" si="41"/>
        <v>0</v>
      </c>
      <c r="O283" s="56">
        <f>O284</f>
        <v>0</v>
      </c>
      <c r="P283" s="56">
        <f t="shared" si="46"/>
        <v>0</v>
      </c>
      <c r="Q283" s="56">
        <f>Q284</f>
        <v>0</v>
      </c>
      <c r="R283" s="56">
        <f t="shared" si="47"/>
        <v>0</v>
      </c>
      <c r="S283" s="56">
        <f>S284</f>
        <v>0</v>
      </c>
      <c r="T283" s="56">
        <f t="shared" si="48"/>
        <v>0</v>
      </c>
    </row>
    <row r="284" spans="1:20" ht="18.600000000000001" customHeight="1" x14ac:dyDescent="0.25">
      <c r="A284" s="32" t="s">
        <v>65</v>
      </c>
      <c r="B284" s="53" t="s">
        <v>232</v>
      </c>
      <c r="C284" s="53" t="s">
        <v>90</v>
      </c>
      <c r="D284" s="54" t="s">
        <v>841</v>
      </c>
      <c r="E284" s="53">
        <v>540</v>
      </c>
      <c r="F284" s="55"/>
      <c r="G284" s="56">
        <v>524</v>
      </c>
      <c r="H284" s="56">
        <f t="shared" si="44"/>
        <v>524</v>
      </c>
      <c r="I284" s="56"/>
      <c r="J284" s="56">
        <f t="shared" si="39"/>
        <v>524</v>
      </c>
      <c r="K284" s="56"/>
      <c r="L284" s="56">
        <f t="shared" si="40"/>
        <v>524</v>
      </c>
      <c r="M284" s="56">
        <v>-524</v>
      </c>
      <c r="N284" s="56">
        <f t="shared" si="41"/>
        <v>0</v>
      </c>
      <c r="O284" s="56"/>
      <c r="P284" s="56">
        <f t="shared" si="46"/>
        <v>0</v>
      </c>
      <c r="Q284" s="56"/>
      <c r="R284" s="56">
        <f t="shared" si="47"/>
        <v>0</v>
      </c>
      <c r="S284" s="56"/>
      <c r="T284" s="56">
        <f t="shared" si="48"/>
        <v>0</v>
      </c>
    </row>
    <row r="285" spans="1:20" ht="15.75" x14ac:dyDescent="0.25">
      <c r="A285" s="68" t="s">
        <v>246</v>
      </c>
      <c r="B285" s="50" t="s">
        <v>120</v>
      </c>
      <c r="C285" s="50" t="s">
        <v>74</v>
      </c>
      <c r="D285" s="51" t="s">
        <v>75</v>
      </c>
      <c r="E285" s="50" t="s">
        <v>76</v>
      </c>
      <c r="F285" s="48">
        <f>F286+F316+F349+F377</f>
        <v>885488.30000000016</v>
      </c>
      <c r="G285" s="48">
        <f>G286+G316+G349+G377</f>
        <v>-403.7</v>
      </c>
      <c r="H285" s="49">
        <f t="shared" si="44"/>
        <v>885084.60000000021</v>
      </c>
      <c r="I285" s="48">
        <f>I286+I316+I349+I377</f>
        <v>19</v>
      </c>
      <c r="J285" s="49">
        <f t="shared" ref="J285:J348" si="53">H285+I285</f>
        <v>885103.60000000021</v>
      </c>
      <c r="K285" s="48">
        <f>K286+K316+K349+K377</f>
        <v>264.3</v>
      </c>
      <c r="L285" s="49">
        <f t="shared" ref="L285:L348" si="54">J285+K285</f>
        <v>885367.90000000026</v>
      </c>
      <c r="M285" s="48">
        <f>M286+M316+M349+M377</f>
        <v>-1.3999999999998636</v>
      </c>
      <c r="N285" s="49">
        <f t="shared" ref="N285:N348" si="55">L285+M285</f>
        <v>885366.50000000023</v>
      </c>
      <c r="O285" s="48">
        <f>O286+O316+O349+O377</f>
        <v>9972</v>
      </c>
      <c r="P285" s="49">
        <f t="shared" si="46"/>
        <v>895338.50000000023</v>
      </c>
      <c r="Q285" s="48">
        <f>Q286+Q316+Q349+Q377</f>
        <v>12607</v>
      </c>
      <c r="R285" s="49">
        <f t="shared" si="47"/>
        <v>907945.50000000023</v>
      </c>
      <c r="S285" s="48">
        <f>S286+S316+S349+S377</f>
        <v>28637.799999999996</v>
      </c>
      <c r="T285" s="49">
        <f t="shared" si="48"/>
        <v>936583.30000000028</v>
      </c>
    </row>
    <row r="286" spans="1:20" ht="15.75" x14ac:dyDescent="0.25">
      <c r="A286" s="32" t="s">
        <v>247</v>
      </c>
      <c r="B286" s="53" t="s">
        <v>120</v>
      </c>
      <c r="C286" s="53" t="s">
        <v>73</v>
      </c>
      <c r="D286" s="54" t="s">
        <v>75</v>
      </c>
      <c r="E286" s="53" t="s">
        <v>76</v>
      </c>
      <c r="F286" s="55">
        <f>F287+F311</f>
        <v>307612.10000000003</v>
      </c>
      <c r="G286" s="55">
        <f>G287+G311</f>
        <v>0</v>
      </c>
      <c r="H286" s="56">
        <f t="shared" si="44"/>
        <v>307612.10000000003</v>
      </c>
      <c r="I286" s="55">
        <f>I287+I311</f>
        <v>-1</v>
      </c>
      <c r="J286" s="56">
        <f t="shared" si="53"/>
        <v>307611.10000000003</v>
      </c>
      <c r="K286" s="55">
        <f>K287+K311</f>
        <v>48.4</v>
      </c>
      <c r="L286" s="56">
        <f t="shared" si="54"/>
        <v>307659.50000000006</v>
      </c>
      <c r="M286" s="55">
        <f>M287+M311</f>
        <v>939.60000000000014</v>
      </c>
      <c r="N286" s="56">
        <f t="shared" si="55"/>
        <v>308599.10000000003</v>
      </c>
      <c r="O286" s="55">
        <f>O287+O311</f>
        <v>7080.6</v>
      </c>
      <c r="P286" s="56">
        <f t="shared" si="46"/>
        <v>315679.7</v>
      </c>
      <c r="Q286" s="55">
        <f>Q287+Q311</f>
        <v>5900.9</v>
      </c>
      <c r="R286" s="56">
        <f t="shared" si="47"/>
        <v>321580.60000000003</v>
      </c>
      <c r="S286" s="55">
        <f>S287+S311</f>
        <v>10297.4</v>
      </c>
      <c r="T286" s="56">
        <f t="shared" si="48"/>
        <v>331878.00000000006</v>
      </c>
    </row>
    <row r="287" spans="1:20" ht="47.25" x14ac:dyDescent="0.25">
      <c r="A287" s="32" t="s">
        <v>693</v>
      </c>
      <c r="B287" s="53" t="s">
        <v>120</v>
      </c>
      <c r="C287" s="53" t="s">
        <v>73</v>
      </c>
      <c r="D287" s="54" t="s">
        <v>236</v>
      </c>
      <c r="E287" s="53" t="s">
        <v>76</v>
      </c>
      <c r="F287" s="55">
        <f>F288+F296+F301+F306</f>
        <v>307212.10000000003</v>
      </c>
      <c r="G287" s="55">
        <f>G288+G296+G301+G306</f>
        <v>0</v>
      </c>
      <c r="H287" s="56">
        <f t="shared" si="44"/>
        <v>307212.10000000003</v>
      </c>
      <c r="I287" s="55">
        <f>I288+I296+I301+I306</f>
        <v>-1</v>
      </c>
      <c r="J287" s="56">
        <f t="shared" si="53"/>
        <v>307211.10000000003</v>
      </c>
      <c r="K287" s="55">
        <f>K288+K296+K301+K306</f>
        <v>48.4</v>
      </c>
      <c r="L287" s="56">
        <f t="shared" si="54"/>
        <v>307259.50000000006</v>
      </c>
      <c r="M287" s="55">
        <f>M288+M296+M301+M306</f>
        <v>939.60000000000014</v>
      </c>
      <c r="N287" s="56">
        <f t="shared" si="55"/>
        <v>308199.10000000003</v>
      </c>
      <c r="O287" s="55">
        <f>O288+O296+O301+O306</f>
        <v>7080.6</v>
      </c>
      <c r="P287" s="56">
        <f t="shared" si="46"/>
        <v>315279.7</v>
      </c>
      <c r="Q287" s="55">
        <f>Q288+Q296+Q301+Q306</f>
        <v>6300.9</v>
      </c>
      <c r="R287" s="56">
        <f t="shared" si="47"/>
        <v>321580.60000000003</v>
      </c>
      <c r="S287" s="55">
        <f>S288+S296+S301+S306</f>
        <v>10297.4</v>
      </c>
      <c r="T287" s="56">
        <f t="shared" si="48"/>
        <v>331878.00000000006</v>
      </c>
    </row>
    <row r="288" spans="1:20" ht="31.5" x14ac:dyDescent="0.25">
      <c r="A288" s="32" t="s">
        <v>248</v>
      </c>
      <c r="B288" s="53" t="s">
        <v>120</v>
      </c>
      <c r="C288" s="53" t="s">
        <v>73</v>
      </c>
      <c r="D288" s="54" t="s">
        <v>249</v>
      </c>
      <c r="E288" s="53" t="s">
        <v>76</v>
      </c>
      <c r="F288" s="55">
        <f>F289</f>
        <v>258718</v>
      </c>
      <c r="G288" s="55">
        <f>G289</f>
        <v>0</v>
      </c>
      <c r="H288" s="56">
        <f t="shared" si="44"/>
        <v>258718</v>
      </c>
      <c r="I288" s="55">
        <f>I289</f>
        <v>1.4</v>
      </c>
      <c r="J288" s="56">
        <f t="shared" si="53"/>
        <v>258719.4</v>
      </c>
      <c r="K288" s="55">
        <f>K289</f>
        <v>48.4</v>
      </c>
      <c r="L288" s="56">
        <f t="shared" si="54"/>
        <v>258767.8</v>
      </c>
      <c r="M288" s="55">
        <f>M289</f>
        <v>1311.9</v>
      </c>
      <c r="N288" s="56">
        <f t="shared" si="55"/>
        <v>260079.69999999998</v>
      </c>
      <c r="O288" s="55">
        <f>O289</f>
        <v>1015.8</v>
      </c>
      <c r="P288" s="56">
        <f t="shared" si="46"/>
        <v>261095.49999999997</v>
      </c>
      <c r="Q288" s="55">
        <f>Q289</f>
        <v>4598.8999999999996</v>
      </c>
      <c r="R288" s="56">
        <f t="shared" si="47"/>
        <v>265694.39999999997</v>
      </c>
      <c r="S288" s="55">
        <f>S289</f>
        <v>10297.4</v>
      </c>
      <c r="T288" s="56">
        <f t="shared" si="48"/>
        <v>275991.8</v>
      </c>
    </row>
    <row r="289" spans="1:20" ht="81" customHeight="1" x14ac:dyDescent="0.25">
      <c r="A289" s="32" t="s">
        <v>250</v>
      </c>
      <c r="B289" s="53" t="s">
        <v>120</v>
      </c>
      <c r="C289" s="53" t="s">
        <v>73</v>
      </c>
      <c r="D289" s="54" t="s">
        <v>251</v>
      </c>
      <c r="E289" s="53" t="s">
        <v>76</v>
      </c>
      <c r="F289" s="55">
        <f>F290+F293</f>
        <v>258718</v>
      </c>
      <c r="G289" s="55">
        <f>G290+G293</f>
        <v>0</v>
      </c>
      <c r="H289" s="56">
        <f t="shared" si="44"/>
        <v>258718</v>
      </c>
      <c r="I289" s="55">
        <f>I290+I293</f>
        <v>1.4</v>
      </c>
      <c r="J289" s="56">
        <f t="shared" si="53"/>
        <v>258719.4</v>
      </c>
      <c r="K289" s="55">
        <f>K290+K293</f>
        <v>48.4</v>
      </c>
      <c r="L289" s="56">
        <f t="shared" si="54"/>
        <v>258767.8</v>
      </c>
      <c r="M289" s="55">
        <f>M290+M293</f>
        <v>1311.9</v>
      </c>
      <c r="N289" s="56">
        <f t="shared" si="55"/>
        <v>260079.69999999998</v>
      </c>
      <c r="O289" s="55">
        <f>O290+O293</f>
        <v>1015.8</v>
      </c>
      <c r="P289" s="56">
        <f t="shared" si="46"/>
        <v>261095.49999999997</v>
      </c>
      <c r="Q289" s="55">
        <f>Q290+Q293</f>
        <v>4598.8999999999996</v>
      </c>
      <c r="R289" s="56">
        <f t="shared" si="47"/>
        <v>265694.39999999997</v>
      </c>
      <c r="S289" s="55">
        <f>S290+S293</f>
        <v>10297.4</v>
      </c>
      <c r="T289" s="56">
        <f t="shared" si="48"/>
        <v>275991.8</v>
      </c>
    </row>
    <row r="290" spans="1:20" ht="49.5" customHeight="1" x14ac:dyDescent="0.25">
      <c r="A290" s="32" t="s">
        <v>252</v>
      </c>
      <c r="B290" s="53" t="s">
        <v>120</v>
      </c>
      <c r="C290" s="53" t="s">
        <v>73</v>
      </c>
      <c r="D290" s="54" t="s">
        <v>253</v>
      </c>
      <c r="E290" s="53" t="s">
        <v>76</v>
      </c>
      <c r="F290" s="55">
        <f>F291</f>
        <v>173978</v>
      </c>
      <c r="G290" s="55">
        <f>G291</f>
        <v>0</v>
      </c>
      <c r="H290" s="56">
        <f t="shared" si="44"/>
        <v>173978</v>
      </c>
      <c r="I290" s="55">
        <f>I291</f>
        <v>0</v>
      </c>
      <c r="J290" s="56">
        <f t="shared" si="53"/>
        <v>173978</v>
      </c>
      <c r="K290" s="55">
        <f>K291</f>
        <v>0</v>
      </c>
      <c r="L290" s="56">
        <f t="shared" si="54"/>
        <v>173978</v>
      </c>
      <c r="M290" s="55">
        <f>M291</f>
        <v>0</v>
      </c>
      <c r="N290" s="56">
        <f t="shared" si="55"/>
        <v>173978</v>
      </c>
      <c r="O290" s="55">
        <f>O291</f>
        <v>0</v>
      </c>
      <c r="P290" s="56">
        <f t="shared" si="46"/>
        <v>173978</v>
      </c>
      <c r="Q290" s="55">
        <f>Q291</f>
        <v>2000</v>
      </c>
      <c r="R290" s="56">
        <f t="shared" si="47"/>
        <v>175978</v>
      </c>
      <c r="S290" s="55">
        <f>S291</f>
        <v>0</v>
      </c>
      <c r="T290" s="56">
        <f t="shared" si="48"/>
        <v>175978</v>
      </c>
    </row>
    <row r="291" spans="1:20" ht="45" customHeight="1" x14ac:dyDescent="0.25">
      <c r="A291" s="32" t="s">
        <v>188</v>
      </c>
      <c r="B291" s="53" t="s">
        <v>120</v>
      </c>
      <c r="C291" s="53" t="s">
        <v>73</v>
      </c>
      <c r="D291" s="54" t="s">
        <v>253</v>
      </c>
      <c r="E291" s="53">
        <v>600</v>
      </c>
      <c r="F291" s="55">
        <f>F292</f>
        <v>173978</v>
      </c>
      <c r="G291" s="55">
        <f>G292</f>
        <v>0</v>
      </c>
      <c r="H291" s="56">
        <f t="shared" si="44"/>
        <v>173978</v>
      </c>
      <c r="I291" s="55">
        <f>I292</f>
        <v>0</v>
      </c>
      <c r="J291" s="56">
        <f t="shared" si="53"/>
        <v>173978</v>
      </c>
      <c r="K291" s="55">
        <f>K292</f>
        <v>0</v>
      </c>
      <c r="L291" s="56">
        <f t="shared" si="54"/>
        <v>173978</v>
      </c>
      <c r="M291" s="55">
        <f>M292</f>
        <v>0</v>
      </c>
      <c r="N291" s="56">
        <f t="shared" si="55"/>
        <v>173978</v>
      </c>
      <c r="O291" s="55">
        <f>O292</f>
        <v>0</v>
      </c>
      <c r="P291" s="56">
        <f t="shared" si="46"/>
        <v>173978</v>
      </c>
      <c r="Q291" s="55">
        <f>Q292</f>
        <v>2000</v>
      </c>
      <c r="R291" s="56">
        <f t="shared" si="47"/>
        <v>175978</v>
      </c>
      <c r="S291" s="55">
        <f>S292</f>
        <v>0</v>
      </c>
      <c r="T291" s="56">
        <f t="shared" si="48"/>
        <v>175978</v>
      </c>
    </row>
    <row r="292" spans="1:20" ht="15.75" x14ac:dyDescent="0.25">
      <c r="A292" s="32" t="s">
        <v>197</v>
      </c>
      <c r="B292" s="53" t="s">
        <v>120</v>
      </c>
      <c r="C292" s="53" t="s">
        <v>73</v>
      </c>
      <c r="D292" s="54" t="s">
        <v>253</v>
      </c>
      <c r="E292" s="53">
        <v>610</v>
      </c>
      <c r="F292" s="55">
        <v>173978</v>
      </c>
      <c r="G292" s="55"/>
      <c r="H292" s="56">
        <f t="shared" si="44"/>
        <v>173978</v>
      </c>
      <c r="I292" s="55"/>
      <c r="J292" s="56">
        <f t="shared" si="53"/>
        <v>173978</v>
      </c>
      <c r="K292" s="55"/>
      <c r="L292" s="56">
        <f t="shared" si="54"/>
        <v>173978</v>
      </c>
      <c r="M292" s="55"/>
      <c r="N292" s="56">
        <f t="shared" si="55"/>
        <v>173978</v>
      </c>
      <c r="O292" s="55"/>
      <c r="P292" s="56">
        <f t="shared" si="46"/>
        <v>173978</v>
      </c>
      <c r="Q292" s="55">
        <v>2000</v>
      </c>
      <c r="R292" s="56">
        <f t="shared" si="47"/>
        <v>175978</v>
      </c>
      <c r="S292" s="55"/>
      <c r="T292" s="56">
        <f t="shared" si="48"/>
        <v>175978</v>
      </c>
    </row>
    <row r="293" spans="1:20" ht="47.25" x14ac:dyDescent="0.25">
      <c r="A293" s="32" t="s">
        <v>254</v>
      </c>
      <c r="B293" s="53" t="s">
        <v>120</v>
      </c>
      <c r="C293" s="53" t="s">
        <v>73</v>
      </c>
      <c r="D293" s="54" t="s">
        <v>255</v>
      </c>
      <c r="E293" s="53" t="s">
        <v>76</v>
      </c>
      <c r="F293" s="55">
        <f>F294</f>
        <v>84740</v>
      </c>
      <c r="G293" s="55">
        <f>G294</f>
        <v>0</v>
      </c>
      <c r="H293" s="56">
        <f t="shared" si="44"/>
        <v>84740</v>
      </c>
      <c r="I293" s="55">
        <f>I294</f>
        <v>1.4</v>
      </c>
      <c r="J293" s="56">
        <f t="shared" si="53"/>
        <v>84741.4</v>
      </c>
      <c r="K293" s="55">
        <f>K294</f>
        <v>48.4</v>
      </c>
      <c r="L293" s="56">
        <f t="shared" si="54"/>
        <v>84789.799999999988</v>
      </c>
      <c r="M293" s="55">
        <f>M294</f>
        <v>1311.9</v>
      </c>
      <c r="N293" s="56">
        <f t="shared" si="55"/>
        <v>86101.699999999983</v>
      </c>
      <c r="O293" s="55">
        <f>O294</f>
        <v>1015.8</v>
      </c>
      <c r="P293" s="56">
        <f t="shared" si="46"/>
        <v>87117.499999999985</v>
      </c>
      <c r="Q293" s="55">
        <f>Q294</f>
        <v>2598.9</v>
      </c>
      <c r="R293" s="56">
        <f t="shared" si="47"/>
        <v>89716.39999999998</v>
      </c>
      <c r="S293" s="55">
        <f>S294</f>
        <v>10297.4</v>
      </c>
      <c r="T293" s="56">
        <f t="shared" si="48"/>
        <v>100013.79999999997</v>
      </c>
    </row>
    <row r="294" spans="1:20" ht="48" customHeight="1" x14ac:dyDescent="0.25">
      <c r="A294" s="32" t="s">
        <v>188</v>
      </c>
      <c r="B294" s="53" t="s">
        <v>120</v>
      </c>
      <c r="C294" s="53" t="s">
        <v>73</v>
      </c>
      <c r="D294" s="54" t="s">
        <v>255</v>
      </c>
      <c r="E294" s="53">
        <v>600</v>
      </c>
      <c r="F294" s="55">
        <f>F295</f>
        <v>84740</v>
      </c>
      <c r="G294" s="55">
        <f>G295</f>
        <v>0</v>
      </c>
      <c r="H294" s="56">
        <f t="shared" si="44"/>
        <v>84740</v>
      </c>
      <c r="I294" s="55">
        <f>I295</f>
        <v>1.4</v>
      </c>
      <c r="J294" s="56">
        <f t="shared" si="53"/>
        <v>84741.4</v>
      </c>
      <c r="K294" s="55">
        <f>K295</f>
        <v>48.4</v>
      </c>
      <c r="L294" s="56">
        <f t="shared" si="54"/>
        <v>84789.799999999988</v>
      </c>
      <c r="M294" s="55">
        <f>M295</f>
        <v>1311.9</v>
      </c>
      <c r="N294" s="56">
        <f t="shared" si="55"/>
        <v>86101.699999999983</v>
      </c>
      <c r="O294" s="55">
        <f>O295</f>
        <v>1015.8</v>
      </c>
      <c r="P294" s="56">
        <f t="shared" si="46"/>
        <v>87117.499999999985</v>
      </c>
      <c r="Q294" s="55">
        <f>Q295</f>
        <v>2598.9</v>
      </c>
      <c r="R294" s="56">
        <f t="shared" si="47"/>
        <v>89716.39999999998</v>
      </c>
      <c r="S294" s="55">
        <f>S295</f>
        <v>10297.4</v>
      </c>
      <c r="T294" s="56">
        <f t="shared" si="48"/>
        <v>100013.79999999997</v>
      </c>
    </row>
    <row r="295" spans="1:20" ht="15.75" x14ac:dyDescent="0.25">
      <c r="A295" s="32" t="s">
        <v>197</v>
      </c>
      <c r="B295" s="53" t="s">
        <v>120</v>
      </c>
      <c r="C295" s="53" t="s">
        <v>73</v>
      </c>
      <c r="D295" s="54" t="s">
        <v>255</v>
      </c>
      <c r="E295" s="53">
        <v>610</v>
      </c>
      <c r="F295" s="55">
        <v>84740</v>
      </c>
      <c r="G295" s="55"/>
      <c r="H295" s="56">
        <f t="shared" si="44"/>
        <v>84740</v>
      </c>
      <c r="I295" s="55">
        <v>1.4</v>
      </c>
      <c r="J295" s="56">
        <f t="shared" si="53"/>
        <v>84741.4</v>
      </c>
      <c r="K295" s="55">
        <v>48.4</v>
      </c>
      <c r="L295" s="56">
        <f t="shared" si="54"/>
        <v>84789.799999999988</v>
      </c>
      <c r="M295" s="55">
        <v>1311.9</v>
      </c>
      <c r="N295" s="56">
        <f t="shared" si="55"/>
        <v>86101.699999999983</v>
      </c>
      <c r="O295" s="55">
        <v>1015.8</v>
      </c>
      <c r="P295" s="56">
        <f t="shared" si="46"/>
        <v>87117.499999999985</v>
      </c>
      <c r="Q295" s="55">
        <v>2598.9</v>
      </c>
      <c r="R295" s="56">
        <f t="shared" si="47"/>
        <v>89716.39999999998</v>
      </c>
      <c r="S295" s="125">
        <v>10297.4</v>
      </c>
      <c r="T295" s="56">
        <f t="shared" si="48"/>
        <v>100013.79999999997</v>
      </c>
    </row>
    <row r="296" spans="1:20" ht="15.75" x14ac:dyDescent="0.25">
      <c r="A296" s="32" t="s">
        <v>256</v>
      </c>
      <c r="B296" s="53" t="s">
        <v>120</v>
      </c>
      <c r="C296" s="53" t="s">
        <v>73</v>
      </c>
      <c r="D296" s="54" t="s">
        <v>257</v>
      </c>
      <c r="E296" s="53" t="s">
        <v>76</v>
      </c>
      <c r="F296" s="55">
        <f t="shared" ref="F296:S299" si="56">F297</f>
        <v>37.200000000000003</v>
      </c>
      <c r="G296" s="55">
        <f t="shared" si="56"/>
        <v>0</v>
      </c>
      <c r="H296" s="56">
        <f t="shared" si="44"/>
        <v>37.200000000000003</v>
      </c>
      <c r="I296" s="55">
        <f t="shared" si="56"/>
        <v>0</v>
      </c>
      <c r="J296" s="56">
        <f t="shared" si="53"/>
        <v>37.200000000000003</v>
      </c>
      <c r="K296" s="55">
        <f t="shared" si="56"/>
        <v>0</v>
      </c>
      <c r="L296" s="56">
        <f t="shared" si="54"/>
        <v>37.200000000000003</v>
      </c>
      <c r="M296" s="55">
        <f t="shared" si="56"/>
        <v>0</v>
      </c>
      <c r="N296" s="56">
        <f t="shared" si="55"/>
        <v>37.200000000000003</v>
      </c>
      <c r="O296" s="55">
        <f t="shared" si="56"/>
        <v>0</v>
      </c>
      <c r="P296" s="56">
        <f t="shared" si="46"/>
        <v>37.200000000000003</v>
      </c>
      <c r="Q296" s="55">
        <f t="shared" si="56"/>
        <v>0</v>
      </c>
      <c r="R296" s="56">
        <f t="shared" si="47"/>
        <v>37.200000000000003</v>
      </c>
      <c r="S296" s="55">
        <f t="shared" si="56"/>
        <v>0</v>
      </c>
      <c r="T296" s="56">
        <f t="shared" si="48"/>
        <v>37.200000000000003</v>
      </c>
    </row>
    <row r="297" spans="1:20" ht="31.5" x14ac:dyDescent="0.25">
      <c r="A297" s="32" t="s">
        <v>258</v>
      </c>
      <c r="B297" s="53" t="s">
        <v>120</v>
      </c>
      <c r="C297" s="53" t="s">
        <v>73</v>
      </c>
      <c r="D297" s="54" t="s">
        <v>259</v>
      </c>
      <c r="E297" s="53" t="s">
        <v>76</v>
      </c>
      <c r="F297" s="55">
        <f t="shared" si="56"/>
        <v>37.200000000000003</v>
      </c>
      <c r="G297" s="55">
        <f t="shared" si="56"/>
        <v>0</v>
      </c>
      <c r="H297" s="56">
        <f t="shared" ref="H297:H360" si="57">F297+G297</f>
        <v>37.200000000000003</v>
      </c>
      <c r="I297" s="55">
        <f t="shared" si="56"/>
        <v>0</v>
      </c>
      <c r="J297" s="56">
        <f t="shared" si="53"/>
        <v>37.200000000000003</v>
      </c>
      <c r="K297" s="55">
        <f t="shared" si="56"/>
        <v>0</v>
      </c>
      <c r="L297" s="56">
        <f t="shared" si="54"/>
        <v>37.200000000000003</v>
      </c>
      <c r="M297" s="55">
        <f t="shared" si="56"/>
        <v>0</v>
      </c>
      <c r="N297" s="56">
        <f t="shared" si="55"/>
        <v>37.200000000000003</v>
      </c>
      <c r="O297" s="55">
        <f t="shared" si="56"/>
        <v>0</v>
      </c>
      <c r="P297" s="56">
        <f t="shared" si="46"/>
        <v>37.200000000000003</v>
      </c>
      <c r="Q297" s="55">
        <f t="shared" si="56"/>
        <v>0</v>
      </c>
      <c r="R297" s="56">
        <f t="shared" si="47"/>
        <v>37.200000000000003</v>
      </c>
      <c r="S297" s="55">
        <f t="shared" si="56"/>
        <v>0</v>
      </c>
      <c r="T297" s="56">
        <f t="shared" si="48"/>
        <v>37.200000000000003</v>
      </c>
    </row>
    <row r="298" spans="1:20" ht="31.5" x14ac:dyDescent="0.25">
      <c r="A298" s="32" t="s">
        <v>260</v>
      </c>
      <c r="B298" s="53" t="s">
        <v>120</v>
      </c>
      <c r="C298" s="53" t="s">
        <v>73</v>
      </c>
      <c r="D298" s="54" t="s">
        <v>261</v>
      </c>
      <c r="E298" s="53" t="s">
        <v>76</v>
      </c>
      <c r="F298" s="55">
        <f t="shared" si="56"/>
        <v>37.200000000000003</v>
      </c>
      <c r="G298" s="55">
        <f t="shared" si="56"/>
        <v>0</v>
      </c>
      <c r="H298" s="56">
        <f t="shared" si="57"/>
        <v>37.200000000000003</v>
      </c>
      <c r="I298" s="55">
        <f t="shared" si="56"/>
        <v>0</v>
      </c>
      <c r="J298" s="56">
        <f t="shared" si="53"/>
        <v>37.200000000000003</v>
      </c>
      <c r="K298" s="55">
        <f t="shared" si="56"/>
        <v>0</v>
      </c>
      <c r="L298" s="56">
        <f t="shared" si="54"/>
        <v>37.200000000000003</v>
      </c>
      <c r="M298" s="55">
        <f t="shared" si="56"/>
        <v>0</v>
      </c>
      <c r="N298" s="56">
        <f t="shared" si="55"/>
        <v>37.200000000000003</v>
      </c>
      <c r="O298" s="55">
        <f t="shared" si="56"/>
        <v>0</v>
      </c>
      <c r="P298" s="56">
        <f t="shared" si="46"/>
        <v>37.200000000000003</v>
      </c>
      <c r="Q298" s="55">
        <f t="shared" si="56"/>
        <v>0</v>
      </c>
      <c r="R298" s="56">
        <f t="shared" si="47"/>
        <v>37.200000000000003</v>
      </c>
      <c r="S298" s="55">
        <f t="shared" si="56"/>
        <v>0</v>
      </c>
      <c r="T298" s="56">
        <f t="shared" si="48"/>
        <v>37.200000000000003</v>
      </c>
    </row>
    <row r="299" spans="1:20" ht="48.75" customHeight="1" x14ac:dyDescent="0.25">
      <c r="A299" s="32" t="s">
        <v>188</v>
      </c>
      <c r="B299" s="53" t="s">
        <v>120</v>
      </c>
      <c r="C299" s="53" t="s">
        <v>73</v>
      </c>
      <c r="D299" s="54" t="s">
        <v>261</v>
      </c>
      <c r="E299" s="53">
        <v>600</v>
      </c>
      <c r="F299" s="55">
        <f t="shared" si="56"/>
        <v>37.200000000000003</v>
      </c>
      <c r="G299" s="55">
        <f t="shared" si="56"/>
        <v>0</v>
      </c>
      <c r="H299" s="56">
        <f t="shared" si="57"/>
        <v>37.200000000000003</v>
      </c>
      <c r="I299" s="55">
        <f t="shared" si="56"/>
        <v>0</v>
      </c>
      <c r="J299" s="56">
        <f t="shared" si="53"/>
        <v>37.200000000000003</v>
      </c>
      <c r="K299" s="55">
        <f t="shared" si="56"/>
        <v>0</v>
      </c>
      <c r="L299" s="56">
        <f t="shared" si="54"/>
        <v>37.200000000000003</v>
      </c>
      <c r="M299" s="55">
        <f t="shared" si="56"/>
        <v>0</v>
      </c>
      <c r="N299" s="56">
        <f t="shared" si="55"/>
        <v>37.200000000000003</v>
      </c>
      <c r="O299" s="55">
        <f t="shared" si="56"/>
        <v>0</v>
      </c>
      <c r="P299" s="56">
        <f t="shared" si="46"/>
        <v>37.200000000000003</v>
      </c>
      <c r="Q299" s="55">
        <f t="shared" si="56"/>
        <v>0</v>
      </c>
      <c r="R299" s="56">
        <f t="shared" si="47"/>
        <v>37.200000000000003</v>
      </c>
      <c r="S299" s="55">
        <f t="shared" si="56"/>
        <v>0</v>
      </c>
      <c r="T299" s="56">
        <f t="shared" si="48"/>
        <v>37.200000000000003</v>
      </c>
    </row>
    <row r="300" spans="1:20" ht="15.75" x14ac:dyDescent="0.25">
      <c r="A300" s="32" t="s">
        <v>197</v>
      </c>
      <c r="B300" s="53" t="s">
        <v>120</v>
      </c>
      <c r="C300" s="53" t="s">
        <v>73</v>
      </c>
      <c r="D300" s="54" t="s">
        <v>261</v>
      </c>
      <c r="E300" s="53">
        <v>610</v>
      </c>
      <c r="F300" s="55">
        <v>37.200000000000003</v>
      </c>
      <c r="G300" s="55"/>
      <c r="H300" s="56">
        <f t="shared" si="57"/>
        <v>37.200000000000003</v>
      </c>
      <c r="I300" s="55"/>
      <c r="J300" s="56">
        <f t="shared" si="53"/>
        <v>37.200000000000003</v>
      </c>
      <c r="K300" s="55"/>
      <c r="L300" s="56">
        <f t="shared" si="54"/>
        <v>37.200000000000003</v>
      </c>
      <c r="M300" s="55"/>
      <c r="N300" s="56">
        <f t="shared" si="55"/>
        <v>37.200000000000003</v>
      </c>
      <c r="O300" s="55"/>
      <c r="P300" s="56">
        <f t="shared" si="46"/>
        <v>37.200000000000003</v>
      </c>
      <c r="Q300" s="55"/>
      <c r="R300" s="56">
        <f t="shared" si="47"/>
        <v>37.200000000000003</v>
      </c>
      <c r="S300" s="55"/>
      <c r="T300" s="56">
        <f t="shared" si="48"/>
        <v>37.200000000000003</v>
      </c>
    </row>
    <row r="301" spans="1:20" ht="15.75" x14ac:dyDescent="0.25">
      <c r="A301" s="32" t="s">
        <v>262</v>
      </c>
      <c r="B301" s="53" t="s">
        <v>120</v>
      </c>
      <c r="C301" s="53" t="s">
        <v>73</v>
      </c>
      <c r="D301" s="54" t="s">
        <v>263</v>
      </c>
      <c r="E301" s="53" t="s">
        <v>76</v>
      </c>
      <c r="F301" s="55">
        <f t="shared" ref="F301:S304" si="58">F302</f>
        <v>46460.4</v>
      </c>
      <c r="G301" s="55">
        <f t="shared" si="58"/>
        <v>0</v>
      </c>
      <c r="H301" s="56">
        <f t="shared" si="57"/>
        <v>46460.4</v>
      </c>
      <c r="I301" s="55">
        <f t="shared" si="58"/>
        <v>0</v>
      </c>
      <c r="J301" s="56">
        <f t="shared" si="53"/>
        <v>46460.4</v>
      </c>
      <c r="K301" s="55">
        <f t="shared" si="58"/>
        <v>0</v>
      </c>
      <c r="L301" s="56">
        <f t="shared" si="54"/>
        <v>46460.4</v>
      </c>
      <c r="M301" s="55">
        <f t="shared" si="58"/>
        <v>0</v>
      </c>
      <c r="N301" s="56">
        <f t="shared" si="55"/>
        <v>46460.4</v>
      </c>
      <c r="O301" s="55">
        <f t="shared" si="58"/>
        <v>6064.8</v>
      </c>
      <c r="P301" s="56">
        <f t="shared" si="46"/>
        <v>52525.200000000004</v>
      </c>
      <c r="Q301" s="55">
        <f t="shared" si="58"/>
        <v>1802</v>
      </c>
      <c r="R301" s="56">
        <f t="shared" si="47"/>
        <v>54327.200000000004</v>
      </c>
      <c r="S301" s="55">
        <f t="shared" si="58"/>
        <v>0</v>
      </c>
      <c r="T301" s="56">
        <f t="shared" si="48"/>
        <v>54327.200000000004</v>
      </c>
    </row>
    <row r="302" spans="1:20" ht="31.5" x14ac:dyDescent="0.25">
      <c r="A302" s="32" t="s">
        <v>264</v>
      </c>
      <c r="B302" s="53" t="s">
        <v>120</v>
      </c>
      <c r="C302" s="53" t="s">
        <v>73</v>
      </c>
      <c r="D302" s="54" t="s">
        <v>265</v>
      </c>
      <c r="E302" s="53" t="s">
        <v>76</v>
      </c>
      <c r="F302" s="55">
        <f t="shared" si="58"/>
        <v>46460.4</v>
      </c>
      <c r="G302" s="55">
        <f t="shared" si="58"/>
        <v>0</v>
      </c>
      <c r="H302" s="56">
        <f t="shared" si="57"/>
        <v>46460.4</v>
      </c>
      <c r="I302" s="55">
        <f t="shared" si="58"/>
        <v>0</v>
      </c>
      <c r="J302" s="56">
        <f t="shared" si="53"/>
        <v>46460.4</v>
      </c>
      <c r="K302" s="55">
        <f t="shared" si="58"/>
        <v>0</v>
      </c>
      <c r="L302" s="56">
        <f t="shared" si="54"/>
        <v>46460.4</v>
      </c>
      <c r="M302" s="55">
        <f t="shared" si="58"/>
        <v>0</v>
      </c>
      <c r="N302" s="56">
        <f t="shared" si="55"/>
        <v>46460.4</v>
      </c>
      <c r="O302" s="55">
        <f t="shared" si="58"/>
        <v>6064.8</v>
      </c>
      <c r="P302" s="56">
        <f t="shared" si="46"/>
        <v>52525.200000000004</v>
      </c>
      <c r="Q302" s="55">
        <f t="shared" si="58"/>
        <v>1802</v>
      </c>
      <c r="R302" s="56">
        <f t="shared" si="47"/>
        <v>54327.200000000004</v>
      </c>
      <c r="S302" s="55">
        <f t="shared" si="58"/>
        <v>0</v>
      </c>
      <c r="T302" s="56">
        <f t="shared" si="48"/>
        <v>54327.200000000004</v>
      </c>
    </row>
    <row r="303" spans="1:20" ht="15.75" x14ac:dyDescent="0.25">
      <c r="A303" s="32" t="s">
        <v>266</v>
      </c>
      <c r="B303" s="53" t="s">
        <v>120</v>
      </c>
      <c r="C303" s="53" t="s">
        <v>73</v>
      </c>
      <c r="D303" s="54" t="s">
        <v>267</v>
      </c>
      <c r="E303" s="53" t="s">
        <v>76</v>
      </c>
      <c r="F303" s="55">
        <f t="shared" si="58"/>
        <v>46460.4</v>
      </c>
      <c r="G303" s="55">
        <f t="shared" si="58"/>
        <v>0</v>
      </c>
      <c r="H303" s="56">
        <f t="shared" si="57"/>
        <v>46460.4</v>
      </c>
      <c r="I303" s="55">
        <f t="shared" si="58"/>
        <v>0</v>
      </c>
      <c r="J303" s="56">
        <f t="shared" si="53"/>
        <v>46460.4</v>
      </c>
      <c r="K303" s="55">
        <f t="shared" si="58"/>
        <v>0</v>
      </c>
      <c r="L303" s="56">
        <f t="shared" si="54"/>
        <v>46460.4</v>
      </c>
      <c r="M303" s="55">
        <f t="shared" si="58"/>
        <v>0</v>
      </c>
      <c r="N303" s="56">
        <f t="shared" si="55"/>
        <v>46460.4</v>
      </c>
      <c r="O303" s="55">
        <f t="shared" si="58"/>
        <v>6064.8</v>
      </c>
      <c r="P303" s="56">
        <f t="shared" si="46"/>
        <v>52525.200000000004</v>
      </c>
      <c r="Q303" s="55">
        <f t="shared" si="58"/>
        <v>1802</v>
      </c>
      <c r="R303" s="56">
        <f t="shared" si="47"/>
        <v>54327.200000000004</v>
      </c>
      <c r="S303" s="55">
        <f t="shared" si="58"/>
        <v>0</v>
      </c>
      <c r="T303" s="56">
        <f t="shared" si="48"/>
        <v>54327.200000000004</v>
      </c>
    </row>
    <row r="304" spans="1:20" ht="47.25" customHeight="1" x14ac:dyDescent="0.25">
      <c r="A304" s="32" t="s">
        <v>188</v>
      </c>
      <c r="B304" s="53" t="s">
        <v>120</v>
      </c>
      <c r="C304" s="53" t="s">
        <v>73</v>
      </c>
      <c r="D304" s="54" t="s">
        <v>267</v>
      </c>
      <c r="E304" s="53">
        <v>600</v>
      </c>
      <c r="F304" s="55">
        <f t="shared" si="58"/>
        <v>46460.4</v>
      </c>
      <c r="G304" s="55">
        <f t="shared" si="58"/>
        <v>0</v>
      </c>
      <c r="H304" s="56">
        <f t="shared" si="57"/>
        <v>46460.4</v>
      </c>
      <c r="I304" s="55">
        <f t="shared" si="58"/>
        <v>0</v>
      </c>
      <c r="J304" s="56">
        <f t="shared" si="53"/>
        <v>46460.4</v>
      </c>
      <c r="K304" s="55">
        <f t="shared" si="58"/>
        <v>0</v>
      </c>
      <c r="L304" s="56">
        <f t="shared" si="54"/>
        <v>46460.4</v>
      </c>
      <c r="M304" s="55">
        <f t="shared" si="58"/>
        <v>0</v>
      </c>
      <c r="N304" s="56">
        <f t="shared" si="55"/>
        <v>46460.4</v>
      </c>
      <c r="O304" s="55">
        <f t="shared" si="58"/>
        <v>6064.8</v>
      </c>
      <c r="P304" s="56">
        <f t="shared" si="46"/>
        <v>52525.200000000004</v>
      </c>
      <c r="Q304" s="55">
        <f t="shared" si="58"/>
        <v>1802</v>
      </c>
      <c r="R304" s="56">
        <f t="shared" si="47"/>
        <v>54327.200000000004</v>
      </c>
      <c r="S304" s="55">
        <f t="shared" si="58"/>
        <v>0</v>
      </c>
      <c r="T304" s="56">
        <f t="shared" si="48"/>
        <v>54327.200000000004</v>
      </c>
    </row>
    <row r="305" spans="1:20" ht="15.75" x14ac:dyDescent="0.25">
      <c r="A305" s="32" t="s">
        <v>197</v>
      </c>
      <c r="B305" s="53" t="s">
        <v>120</v>
      </c>
      <c r="C305" s="53" t="s">
        <v>73</v>
      </c>
      <c r="D305" s="54" t="s">
        <v>267</v>
      </c>
      <c r="E305" s="53">
        <v>610</v>
      </c>
      <c r="F305" s="55">
        <v>46460.4</v>
      </c>
      <c r="G305" s="55"/>
      <c r="H305" s="56">
        <f t="shared" si="57"/>
        <v>46460.4</v>
      </c>
      <c r="I305" s="55"/>
      <c r="J305" s="56">
        <f t="shared" si="53"/>
        <v>46460.4</v>
      </c>
      <c r="K305" s="55"/>
      <c r="L305" s="56">
        <f t="shared" si="54"/>
        <v>46460.4</v>
      </c>
      <c r="M305" s="55"/>
      <c r="N305" s="56">
        <f t="shared" si="55"/>
        <v>46460.4</v>
      </c>
      <c r="O305" s="55">
        <v>6064.8</v>
      </c>
      <c r="P305" s="56">
        <f t="shared" si="46"/>
        <v>52525.200000000004</v>
      </c>
      <c r="Q305" s="55">
        <v>1802</v>
      </c>
      <c r="R305" s="56">
        <f t="shared" si="47"/>
        <v>54327.200000000004</v>
      </c>
      <c r="S305" s="55"/>
      <c r="T305" s="56">
        <f t="shared" si="48"/>
        <v>54327.200000000004</v>
      </c>
    </row>
    <row r="306" spans="1:20" ht="47.25" x14ac:dyDescent="0.25">
      <c r="A306" s="32" t="s">
        <v>268</v>
      </c>
      <c r="B306" s="53" t="s">
        <v>120</v>
      </c>
      <c r="C306" s="53" t="s">
        <v>73</v>
      </c>
      <c r="D306" s="54" t="s">
        <v>269</v>
      </c>
      <c r="E306" s="53" t="s">
        <v>76</v>
      </c>
      <c r="F306" s="55">
        <f t="shared" ref="F306:S309" si="59">F307</f>
        <v>1996.5</v>
      </c>
      <c r="G306" s="55">
        <f t="shared" si="59"/>
        <v>0</v>
      </c>
      <c r="H306" s="56">
        <f t="shared" si="57"/>
        <v>1996.5</v>
      </c>
      <c r="I306" s="55">
        <f t="shared" si="59"/>
        <v>-2.4</v>
      </c>
      <c r="J306" s="56">
        <f t="shared" si="53"/>
        <v>1994.1</v>
      </c>
      <c r="K306" s="55">
        <f t="shared" si="59"/>
        <v>0</v>
      </c>
      <c r="L306" s="56">
        <f t="shared" si="54"/>
        <v>1994.1</v>
      </c>
      <c r="M306" s="55">
        <f t="shared" si="59"/>
        <v>-372.3</v>
      </c>
      <c r="N306" s="56">
        <f t="shared" si="55"/>
        <v>1621.8</v>
      </c>
      <c r="O306" s="55">
        <f t="shared" si="59"/>
        <v>0</v>
      </c>
      <c r="P306" s="56">
        <f t="shared" ref="P306:P369" si="60">N306+O306</f>
        <v>1621.8</v>
      </c>
      <c r="Q306" s="55">
        <f t="shared" si="59"/>
        <v>-100</v>
      </c>
      <c r="R306" s="56">
        <f t="shared" ref="R306:R369" si="61">P306+Q306</f>
        <v>1521.8</v>
      </c>
      <c r="S306" s="55">
        <f t="shared" si="59"/>
        <v>0</v>
      </c>
      <c r="T306" s="56">
        <f t="shared" ref="T306:T369" si="62">R306+S306</f>
        <v>1521.8</v>
      </c>
    </row>
    <row r="307" spans="1:20" ht="48" customHeight="1" x14ac:dyDescent="0.25">
      <c r="A307" s="32" t="s">
        <v>270</v>
      </c>
      <c r="B307" s="53" t="s">
        <v>120</v>
      </c>
      <c r="C307" s="53" t="s">
        <v>73</v>
      </c>
      <c r="D307" s="54" t="s">
        <v>271</v>
      </c>
      <c r="E307" s="53" t="s">
        <v>76</v>
      </c>
      <c r="F307" s="55">
        <f t="shared" si="59"/>
        <v>1996.5</v>
      </c>
      <c r="G307" s="55">
        <f t="shared" si="59"/>
        <v>0</v>
      </c>
      <c r="H307" s="56">
        <f t="shared" si="57"/>
        <v>1996.5</v>
      </c>
      <c r="I307" s="55">
        <f t="shared" si="59"/>
        <v>-2.4</v>
      </c>
      <c r="J307" s="56">
        <f t="shared" si="53"/>
        <v>1994.1</v>
      </c>
      <c r="K307" s="55">
        <f t="shared" si="59"/>
        <v>0</v>
      </c>
      <c r="L307" s="56">
        <f t="shared" si="54"/>
        <v>1994.1</v>
      </c>
      <c r="M307" s="55">
        <f t="shared" si="59"/>
        <v>-372.3</v>
      </c>
      <c r="N307" s="56">
        <f t="shared" si="55"/>
        <v>1621.8</v>
      </c>
      <c r="O307" s="55">
        <f t="shared" si="59"/>
        <v>0</v>
      </c>
      <c r="P307" s="56">
        <f t="shared" si="60"/>
        <v>1621.8</v>
      </c>
      <c r="Q307" s="55">
        <f t="shared" si="59"/>
        <v>-100</v>
      </c>
      <c r="R307" s="56">
        <f t="shared" si="61"/>
        <v>1521.8</v>
      </c>
      <c r="S307" s="55">
        <f t="shared" si="59"/>
        <v>0</v>
      </c>
      <c r="T307" s="56">
        <f t="shared" si="62"/>
        <v>1521.8</v>
      </c>
    </row>
    <row r="308" spans="1:20" ht="31.5" x14ac:dyDescent="0.25">
      <c r="A308" s="32" t="s">
        <v>272</v>
      </c>
      <c r="B308" s="53" t="s">
        <v>120</v>
      </c>
      <c r="C308" s="53" t="s">
        <v>73</v>
      </c>
      <c r="D308" s="54" t="s">
        <v>273</v>
      </c>
      <c r="E308" s="53" t="s">
        <v>76</v>
      </c>
      <c r="F308" s="55">
        <f t="shared" si="59"/>
        <v>1996.5</v>
      </c>
      <c r="G308" s="55">
        <f t="shared" si="59"/>
        <v>0</v>
      </c>
      <c r="H308" s="56">
        <f t="shared" si="57"/>
        <v>1996.5</v>
      </c>
      <c r="I308" s="55">
        <f t="shared" si="59"/>
        <v>-2.4</v>
      </c>
      <c r="J308" s="56">
        <f t="shared" si="53"/>
        <v>1994.1</v>
      </c>
      <c r="K308" s="55">
        <f t="shared" si="59"/>
        <v>0</v>
      </c>
      <c r="L308" s="56">
        <f t="shared" si="54"/>
        <v>1994.1</v>
      </c>
      <c r="M308" s="55">
        <f t="shared" si="59"/>
        <v>-372.3</v>
      </c>
      <c r="N308" s="56">
        <f t="shared" si="55"/>
        <v>1621.8</v>
      </c>
      <c r="O308" s="55">
        <f t="shared" si="59"/>
        <v>0</v>
      </c>
      <c r="P308" s="56">
        <f t="shared" si="60"/>
        <v>1621.8</v>
      </c>
      <c r="Q308" s="55">
        <f t="shared" si="59"/>
        <v>-100</v>
      </c>
      <c r="R308" s="56">
        <f t="shared" si="61"/>
        <v>1521.8</v>
      </c>
      <c r="S308" s="55">
        <f t="shared" si="59"/>
        <v>0</v>
      </c>
      <c r="T308" s="56">
        <f t="shared" si="62"/>
        <v>1521.8</v>
      </c>
    </row>
    <row r="309" spans="1:20" ht="44.25" customHeight="1" x14ac:dyDescent="0.25">
      <c r="A309" s="32" t="s">
        <v>188</v>
      </c>
      <c r="B309" s="53" t="s">
        <v>120</v>
      </c>
      <c r="C309" s="53" t="s">
        <v>73</v>
      </c>
      <c r="D309" s="54" t="s">
        <v>273</v>
      </c>
      <c r="E309" s="53">
        <v>600</v>
      </c>
      <c r="F309" s="55">
        <f t="shared" si="59"/>
        <v>1996.5</v>
      </c>
      <c r="G309" s="55">
        <f t="shared" si="59"/>
        <v>0</v>
      </c>
      <c r="H309" s="56">
        <f t="shared" si="57"/>
        <v>1996.5</v>
      </c>
      <c r="I309" s="55">
        <f t="shared" si="59"/>
        <v>-2.4</v>
      </c>
      <c r="J309" s="56">
        <f t="shared" si="53"/>
        <v>1994.1</v>
      </c>
      <c r="K309" s="55">
        <f t="shared" si="59"/>
        <v>0</v>
      </c>
      <c r="L309" s="56">
        <f t="shared" si="54"/>
        <v>1994.1</v>
      </c>
      <c r="M309" s="55">
        <f t="shared" si="59"/>
        <v>-372.3</v>
      </c>
      <c r="N309" s="56">
        <f t="shared" si="55"/>
        <v>1621.8</v>
      </c>
      <c r="O309" s="55">
        <f t="shared" si="59"/>
        <v>0</v>
      </c>
      <c r="P309" s="56">
        <f t="shared" si="60"/>
        <v>1621.8</v>
      </c>
      <c r="Q309" s="55">
        <f t="shared" si="59"/>
        <v>-100</v>
      </c>
      <c r="R309" s="56">
        <f t="shared" si="61"/>
        <v>1521.8</v>
      </c>
      <c r="S309" s="55">
        <f t="shared" si="59"/>
        <v>0</v>
      </c>
      <c r="T309" s="56">
        <f t="shared" si="62"/>
        <v>1521.8</v>
      </c>
    </row>
    <row r="310" spans="1:20" ht="15.75" x14ac:dyDescent="0.25">
      <c r="A310" s="32" t="s">
        <v>197</v>
      </c>
      <c r="B310" s="53" t="s">
        <v>120</v>
      </c>
      <c r="C310" s="53" t="s">
        <v>73</v>
      </c>
      <c r="D310" s="54" t="s">
        <v>273</v>
      </c>
      <c r="E310" s="53">
        <v>610</v>
      </c>
      <c r="F310" s="55">
        <v>1996.5</v>
      </c>
      <c r="G310" s="55"/>
      <c r="H310" s="56">
        <f t="shared" si="57"/>
        <v>1996.5</v>
      </c>
      <c r="I310" s="55">
        <v>-2.4</v>
      </c>
      <c r="J310" s="56">
        <f t="shared" si="53"/>
        <v>1994.1</v>
      </c>
      <c r="K310" s="55"/>
      <c r="L310" s="56">
        <f t="shared" si="54"/>
        <v>1994.1</v>
      </c>
      <c r="M310" s="55">
        <v>-372.3</v>
      </c>
      <c r="N310" s="56">
        <f t="shared" si="55"/>
        <v>1621.8</v>
      </c>
      <c r="O310" s="55"/>
      <c r="P310" s="56">
        <f t="shared" si="60"/>
        <v>1621.8</v>
      </c>
      <c r="Q310" s="55">
        <v>-100</v>
      </c>
      <c r="R310" s="56">
        <f t="shared" si="61"/>
        <v>1521.8</v>
      </c>
      <c r="S310" s="55"/>
      <c r="T310" s="56">
        <f t="shared" si="62"/>
        <v>1521.8</v>
      </c>
    </row>
    <row r="311" spans="1:20" ht="31.5" x14ac:dyDescent="0.25">
      <c r="A311" s="32" t="s">
        <v>789</v>
      </c>
      <c r="B311" s="53" t="s">
        <v>120</v>
      </c>
      <c r="C311" s="53" t="s">
        <v>73</v>
      </c>
      <c r="D311" s="54" t="s">
        <v>554</v>
      </c>
      <c r="E311" s="53" t="s">
        <v>76</v>
      </c>
      <c r="F311" s="55">
        <f t="shared" ref="F311:S314" si="63">F312</f>
        <v>400</v>
      </c>
      <c r="G311" s="55">
        <f t="shared" si="63"/>
        <v>0</v>
      </c>
      <c r="H311" s="56">
        <f t="shared" si="57"/>
        <v>400</v>
      </c>
      <c r="I311" s="55">
        <f t="shared" si="63"/>
        <v>0</v>
      </c>
      <c r="J311" s="56">
        <f t="shared" si="53"/>
        <v>400</v>
      </c>
      <c r="K311" s="55">
        <f t="shared" si="63"/>
        <v>0</v>
      </c>
      <c r="L311" s="56">
        <f t="shared" si="54"/>
        <v>400</v>
      </c>
      <c r="M311" s="55">
        <f t="shared" si="63"/>
        <v>0</v>
      </c>
      <c r="N311" s="56">
        <f t="shared" si="55"/>
        <v>400</v>
      </c>
      <c r="O311" s="55">
        <f t="shared" si="63"/>
        <v>0</v>
      </c>
      <c r="P311" s="56">
        <f t="shared" si="60"/>
        <v>400</v>
      </c>
      <c r="Q311" s="55">
        <f t="shared" si="63"/>
        <v>-400</v>
      </c>
      <c r="R311" s="56">
        <f t="shared" si="61"/>
        <v>0</v>
      </c>
      <c r="S311" s="55">
        <f t="shared" si="63"/>
        <v>0</v>
      </c>
      <c r="T311" s="56">
        <f t="shared" si="62"/>
        <v>0</v>
      </c>
    </row>
    <row r="312" spans="1:20" ht="78.75" x14ac:dyDescent="0.25">
      <c r="A312" s="32" t="s">
        <v>555</v>
      </c>
      <c r="B312" s="53" t="s">
        <v>120</v>
      </c>
      <c r="C312" s="53" t="s">
        <v>73</v>
      </c>
      <c r="D312" s="54" t="s">
        <v>556</v>
      </c>
      <c r="E312" s="53" t="s">
        <v>76</v>
      </c>
      <c r="F312" s="55">
        <f t="shared" si="63"/>
        <v>400</v>
      </c>
      <c r="G312" s="55">
        <f t="shared" si="63"/>
        <v>0</v>
      </c>
      <c r="H312" s="56">
        <f t="shared" si="57"/>
        <v>400</v>
      </c>
      <c r="I312" s="55">
        <f t="shared" si="63"/>
        <v>0</v>
      </c>
      <c r="J312" s="56">
        <f t="shared" si="53"/>
        <v>400</v>
      </c>
      <c r="K312" s="55">
        <f t="shared" si="63"/>
        <v>0</v>
      </c>
      <c r="L312" s="56">
        <f t="shared" si="54"/>
        <v>400</v>
      </c>
      <c r="M312" s="55">
        <f t="shared" si="63"/>
        <v>0</v>
      </c>
      <c r="N312" s="56">
        <f t="shared" si="55"/>
        <v>400</v>
      </c>
      <c r="O312" s="55">
        <f t="shared" si="63"/>
        <v>0</v>
      </c>
      <c r="P312" s="56">
        <f t="shared" si="60"/>
        <v>400</v>
      </c>
      <c r="Q312" s="55">
        <f t="shared" si="63"/>
        <v>-400</v>
      </c>
      <c r="R312" s="56">
        <f t="shared" si="61"/>
        <v>0</v>
      </c>
      <c r="S312" s="55">
        <f t="shared" si="63"/>
        <v>0</v>
      </c>
      <c r="T312" s="56">
        <f t="shared" si="62"/>
        <v>0</v>
      </c>
    </row>
    <row r="313" spans="1:20" ht="79.5" customHeight="1" x14ac:dyDescent="0.25">
      <c r="A313" s="32" t="s">
        <v>794</v>
      </c>
      <c r="B313" s="53" t="s">
        <v>120</v>
      </c>
      <c r="C313" s="53" t="s">
        <v>73</v>
      </c>
      <c r="D313" s="54" t="s">
        <v>669</v>
      </c>
      <c r="E313" s="53" t="s">
        <v>76</v>
      </c>
      <c r="F313" s="55">
        <f t="shared" si="63"/>
        <v>400</v>
      </c>
      <c r="G313" s="55">
        <f t="shared" si="63"/>
        <v>0</v>
      </c>
      <c r="H313" s="56">
        <f t="shared" si="57"/>
        <v>400</v>
      </c>
      <c r="I313" s="55">
        <f t="shared" si="63"/>
        <v>0</v>
      </c>
      <c r="J313" s="56">
        <f t="shared" si="53"/>
        <v>400</v>
      </c>
      <c r="K313" s="55">
        <f t="shared" si="63"/>
        <v>0</v>
      </c>
      <c r="L313" s="56">
        <f t="shared" si="54"/>
        <v>400</v>
      </c>
      <c r="M313" s="55">
        <f t="shared" si="63"/>
        <v>0</v>
      </c>
      <c r="N313" s="56">
        <f t="shared" si="55"/>
        <v>400</v>
      </c>
      <c r="O313" s="55">
        <f t="shared" si="63"/>
        <v>0</v>
      </c>
      <c r="P313" s="56">
        <f t="shared" si="60"/>
        <v>400</v>
      </c>
      <c r="Q313" s="55">
        <f t="shared" si="63"/>
        <v>-400</v>
      </c>
      <c r="R313" s="56">
        <f t="shared" si="61"/>
        <v>0</v>
      </c>
      <c r="S313" s="55">
        <f t="shared" si="63"/>
        <v>0</v>
      </c>
      <c r="T313" s="56">
        <f t="shared" si="62"/>
        <v>0</v>
      </c>
    </row>
    <row r="314" spans="1:20" ht="49.5" customHeight="1" x14ac:dyDescent="0.25">
      <c r="A314" s="32" t="s">
        <v>188</v>
      </c>
      <c r="B314" s="53" t="s">
        <v>120</v>
      </c>
      <c r="C314" s="53" t="s">
        <v>73</v>
      </c>
      <c r="D314" s="54" t="s">
        <v>669</v>
      </c>
      <c r="E314" s="53" t="s">
        <v>559</v>
      </c>
      <c r="F314" s="55">
        <f t="shared" si="63"/>
        <v>400</v>
      </c>
      <c r="G314" s="55">
        <f t="shared" si="63"/>
        <v>0</v>
      </c>
      <c r="H314" s="56">
        <f t="shared" si="57"/>
        <v>400</v>
      </c>
      <c r="I314" s="55">
        <f t="shared" si="63"/>
        <v>0</v>
      </c>
      <c r="J314" s="56">
        <f t="shared" si="53"/>
        <v>400</v>
      </c>
      <c r="K314" s="55">
        <f t="shared" si="63"/>
        <v>0</v>
      </c>
      <c r="L314" s="56">
        <f t="shared" si="54"/>
        <v>400</v>
      </c>
      <c r="M314" s="55">
        <f t="shared" si="63"/>
        <v>0</v>
      </c>
      <c r="N314" s="56">
        <f t="shared" si="55"/>
        <v>400</v>
      </c>
      <c r="O314" s="55">
        <f t="shared" si="63"/>
        <v>0</v>
      </c>
      <c r="P314" s="56">
        <f t="shared" si="60"/>
        <v>400</v>
      </c>
      <c r="Q314" s="55">
        <f t="shared" si="63"/>
        <v>-400</v>
      </c>
      <c r="R314" s="56">
        <f t="shared" si="61"/>
        <v>0</v>
      </c>
      <c r="S314" s="55">
        <f t="shared" si="63"/>
        <v>0</v>
      </c>
      <c r="T314" s="56">
        <f t="shared" si="62"/>
        <v>0</v>
      </c>
    </row>
    <row r="315" spans="1:20" ht="15.75" x14ac:dyDescent="0.25">
      <c r="A315" s="32" t="s">
        <v>197</v>
      </c>
      <c r="B315" s="53" t="s">
        <v>120</v>
      </c>
      <c r="C315" s="53" t="s">
        <v>73</v>
      </c>
      <c r="D315" s="54" t="s">
        <v>669</v>
      </c>
      <c r="E315" s="53" t="s">
        <v>560</v>
      </c>
      <c r="F315" s="55">
        <v>400</v>
      </c>
      <c r="G315" s="55"/>
      <c r="H315" s="56">
        <f t="shared" si="57"/>
        <v>400</v>
      </c>
      <c r="I315" s="55"/>
      <c r="J315" s="56">
        <f t="shared" si="53"/>
        <v>400</v>
      </c>
      <c r="K315" s="55"/>
      <c r="L315" s="56">
        <f t="shared" si="54"/>
        <v>400</v>
      </c>
      <c r="M315" s="55"/>
      <c r="N315" s="56">
        <f t="shared" si="55"/>
        <v>400</v>
      </c>
      <c r="O315" s="55"/>
      <c r="P315" s="56">
        <f t="shared" si="60"/>
        <v>400</v>
      </c>
      <c r="Q315" s="55">
        <v>-400</v>
      </c>
      <c r="R315" s="56">
        <f t="shared" si="61"/>
        <v>0</v>
      </c>
      <c r="S315" s="55"/>
      <c r="T315" s="56">
        <f t="shared" si="62"/>
        <v>0</v>
      </c>
    </row>
    <row r="316" spans="1:20" ht="15.75" x14ac:dyDescent="0.25">
      <c r="A316" s="32" t="s">
        <v>274</v>
      </c>
      <c r="B316" s="53" t="s">
        <v>120</v>
      </c>
      <c r="C316" s="53" t="s">
        <v>78</v>
      </c>
      <c r="D316" s="54" t="s">
        <v>75</v>
      </c>
      <c r="E316" s="53" t="s">
        <v>76</v>
      </c>
      <c r="F316" s="55">
        <f>F317+F344</f>
        <v>505666.60000000003</v>
      </c>
      <c r="G316" s="55">
        <f>G317+G344</f>
        <v>-403.7</v>
      </c>
      <c r="H316" s="56">
        <f t="shared" si="57"/>
        <v>505262.9</v>
      </c>
      <c r="I316" s="55">
        <f>I317+I344</f>
        <v>20</v>
      </c>
      <c r="J316" s="56">
        <f t="shared" si="53"/>
        <v>505282.9</v>
      </c>
      <c r="K316" s="55">
        <f>K317+K344</f>
        <v>207.1</v>
      </c>
      <c r="L316" s="56">
        <f t="shared" si="54"/>
        <v>505490</v>
      </c>
      <c r="M316" s="55">
        <f>M317+M344</f>
        <v>-1000</v>
      </c>
      <c r="N316" s="56">
        <f t="shared" si="55"/>
        <v>504490</v>
      </c>
      <c r="O316" s="55">
        <f>O317+O344</f>
        <v>2161.1999999999998</v>
      </c>
      <c r="P316" s="56">
        <f t="shared" si="60"/>
        <v>506651.2</v>
      </c>
      <c r="Q316" s="55">
        <f>Q317+Q344</f>
        <v>5700</v>
      </c>
      <c r="R316" s="56">
        <f t="shared" si="61"/>
        <v>512351.2</v>
      </c>
      <c r="S316" s="55">
        <f>S317+S344</f>
        <v>6112.9</v>
      </c>
      <c r="T316" s="56">
        <f t="shared" si="62"/>
        <v>518464.10000000003</v>
      </c>
    </row>
    <row r="317" spans="1:20" ht="47.25" x14ac:dyDescent="0.25">
      <c r="A317" s="32" t="s">
        <v>758</v>
      </c>
      <c r="B317" s="53" t="s">
        <v>120</v>
      </c>
      <c r="C317" s="53" t="s">
        <v>78</v>
      </c>
      <c r="D317" s="54" t="s">
        <v>236</v>
      </c>
      <c r="E317" s="53" t="s">
        <v>76</v>
      </c>
      <c r="F317" s="55">
        <f>F318+F329+F334+F339</f>
        <v>505144.2</v>
      </c>
      <c r="G317" s="55">
        <f>G318+G329+G334+G339</f>
        <v>-403.7</v>
      </c>
      <c r="H317" s="56">
        <f t="shared" si="57"/>
        <v>504740.5</v>
      </c>
      <c r="I317" s="55">
        <f>I318+I329+I334+I339</f>
        <v>20</v>
      </c>
      <c r="J317" s="56">
        <f t="shared" si="53"/>
        <v>504760.5</v>
      </c>
      <c r="K317" s="55">
        <f>K318+K329+K334+K339</f>
        <v>207.1</v>
      </c>
      <c r="L317" s="56">
        <f t="shared" si="54"/>
        <v>504967.6</v>
      </c>
      <c r="M317" s="55">
        <f>M318+M329+M334+M339</f>
        <v>-1000</v>
      </c>
      <c r="N317" s="56">
        <f t="shared" si="55"/>
        <v>503967.6</v>
      </c>
      <c r="O317" s="55">
        <f>O318+O329+O334+O339</f>
        <v>2161.1999999999998</v>
      </c>
      <c r="P317" s="56">
        <f t="shared" si="60"/>
        <v>506128.8</v>
      </c>
      <c r="Q317" s="55">
        <f>Q318+Q329+Q334+Q339</f>
        <v>5700</v>
      </c>
      <c r="R317" s="56">
        <f t="shared" si="61"/>
        <v>511828.8</v>
      </c>
      <c r="S317" s="55">
        <f>S318+S329+S334+S339</f>
        <v>6112.9</v>
      </c>
      <c r="T317" s="56">
        <f t="shared" si="62"/>
        <v>517941.7</v>
      </c>
    </row>
    <row r="318" spans="1:20" ht="15.75" x14ac:dyDescent="0.25">
      <c r="A318" s="32" t="s">
        <v>757</v>
      </c>
      <c r="B318" s="53" t="s">
        <v>120</v>
      </c>
      <c r="C318" s="53" t="s">
        <v>78</v>
      </c>
      <c r="D318" s="54" t="s">
        <v>275</v>
      </c>
      <c r="E318" s="53" t="s">
        <v>76</v>
      </c>
      <c r="F318" s="55">
        <f>F319</f>
        <v>483559.2</v>
      </c>
      <c r="G318" s="55">
        <f>G319</f>
        <v>0</v>
      </c>
      <c r="H318" s="56">
        <f t="shared" si="57"/>
        <v>483559.2</v>
      </c>
      <c r="I318" s="55">
        <f>I319</f>
        <v>20</v>
      </c>
      <c r="J318" s="56">
        <f t="shared" si="53"/>
        <v>483579.2</v>
      </c>
      <c r="K318" s="55">
        <f>K319</f>
        <v>289.5</v>
      </c>
      <c r="L318" s="56">
        <f t="shared" si="54"/>
        <v>483868.7</v>
      </c>
      <c r="M318" s="55">
        <f>M319</f>
        <v>220.9</v>
      </c>
      <c r="N318" s="56">
        <f t="shared" si="55"/>
        <v>484089.60000000003</v>
      </c>
      <c r="O318" s="55">
        <f>O319</f>
        <v>4845.2</v>
      </c>
      <c r="P318" s="56">
        <f t="shared" si="60"/>
        <v>488934.80000000005</v>
      </c>
      <c r="Q318" s="55">
        <f>Q319</f>
        <v>5673.2</v>
      </c>
      <c r="R318" s="56">
        <f t="shared" si="61"/>
        <v>494608.00000000006</v>
      </c>
      <c r="S318" s="55">
        <f>S319</f>
        <v>6112.9</v>
      </c>
      <c r="T318" s="56">
        <f t="shared" si="62"/>
        <v>500720.90000000008</v>
      </c>
    </row>
    <row r="319" spans="1:20" ht="110.25" x14ac:dyDescent="0.25">
      <c r="A319" s="32" t="s">
        <v>276</v>
      </c>
      <c r="B319" s="53" t="s">
        <v>120</v>
      </c>
      <c r="C319" s="53" t="s">
        <v>78</v>
      </c>
      <c r="D319" s="54" t="s">
        <v>277</v>
      </c>
      <c r="E319" s="53" t="s">
        <v>76</v>
      </c>
      <c r="F319" s="55">
        <f>F320+F323+F326</f>
        <v>483559.2</v>
      </c>
      <c r="G319" s="55">
        <f>G320+G323+G326</f>
        <v>0</v>
      </c>
      <c r="H319" s="56">
        <f t="shared" si="57"/>
        <v>483559.2</v>
      </c>
      <c r="I319" s="55">
        <f>I320+I323+I326</f>
        <v>20</v>
      </c>
      <c r="J319" s="56">
        <f t="shared" si="53"/>
        <v>483579.2</v>
      </c>
      <c r="K319" s="55">
        <f>K320+K323+K326</f>
        <v>289.5</v>
      </c>
      <c r="L319" s="56">
        <f t="shared" si="54"/>
        <v>483868.7</v>
      </c>
      <c r="M319" s="55">
        <f>M320+M323+M326</f>
        <v>220.9</v>
      </c>
      <c r="N319" s="56">
        <f t="shared" si="55"/>
        <v>484089.60000000003</v>
      </c>
      <c r="O319" s="55">
        <f>O320+O323+O326</f>
        <v>4845.2</v>
      </c>
      <c r="P319" s="56">
        <f t="shared" si="60"/>
        <v>488934.80000000005</v>
      </c>
      <c r="Q319" s="55">
        <f>Q320+Q323+Q326</f>
        <v>5673.2</v>
      </c>
      <c r="R319" s="56">
        <f t="shared" si="61"/>
        <v>494608.00000000006</v>
      </c>
      <c r="S319" s="55">
        <f>S320+S323+S326</f>
        <v>6112.9</v>
      </c>
      <c r="T319" s="56">
        <f t="shared" si="62"/>
        <v>500720.90000000008</v>
      </c>
    </row>
    <row r="320" spans="1:20" ht="47.25" x14ac:dyDescent="0.25">
      <c r="A320" s="32" t="s">
        <v>278</v>
      </c>
      <c r="B320" s="53" t="s">
        <v>120</v>
      </c>
      <c r="C320" s="53" t="s">
        <v>78</v>
      </c>
      <c r="D320" s="54" t="s">
        <v>279</v>
      </c>
      <c r="E320" s="53" t="s">
        <v>76</v>
      </c>
      <c r="F320" s="55">
        <f>F321</f>
        <v>365563</v>
      </c>
      <c r="G320" s="55">
        <f>G321</f>
        <v>0</v>
      </c>
      <c r="H320" s="56">
        <f t="shared" si="57"/>
        <v>365563</v>
      </c>
      <c r="I320" s="55">
        <f>I321</f>
        <v>0</v>
      </c>
      <c r="J320" s="56">
        <f t="shared" si="53"/>
        <v>365563</v>
      </c>
      <c r="K320" s="55">
        <f>K321</f>
        <v>0</v>
      </c>
      <c r="L320" s="56">
        <f t="shared" si="54"/>
        <v>365563</v>
      </c>
      <c r="M320" s="55">
        <f>M321</f>
        <v>0</v>
      </c>
      <c r="N320" s="56">
        <f t="shared" si="55"/>
        <v>365563</v>
      </c>
      <c r="O320" s="55">
        <f>O321</f>
        <v>0</v>
      </c>
      <c r="P320" s="56">
        <f t="shared" si="60"/>
        <v>365563</v>
      </c>
      <c r="Q320" s="55">
        <f>Q321</f>
        <v>5700</v>
      </c>
      <c r="R320" s="56">
        <f t="shared" si="61"/>
        <v>371263</v>
      </c>
      <c r="S320" s="55">
        <f>S321</f>
        <v>0</v>
      </c>
      <c r="T320" s="56">
        <f t="shared" si="62"/>
        <v>371263</v>
      </c>
    </row>
    <row r="321" spans="1:20" ht="31.15" customHeight="1" x14ac:dyDescent="0.25">
      <c r="A321" s="32" t="s">
        <v>188</v>
      </c>
      <c r="B321" s="53" t="s">
        <v>120</v>
      </c>
      <c r="C321" s="53" t="s">
        <v>78</v>
      </c>
      <c r="D321" s="54" t="s">
        <v>279</v>
      </c>
      <c r="E321" s="53">
        <v>600</v>
      </c>
      <c r="F321" s="55">
        <f>F322</f>
        <v>365563</v>
      </c>
      <c r="G321" s="55">
        <f>G322</f>
        <v>0</v>
      </c>
      <c r="H321" s="56">
        <f t="shared" si="57"/>
        <v>365563</v>
      </c>
      <c r="I321" s="55">
        <f>I322</f>
        <v>0</v>
      </c>
      <c r="J321" s="56">
        <f t="shared" si="53"/>
        <v>365563</v>
      </c>
      <c r="K321" s="55">
        <f>K322</f>
        <v>0</v>
      </c>
      <c r="L321" s="56">
        <f t="shared" si="54"/>
        <v>365563</v>
      </c>
      <c r="M321" s="55">
        <f>M322</f>
        <v>0</v>
      </c>
      <c r="N321" s="56">
        <f t="shared" si="55"/>
        <v>365563</v>
      </c>
      <c r="O321" s="55">
        <f>O322</f>
        <v>0</v>
      </c>
      <c r="P321" s="56">
        <f t="shared" si="60"/>
        <v>365563</v>
      </c>
      <c r="Q321" s="55">
        <f>Q322</f>
        <v>5700</v>
      </c>
      <c r="R321" s="56">
        <f t="shared" si="61"/>
        <v>371263</v>
      </c>
      <c r="S321" s="55">
        <f>S322</f>
        <v>0</v>
      </c>
      <c r="T321" s="56">
        <f t="shared" si="62"/>
        <v>371263</v>
      </c>
    </row>
    <row r="322" spans="1:20" ht="15.75" x14ac:dyDescent="0.25">
      <c r="A322" s="32" t="s">
        <v>197</v>
      </c>
      <c r="B322" s="53" t="s">
        <v>120</v>
      </c>
      <c r="C322" s="53" t="s">
        <v>78</v>
      </c>
      <c r="D322" s="54" t="s">
        <v>279</v>
      </c>
      <c r="E322" s="53">
        <v>610</v>
      </c>
      <c r="F322" s="55">
        <v>365563</v>
      </c>
      <c r="G322" s="55"/>
      <c r="H322" s="56">
        <f t="shared" si="57"/>
        <v>365563</v>
      </c>
      <c r="I322" s="55"/>
      <c r="J322" s="56">
        <f t="shared" si="53"/>
        <v>365563</v>
      </c>
      <c r="K322" s="55"/>
      <c r="L322" s="56">
        <f t="shared" si="54"/>
        <v>365563</v>
      </c>
      <c r="M322" s="55"/>
      <c r="N322" s="56">
        <f t="shared" si="55"/>
        <v>365563</v>
      </c>
      <c r="O322" s="55"/>
      <c r="P322" s="56">
        <f t="shared" si="60"/>
        <v>365563</v>
      </c>
      <c r="Q322" s="55">
        <v>5700</v>
      </c>
      <c r="R322" s="56">
        <f t="shared" si="61"/>
        <v>371263</v>
      </c>
      <c r="S322" s="55"/>
      <c r="T322" s="56">
        <f t="shared" si="62"/>
        <v>371263</v>
      </c>
    </row>
    <row r="323" spans="1:20" ht="47.25" x14ac:dyDescent="0.25">
      <c r="A323" s="32" t="s">
        <v>280</v>
      </c>
      <c r="B323" s="53" t="s">
        <v>120</v>
      </c>
      <c r="C323" s="53" t="s">
        <v>78</v>
      </c>
      <c r="D323" s="54" t="s">
        <v>281</v>
      </c>
      <c r="E323" s="53" t="s">
        <v>76</v>
      </c>
      <c r="F323" s="55">
        <f>F324</f>
        <v>111517.2</v>
      </c>
      <c r="G323" s="55">
        <f>G324</f>
        <v>0</v>
      </c>
      <c r="H323" s="56">
        <f t="shared" si="57"/>
        <v>111517.2</v>
      </c>
      <c r="I323" s="55">
        <f>I324</f>
        <v>20</v>
      </c>
      <c r="J323" s="56">
        <f t="shared" si="53"/>
        <v>111537.2</v>
      </c>
      <c r="K323" s="55">
        <f>K324</f>
        <v>289.5</v>
      </c>
      <c r="L323" s="56">
        <f t="shared" si="54"/>
        <v>111826.7</v>
      </c>
      <c r="M323" s="55">
        <f>M324</f>
        <v>220.9</v>
      </c>
      <c r="N323" s="56">
        <f t="shared" si="55"/>
        <v>112047.59999999999</v>
      </c>
      <c r="O323" s="55">
        <f>O324</f>
        <v>4845.2</v>
      </c>
      <c r="P323" s="56">
        <f t="shared" si="60"/>
        <v>116892.79999999999</v>
      </c>
      <c r="Q323" s="55">
        <f>Q324</f>
        <v>-40.799999999999997</v>
      </c>
      <c r="R323" s="56">
        <f t="shared" si="61"/>
        <v>116851.99999999999</v>
      </c>
      <c r="S323" s="55">
        <f>S324</f>
        <v>5351</v>
      </c>
      <c r="T323" s="56">
        <f t="shared" si="62"/>
        <v>122202.99999999999</v>
      </c>
    </row>
    <row r="324" spans="1:20" ht="45.75" customHeight="1" x14ac:dyDescent="0.25">
      <c r="A324" s="32" t="s">
        <v>188</v>
      </c>
      <c r="B324" s="53" t="s">
        <v>120</v>
      </c>
      <c r="C324" s="53" t="s">
        <v>78</v>
      </c>
      <c r="D324" s="54" t="s">
        <v>281</v>
      </c>
      <c r="E324" s="53">
        <v>600</v>
      </c>
      <c r="F324" s="55">
        <f>F325</f>
        <v>111517.2</v>
      </c>
      <c r="G324" s="55">
        <f>G325</f>
        <v>0</v>
      </c>
      <c r="H324" s="56">
        <f t="shared" si="57"/>
        <v>111517.2</v>
      </c>
      <c r="I324" s="55">
        <f>I325</f>
        <v>20</v>
      </c>
      <c r="J324" s="56">
        <f t="shared" si="53"/>
        <v>111537.2</v>
      </c>
      <c r="K324" s="55">
        <f>K325</f>
        <v>289.5</v>
      </c>
      <c r="L324" s="56">
        <f t="shared" si="54"/>
        <v>111826.7</v>
      </c>
      <c r="M324" s="55">
        <f>M325</f>
        <v>220.9</v>
      </c>
      <c r="N324" s="56">
        <f t="shared" si="55"/>
        <v>112047.59999999999</v>
      </c>
      <c r="O324" s="55">
        <f>O325</f>
        <v>4845.2</v>
      </c>
      <c r="P324" s="56">
        <f t="shared" si="60"/>
        <v>116892.79999999999</v>
      </c>
      <c r="Q324" s="55">
        <f>Q325</f>
        <v>-40.799999999999997</v>
      </c>
      <c r="R324" s="56">
        <f t="shared" si="61"/>
        <v>116851.99999999999</v>
      </c>
      <c r="S324" s="55">
        <f>S325</f>
        <v>5351</v>
      </c>
      <c r="T324" s="56">
        <f t="shared" si="62"/>
        <v>122202.99999999999</v>
      </c>
    </row>
    <row r="325" spans="1:20" ht="15.75" x14ac:dyDescent="0.25">
      <c r="A325" s="32" t="s">
        <v>197</v>
      </c>
      <c r="B325" s="53" t="s">
        <v>120</v>
      </c>
      <c r="C325" s="53" t="s">
        <v>78</v>
      </c>
      <c r="D325" s="54" t="s">
        <v>281</v>
      </c>
      <c r="E325" s="53">
        <v>610</v>
      </c>
      <c r="F325" s="55">
        <v>111517.2</v>
      </c>
      <c r="G325" s="55"/>
      <c r="H325" s="56">
        <f t="shared" si="57"/>
        <v>111517.2</v>
      </c>
      <c r="I325" s="55">
        <v>20</v>
      </c>
      <c r="J325" s="56">
        <f t="shared" si="53"/>
        <v>111537.2</v>
      </c>
      <c r="K325" s="55">
        <v>289.5</v>
      </c>
      <c r="L325" s="56">
        <f t="shared" si="54"/>
        <v>111826.7</v>
      </c>
      <c r="M325" s="55">
        <v>220.9</v>
      </c>
      <c r="N325" s="56">
        <f t="shared" si="55"/>
        <v>112047.59999999999</v>
      </c>
      <c r="O325" s="55">
        <v>4845.2</v>
      </c>
      <c r="P325" s="56">
        <f t="shared" si="60"/>
        <v>116892.79999999999</v>
      </c>
      <c r="Q325" s="55">
        <v>-40.799999999999997</v>
      </c>
      <c r="R325" s="56">
        <f t="shared" si="61"/>
        <v>116851.99999999999</v>
      </c>
      <c r="S325" s="125">
        <v>5351</v>
      </c>
      <c r="T325" s="56">
        <f t="shared" si="62"/>
        <v>122202.99999999999</v>
      </c>
    </row>
    <row r="326" spans="1:20" ht="31.5" x14ac:dyDescent="0.25">
      <c r="A326" s="32" t="s">
        <v>282</v>
      </c>
      <c r="B326" s="53" t="s">
        <v>120</v>
      </c>
      <c r="C326" s="53" t="s">
        <v>78</v>
      </c>
      <c r="D326" s="54" t="s">
        <v>283</v>
      </c>
      <c r="E326" s="53" t="s">
        <v>76</v>
      </c>
      <c r="F326" s="55">
        <f>F327</f>
        <v>6479</v>
      </c>
      <c r="G326" s="55">
        <f>G327</f>
        <v>0</v>
      </c>
      <c r="H326" s="56">
        <f t="shared" si="57"/>
        <v>6479</v>
      </c>
      <c r="I326" s="55">
        <f>I327</f>
        <v>0</v>
      </c>
      <c r="J326" s="56">
        <f t="shared" si="53"/>
        <v>6479</v>
      </c>
      <c r="K326" s="55">
        <f>K327</f>
        <v>0</v>
      </c>
      <c r="L326" s="56">
        <f t="shared" si="54"/>
        <v>6479</v>
      </c>
      <c r="M326" s="55">
        <f>M327</f>
        <v>0</v>
      </c>
      <c r="N326" s="56">
        <f t="shared" si="55"/>
        <v>6479</v>
      </c>
      <c r="O326" s="55">
        <f>O327</f>
        <v>0</v>
      </c>
      <c r="P326" s="56">
        <f t="shared" si="60"/>
        <v>6479</v>
      </c>
      <c r="Q326" s="55">
        <f>Q327</f>
        <v>14</v>
      </c>
      <c r="R326" s="56">
        <f t="shared" si="61"/>
        <v>6493</v>
      </c>
      <c r="S326" s="55">
        <f>S327</f>
        <v>761.9</v>
      </c>
      <c r="T326" s="56">
        <f t="shared" si="62"/>
        <v>7254.9</v>
      </c>
    </row>
    <row r="327" spans="1:20" ht="47.25" customHeight="1" x14ac:dyDescent="0.25">
      <c r="A327" s="32" t="s">
        <v>188</v>
      </c>
      <c r="B327" s="53" t="s">
        <v>120</v>
      </c>
      <c r="C327" s="53" t="s">
        <v>78</v>
      </c>
      <c r="D327" s="54" t="s">
        <v>283</v>
      </c>
      <c r="E327" s="53">
        <v>600</v>
      </c>
      <c r="F327" s="55">
        <f>F328</f>
        <v>6479</v>
      </c>
      <c r="G327" s="55">
        <f>G328</f>
        <v>0</v>
      </c>
      <c r="H327" s="56">
        <f t="shared" si="57"/>
        <v>6479</v>
      </c>
      <c r="I327" s="55">
        <f>I328</f>
        <v>0</v>
      </c>
      <c r="J327" s="56">
        <f t="shared" si="53"/>
        <v>6479</v>
      </c>
      <c r="K327" s="55">
        <f>K328</f>
        <v>0</v>
      </c>
      <c r="L327" s="56">
        <f t="shared" si="54"/>
        <v>6479</v>
      </c>
      <c r="M327" s="55">
        <f>M328</f>
        <v>0</v>
      </c>
      <c r="N327" s="56">
        <f t="shared" si="55"/>
        <v>6479</v>
      </c>
      <c r="O327" s="55">
        <f>O328</f>
        <v>0</v>
      </c>
      <c r="P327" s="56">
        <f t="shared" si="60"/>
        <v>6479</v>
      </c>
      <c r="Q327" s="55">
        <f>Q328</f>
        <v>14</v>
      </c>
      <c r="R327" s="56">
        <f t="shared" si="61"/>
        <v>6493</v>
      </c>
      <c r="S327" s="55">
        <f>S328</f>
        <v>761.9</v>
      </c>
      <c r="T327" s="56">
        <f t="shared" si="62"/>
        <v>7254.9</v>
      </c>
    </row>
    <row r="328" spans="1:20" ht="15.75" x14ac:dyDescent="0.25">
      <c r="A328" s="32" t="s">
        <v>197</v>
      </c>
      <c r="B328" s="53" t="s">
        <v>120</v>
      </c>
      <c r="C328" s="53" t="s">
        <v>78</v>
      </c>
      <c r="D328" s="54" t="s">
        <v>283</v>
      </c>
      <c r="E328" s="53">
        <v>610</v>
      </c>
      <c r="F328" s="55">
        <v>6479</v>
      </c>
      <c r="G328" s="55"/>
      <c r="H328" s="56">
        <f t="shared" si="57"/>
        <v>6479</v>
      </c>
      <c r="I328" s="55"/>
      <c r="J328" s="56">
        <f t="shared" si="53"/>
        <v>6479</v>
      </c>
      <c r="K328" s="55"/>
      <c r="L328" s="56">
        <f t="shared" si="54"/>
        <v>6479</v>
      </c>
      <c r="M328" s="55"/>
      <c r="N328" s="56">
        <f t="shared" si="55"/>
        <v>6479</v>
      </c>
      <c r="O328" s="55"/>
      <c r="P328" s="56">
        <f t="shared" si="60"/>
        <v>6479</v>
      </c>
      <c r="Q328" s="55">
        <v>14</v>
      </c>
      <c r="R328" s="56">
        <f t="shared" si="61"/>
        <v>6493</v>
      </c>
      <c r="S328" s="125">
        <v>761.9</v>
      </c>
      <c r="T328" s="56">
        <f t="shared" si="62"/>
        <v>7254.9</v>
      </c>
    </row>
    <row r="329" spans="1:20" ht="15.75" x14ac:dyDescent="0.25">
      <c r="A329" s="32" t="s">
        <v>256</v>
      </c>
      <c r="B329" s="53" t="s">
        <v>120</v>
      </c>
      <c r="C329" s="53" t="s">
        <v>78</v>
      </c>
      <c r="D329" s="54" t="s">
        <v>257</v>
      </c>
      <c r="E329" s="53" t="s">
        <v>76</v>
      </c>
      <c r="F329" s="55">
        <f t="shared" ref="F329:S332" si="64">F330</f>
        <v>373</v>
      </c>
      <c r="G329" s="55">
        <f t="shared" si="64"/>
        <v>0</v>
      </c>
      <c r="H329" s="56">
        <f t="shared" si="57"/>
        <v>373</v>
      </c>
      <c r="I329" s="55">
        <f t="shared" si="64"/>
        <v>0</v>
      </c>
      <c r="J329" s="56">
        <f t="shared" si="53"/>
        <v>373</v>
      </c>
      <c r="K329" s="55">
        <f t="shared" si="64"/>
        <v>0</v>
      </c>
      <c r="L329" s="56">
        <f t="shared" si="54"/>
        <v>373</v>
      </c>
      <c r="M329" s="55">
        <f t="shared" si="64"/>
        <v>-220.9</v>
      </c>
      <c r="N329" s="56">
        <f t="shared" si="55"/>
        <v>152.1</v>
      </c>
      <c r="O329" s="55">
        <f t="shared" si="64"/>
        <v>0</v>
      </c>
      <c r="P329" s="56">
        <f t="shared" si="60"/>
        <v>152.1</v>
      </c>
      <c r="Q329" s="55">
        <f t="shared" si="64"/>
        <v>0</v>
      </c>
      <c r="R329" s="56">
        <f t="shared" si="61"/>
        <v>152.1</v>
      </c>
      <c r="S329" s="55">
        <f t="shared" si="64"/>
        <v>0</v>
      </c>
      <c r="T329" s="56">
        <f t="shared" si="62"/>
        <v>152.1</v>
      </c>
    </row>
    <row r="330" spans="1:20" ht="31.5" x14ac:dyDescent="0.25">
      <c r="A330" s="32" t="s">
        <v>258</v>
      </c>
      <c r="B330" s="53" t="s">
        <v>120</v>
      </c>
      <c r="C330" s="53" t="s">
        <v>78</v>
      </c>
      <c r="D330" s="54" t="s">
        <v>259</v>
      </c>
      <c r="E330" s="53" t="s">
        <v>76</v>
      </c>
      <c r="F330" s="55">
        <f t="shared" si="64"/>
        <v>373</v>
      </c>
      <c r="G330" s="55">
        <f t="shared" si="64"/>
        <v>0</v>
      </c>
      <c r="H330" s="56">
        <f t="shared" si="57"/>
        <v>373</v>
      </c>
      <c r="I330" s="55">
        <f t="shared" si="64"/>
        <v>0</v>
      </c>
      <c r="J330" s="56">
        <f t="shared" si="53"/>
        <v>373</v>
      </c>
      <c r="K330" s="55">
        <f t="shared" si="64"/>
        <v>0</v>
      </c>
      <c r="L330" s="56">
        <f t="shared" si="54"/>
        <v>373</v>
      </c>
      <c r="M330" s="55">
        <f t="shared" si="64"/>
        <v>-220.9</v>
      </c>
      <c r="N330" s="56">
        <f t="shared" si="55"/>
        <v>152.1</v>
      </c>
      <c r="O330" s="55">
        <f t="shared" si="64"/>
        <v>0</v>
      </c>
      <c r="P330" s="56">
        <f t="shared" si="60"/>
        <v>152.1</v>
      </c>
      <c r="Q330" s="55">
        <f t="shared" si="64"/>
        <v>0</v>
      </c>
      <c r="R330" s="56">
        <f t="shared" si="61"/>
        <v>152.1</v>
      </c>
      <c r="S330" s="55">
        <f t="shared" si="64"/>
        <v>0</v>
      </c>
      <c r="T330" s="56">
        <f t="shared" si="62"/>
        <v>152.1</v>
      </c>
    </row>
    <row r="331" spans="1:20" ht="31.5" x14ac:dyDescent="0.25">
      <c r="A331" s="32" t="s">
        <v>284</v>
      </c>
      <c r="B331" s="53" t="s">
        <v>120</v>
      </c>
      <c r="C331" s="53" t="s">
        <v>78</v>
      </c>
      <c r="D331" s="54" t="s">
        <v>285</v>
      </c>
      <c r="E331" s="53" t="s">
        <v>76</v>
      </c>
      <c r="F331" s="55">
        <f t="shared" si="64"/>
        <v>373</v>
      </c>
      <c r="G331" s="55">
        <f t="shared" si="64"/>
        <v>0</v>
      </c>
      <c r="H331" s="56">
        <f t="shared" si="57"/>
        <v>373</v>
      </c>
      <c r="I331" s="55">
        <f t="shared" si="64"/>
        <v>0</v>
      </c>
      <c r="J331" s="56">
        <f t="shared" si="53"/>
        <v>373</v>
      </c>
      <c r="K331" s="55">
        <f t="shared" si="64"/>
        <v>0</v>
      </c>
      <c r="L331" s="56">
        <f t="shared" si="54"/>
        <v>373</v>
      </c>
      <c r="M331" s="55">
        <f t="shared" si="64"/>
        <v>-220.9</v>
      </c>
      <c r="N331" s="56">
        <f t="shared" si="55"/>
        <v>152.1</v>
      </c>
      <c r="O331" s="55">
        <f t="shared" si="64"/>
        <v>0</v>
      </c>
      <c r="P331" s="56">
        <f t="shared" si="60"/>
        <v>152.1</v>
      </c>
      <c r="Q331" s="55">
        <f t="shared" si="64"/>
        <v>0</v>
      </c>
      <c r="R331" s="56">
        <f t="shared" si="61"/>
        <v>152.1</v>
      </c>
      <c r="S331" s="55">
        <f t="shared" si="64"/>
        <v>0</v>
      </c>
      <c r="T331" s="56">
        <f t="shared" si="62"/>
        <v>152.1</v>
      </c>
    </row>
    <row r="332" spans="1:20" ht="31.15" customHeight="1" x14ac:dyDescent="0.25">
      <c r="A332" s="32" t="s">
        <v>188</v>
      </c>
      <c r="B332" s="53" t="s">
        <v>120</v>
      </c>
      <c r="C332" s="53" t="s">
        <v>78</v>
      </c>
      <c r="D332" s="54" t="s">
        <v>285</v>
      </c>
      <c r="E332" s="53">
        <v>600</v>
      </c>
      <c r="F332" s="55">
        <f t="shared" si="64"/>
        <v>373</v>
      </c>
      <c r="G332" s="55">
        <f t="shared" si="64"/>
        <v>0</v>
      </c>
      <c r="H332" s="56">
        <f t="shared" si="57"/>
        <v>373</v>
      </c>
      <c r="I332" s="55">
        <f t="shared" si="64"/>
        <v>0</v>
      </c>
      <c r="J332" s="56">
        <f t="shared" si="53"/>
        <v>373</v>
      </c>
      <c r="K332" s="55">
        <f t="shared" si="64"/>
        <v>0</v>
      </c>
      <c r="L332" s="56">
        <f t="shared" si="54"/>
        <v>373</v>
      </c>
      <c r="M332" s="55">
        <f t="shared" si="64"/>
        <v>-220.9</v>
      </c>
      <c r="N332" s="56">
        <f t="shared" si="55"/>
        <v>152.1</v>
      </c>
      <c r="O332" s="55">
        <f t="shared" si="64"/>
        <v>0</v>
      </c>
      <c r="P332" s="56">
        <f t="shared" si="60"/>
        <v>152.1</v>
      </c>
      <c r="Q332" s="55">
        <f t="shared" si="64"/>
        <v>0</v>
      </c>
      <c r="R332" s="56">
        <f t="shared" si="61"/>
        <v>152.1</v>
      </c>
      <c r="S332" s="55">
        <f t="shared" si="64"/>
        <v>0</v>
      </c>
      <c r="T332" s="56">
        <f t="shared" si="62"/>
        <v>152.1</v>
      </c>
    </row>
    <row r="333" spans="1:20" ht="15.75" x14ac:dyDescent="0.25">
      <c r="A333" s="32" t="s">
        <v>197</v>
      </c>
      <c r="B333" s="53" t="s">
        <v>120</v>
      </c>
      <c r="C333" s="53" t="s">
        <v>78</v>
      </c>
      <c r="D333" s="54" t="s">
        <v>285</v>
      </c>
      <c r="E333" s="53">
        <v>610</v>
      </c>
      <c r="F333" s="55">
        <v>373</v>
      </c>
      <c r="G333" s="55"/>
      <c r="H333" s="56">
        <f t="shared" si="57"/>
        <v>373</v>
      </c>
      <c r="I333" s="55"/>
      <c r="J333" s="56">
        <f t="shared" si="53"/>
        <v>373</v>
      </c>
      <c r="K333" s="55"/>
      <c r="L333" s="56">
        <f t="shared" si="54"/>
        <v>373</v>
      </c>
      <c r="M333" s="55">
        <v>-220.9</v>
      </c>
      <c r="N333" s="56">
        <f t="shared" si="55"/>
        <v>152.1</v>
      </c>
      <c r="O333" s="55"/>
      <c r="P333" s="56">
        <f t="shared" si="60"/>
        <v>152.1</v>
      </c>
      <c r="Q333" s="55"/>
      <c r="R333" s="56">
        <f t="shared" si="61"/>
        <v>152.1</v>
      </c>
      <c r="S333" s="55"/>
      <c r="T333" s="56">
        <f t="shared" si="62"/>
        <v>152.1</v>
      </c>
    </row>
    <row r="334" spans="1:20" ht="15.75" x14ac:dyDescent="0.25">
      <c r="A334" s="32" t="s">
        <v>262</v>
      </c>
      <c r="B334" s="53" t="s">
        <v>120</v>
      </c>
      <c r="C334" s="53" t="s">
        <v>78</v>
      </c>
      <c r="D334" s="54" t="s">
        <v>263</v>
      </c>
      <c r="E334" s="53" t="s">
        <v>76</v>
      </c>
      <c r="F334" s="55">
        <f t="shared" ref="F334:S337" si="65">F335</f>
        <v>13959.6</v>
      </c>
      <c r="G334" s="55">
        <f t="shared" si="65"/>
        <v>0</v>
      </c>
      <c r="H334" s="56">
        <f t="shared" si="57"/>
        <v>13959.6</v>
      </c>
      <c r="I334" s="55">
        <f t="shared" si="65"/>
        <v>0</v>
      </c>
      <c r="J334" s="56">
        <f t="shared" si="53"/>
        <v>13959.6</v>
      </c>
      <c r="K334" s="55">
        <f t="shared" si="65"/>
        <v>0</v>
      </c>
      <c r="L334" s="56">
        <f t="shared" si="54"/>
        <v>13959.6</v>
      </c>
      <c r="M334" s="55">
        <f t="shared" si="65"/>
        <v>0</v>
      </c>
      <c r="N334" s="56">
        <f t="shared" si="55"/>
        <v>13959.6</v>
      </c>
      <c r="O334" s="55">
        <f t="shared" si="65"/>
        <v>-2684</v>
      </c>
      <c r="P334" s="56">
        <f t="shared" si="60"/>
        <v>11275.6</v>
      </c>
      <c r="Q334" s="55">
        <f t="shared" si="65"/>
        <v>26.8</v>
      </c>
      <c r="R334" s="56">
        <f t="shared" si="61"/>
        <v>11302.4</v>
      </c>
      <c r="S334" s="55">
        <f t="shared" si="65"/>
        <v>0</v>
      </c>
      <c r="T334" s="56">
        <f t="shared" si="62"/>
        <v>11302.4</v>
      </c>
    </row>
    <row r="335" spans="1:20" ht="31.5" x14ac:dyDescent="0.25">
      <c r="A335" s="32" t="s">
        <v>286</v>
      </c>
      <c r="B335" s="53" t="s">
        <v>120</v>
      </c>
      <c r="C335" s="53" t="s">
        <v>78</v>
      </c>
      <c r="D335" s="54" t="s">
        <v>265</v>
      </c>
      <c r="E335" s="53" t="s">
        <v>76</v>
      </c>
      <c r="F335" s="55">
        <f t="shared" si="65"/>
        <v>13959.6</v>
      </c>
      <c r="G335" s="55">
        <f t="shared" si="65"/>
        <v>0</v>
      </c>
      <c r="H335" s="56">
        <f t="shared" si="57"/>
        <v>13959.6</v>
      </c>
      <c r="I335" s="55">
        <f t="shared" si="65"/>
        <v>0</v>
      </c>
      <c r="J335" s="56">
        <f t="shared" si="53"/>
        <v>13959.6</v>
      </c>
      <c r="K335" s="55">
        <f t="shared" si="65"/>
        <v>0</v>
      </c>
      <c r="L335" s="56">
        <f t="shared" si="54"/>
        <v>13959.6</v>
      </c>
      <c r="M335" s="55">
        <f t="shared" si="65"/>
        <v>0</v>
      </c>
      <c r="N335" s="56">
        <f t="shared" si="55"/>
        <v>13959.6</v>
      </c>
      <c r="O335" s="55">
        <f t="shared" si="65"/>
        <v>-2684</v>
      </c>
      <c r="P335" s="56">
        <f t="shared" si="60"/>
        <v>11275.6</v>
      </c>
      <c r="Q335" s="55">
        <f t="shared" si="65"/>
        <v>26.8</v>
      </c>
      <c r="R335" s="56">
        <f t="shared" si="61"/>
        <v>11302.4</v>
      </c>
      <c r="S335" s="55">
        <f t="shared" si="65"/>
        <v>0</v>
      </c>
      <c r="T335" s="56">
        <f t="shared" si="62"/>
        <v>11302.4</v>
      </c>
    </row>
    <row r="336" spans="1:20" ht="31.5" x14ac:dyDescent="0.25">
      <c r="A336" s="32" t="s">
        <v>287</v>
      </c>
      <c r="B336" s="53" t="s">
        <v>120</v>
      </c>
      <c r="C336" s="53" t="s">
        <v>78</v>
      </c>
      <c r="D336" s="54" t="s">
        <v>288</v>
      </c>
      <c r="E336" s="53" t="s">
        <v>76</v>
      </c>
      <c r="F336" s="55">
        <f t="shared" si="65"/>
        <v>13959.6</v>
      </c>
      <c r="G336" s="55">
        <f t="shared" si="65"/>
        <v>0</v>
      </c>
      <c r="H336" s="56">
        <f t="shared" si="57"/>
        <v>13959.6</v>
      </c>
      <c r="I336" s="55">
        <f t="shared" si="65"/>
        <v>0</v>
      </c>
      <c r="J336" s="56">
        <f t="shared" si="53"/>
        <v>13959.6</v>
      </c>
      <c r="K336" s="55">
        <f t="shared" si="65"/>
        <v>0</v>
      </c>
      <c r="L336" s="56">
        <f t="shared" si="54"/>
        <v>13959.6</v>
      </c>
      <c r="M336" s="55">
        <f t="shared" si="65"/>
        <v>0</v>
      </c>
      <c r="N336" s="56">
        <f t="shared" si="55"/>
        <v>13959.6</v>
      </c>
      <c r="O336" s="55">
        <f t="shared" si="65"/>
        <v>-2684</v>
      </c>
      <c r="P336" s="56">
        <f t="shared" si="60"/>
        <v>11275.6</v>
      </c>
      <c r="Q336" s="55">
        <f t="shared" si="65"/>
        <v>26.8</v>
      </c>
      <c r="R336" s="56">
        <f t="shared" si="61"/>
        <v>11302.4</v>
      </c>
      <c r="S336" s="55">
        <f t="shared" si="65"/>
        <v>0</v>
      </c>
      <c r="T336" s="56">
        <f t="shared" si="62"/>
        <v>11302.4</v>
      </c>
    </row>
    <row r="337" spans="1:20" ht="48" customHeight="1" x14ac:dyDescent="0.25">
      <c r="A337" s="32" t="s">
        <v>188</v>
      </c>
      <c r="B337" s="53" t="s">
        <v>120</v>
      </c>
      <c r="C337" s="53" t="s">
        <v>78</v>
      </c>
      <c r="D337" s="54" t="s">
        <v>288</v>
      </c>
      <c r="E337" s="53">
        <v>600</v>
      </c>
      <c r="F337" s="55">
        <f t="shared" si="65"/>
        <v>13959.6</v>
      </c>
      <c r="G337" s="55">
        <f t="shared" si="65"/>
        <v>0</v>
      </c>
      <c r="H337" s="56">
        <f t="shared" si="57"/>
        <v>13959.6</v>
      </c>
      <c r="I337" s="55">
        <f t="shared" si="65"/>
        <v>0</v>
      </c>
      <c r="J337" s="56">
        <f t="shared" si="53"/>
        <v>13959.6</v>
      </c>
      <c r="K337" s="55">
        <f t="shared" si="65"/>
        <v>0</v>
      </c>
      <c r="L337" s="56">
        <f t="shared" si="54"/>
        <v>13959.6</v>
      </c>
      <c r="M337" s="55">
        <f t="shared" si="65"/>
        <v>0</v>
      </c>
      <c r="N337" s="56">
        <f t="shared" si="55"/>
        <v>13959.6</v>
      </c>
      <c r="O337" s="55">
        <f t="shared" si="65"/>
        <v>-2684</v>
      </c>
      <c r="P337" s="56">
        <f t="shared" si="60"/>
        <v>11275.6</v>
      </c>
      <c r="Q337" s="55">
        <f t="shared" si="65"/>
        <v>26.8</v>
      </c>
      <c r="R337" s="56">
        <f t="shared" si="61"/>
        <v>11302.4</v>
      </c>
      <c r="S337" s="55">
        <f t="shared" si="65"/>
        <v>0</v>
      </c>
      <c r="T337" s="56">
        <f t="shared" si="62"/>
        <v>11302.4</v>
      </c>
    </row>
    <row r="338" spans="1:20" ht="15.75" x14ac:dyDescent="0.25">
      <c r="A338" s="32" t="s">
        <v>197</v>
      </c>
      <c r="B338" s="53" t="s">
        <v>120</v>
      </c>
      <c r="C338" s="53" t="s">
        <v>78</v>
      </c>
      <c r="D338" s="54" t="s">
        <v>288</v>
      </c>
      <c r="E338" s="53">
        <v>610</v>
      </c>
      <c r="F338" s="55">
        <v>13959.6</v>
      </c>
      <c r="G338" s="55"/>
      <c r="H338" s="56">
        <f t="shared" si="57"/>
        <v>13959.6</v>
      </c>
      <c r="I338" s="55"/>
      <c r="J338" s="56">
        <f t="shared" si="53"/>
        <v>13959.6</v>
      </c>
      <c r="K338" s="55"/>
      <c r="L338" s="56">
        <f t="shared" si="54"/>
        <v>13959.6</v>
      </c>
      <c r="M338" s="55"/>
      <c r="N338" s="56">
        <f t="shared" si="55"/>
        <v>13959.6</v>
      </c>
      <c r="O338" s="55">
        <v>-2684</v>
      </c>
      <c r="P338" s="56">
        <f t="shared" si="60"/>
        <v>11275.6</v>
      </c>
      <c r="Q338" s="55">
        <v>26.8</v>
      </c>
      <c r="R338" s="56">
        <f t="shared" si="61"/>
        <v>11302.4</v>
      </c>
      <c r="S338" s="55"/>
      <c r="T338" s="56">
        <f t="shared" si="62"/>
        <v>11302.4</v>
      </c>
    </row>
    <row r="339" spans="1:20" ht="47.25" customHeight="1" x14ac:dyDescent="0.25">
      <c r="A339" s="32" t="s">
        <v>289</v>
      </c>
      <c r="B339" s="53" t="s">
        <v>120</v>
      </c>
      <c r="C339" s="53" t="s">
        <v>78</v>
      </c>
      <c r="D339" s="54" t="s">
        <v>269</v>
      </c>
      <c r="E339" s="53" t="s">
        <v>76</v>
      </c>
      <c r="F339" s="55">
        <f t="shared" ref="F339:S342" si="66">F340</f>
        <v>7252.4</v>
      </c>
      <c r="G339" s="55">
        <f t="shared" si="66"/>
        <v>-403.7</v>
      </c>
      <c r="H339" s="56">
        <f t="shared" si="57"/>
        <v>6848.7</v>
      </c>
      <c r="I339" s="55">
        <f t="shared" si="66"/>
        <v>0</v>
      </c>
      <c r="J339" s="56">
        <f t="shared" si="53"/>
        <v>6848.7</v>
      </c>
      <c r="K339" s="55">
        <f t="shared" si="66"/>
        <v>-82.4</v>
      </c>
      <c r="L339" s="56">
        <f t="shared" si="54"/>
        <v>6766.3</v>
      </c>
      <c r="M339" s="55">
        <f t="shared" si="66"/>
        <v>-1000</v>
      </c>
      <c r="N339" s="56">
        <f t="shared" si="55"/>
        <v>5766.3</v>
      </c>
      <c r="O339" s="55">
        <f t="shared" si="66"/>
        <v>0</v>
      </c>
      <c r="P339" s="56">
        <f t="shared" si="60"/>
        <v>5766.3</v>
      </c>
      <c r="Q339" s="55">
        <f t="shared" si="66"/>
        <v>0</v>
      </c>
      <c r="R339" s="56">
        <f t="shared" si="61"/>
        <v>5766.3</v>
      </c>
      <c r="S339" s="55">
        <f t="shared" si="66"/>
        <v>0</v>
      </c>
      <c r="T339" s="56">
        <f t="shared" si="62"/>
        <v>5766.3</v>
      </c>
    </row>
    <row r="340" spans="1:20" ht="46.5" customHeight="1" x14ac:dyDescent="0.25">
      <c r="A340" s="32" t="s">
        <v>270</v>
      </c>
      <c r="B340" s="53" t="s">
        <v>120</v>
      </c>
      <c r="C340" s="53" t="s">
        <v>78</v>
      </c>
      <c r="D340" s="54" t="s">
        <v>271</v>
      </c>
      <c r="E340" s="53" t="s">
        <v>76</v>
      </c>
      <c r="F340" s="55">
        <f t="shared" si="66"/>
        <v>7252.4</v>
      </c>
      <c r="G340" s="55">
        <f t="shared" si="66"/>
        <v>-403.7</v>
      </c>
      <c r="H340" s="56">
        <f t="shared" si="57"/>
        <v>6848.7</v>
      </c>
      <c r="I340" s="55">
        <f t="shared" si="66"/>
        <v>0</v>
      </c>
      <c r="J340" s="56">
        <f t="shared" si="53"/>
        <v>6848.7</v>
      </c>
      <c r="K340" s="55">
        <f t="shared" si="66"/>
        <v>-82.4</v>
      </c>
      <c r="L340" s="56">
        <f t="shared" si="54"/>
        <v>6766.3</v>
      </c>
      <c r="M340" s="55">
        <f t="shared" si="66"/>
        <v>-1000</v>
      </c>
      <c r="N340" s="56">
        <f t="shared" si="55"/>
        <v>5766.3</v>
      </c>
      <c r="O340" s="55">
        <f t="shared" si="66"/>
        <v>0</v>
      </c>
      <c r="P340" s="56">
        <f t="shared" si="60"/>
        <v>5766.3</v>
      </c>
      <c r="Q340" s="55">
        <f t="shared" si="66"/>
        <v>0</v>
      </c>
      <c r="R340" s="56">
        <f t="shared" si="61"/>
        <v>5766.3</v>
      </c>
      <c r="S340" s="55">
        <f t="shared" si="66"/>
        <v>0</v>
      </c>
      <c r="T340" s="56">
        <f t="shared" si="62"/>
        <v>5766.3</v>
      </c>
    </row>
    <row r="341" spans="1:20" ht="31.5" x14ac:dyDescent="0.25">
      <c r="A341" s="32" t="s">
        <v>290</v>
      </c>
      <c r="B341" s="53" t="s">
        <v>120</v>
      </c>
      <c r="C341" s="53" t="s">
        <v>78</v>
      </c>
      <c r="D341" s="54" t="s">
        <v>291</v>
      </c>
      <c r="E341" s="53" t="s">
        <v>76</v>
      </c>
      <c r="F341" s="55">
        <f t="shared" si="66"/>
        <v>7252.4</v>
      </c>
      <c r="G341" s="55">
        <f t="shared" si="66"/>
        <v>-403.7</v>
      </c>
      <c r="H341" s="56">
        <f t="shared" si="57"/>
        <v>6848.7</v>
      </c>
      <c r="I341" s="55">
        <f t="shared" si="66"/>
        <v>0</v>
      </c>
      <c r="J341" s="56">
        <f t="shared" si="53"/>
        <v>6848.7</v>
      </c>
      <c r="K341" s="55">
        <f t="shared" si="66"/>
        <v>-82.4</v>
      </c>
      <c r="L341" s="56">
        <f t="shared" si="54"/>
        <v>6766.3</v>
      </c>
      <c r="M341" s="55">
        <f t="shared" si="66"/>
        <v>-1000</v>
      </c>
      <c r="N341" s="56">
        <f t="shared" si="55"/>
        <v>5766.3</v>
      </c>
      <c r="O341" s="55">
        <f t="shared" si="66"/>
        <v>0</v>
      </c>
      <c r="P341" s="56">
        <f t="shared" si="60"/>
        <v>5766.3</v>
      </c>
      <c r="Q341" s="55">
        <f t="shared" si="66"/>
        <v>0</v>
      </c>
      <c r="R341" s="56">
        <f t="shared" si="61"/>
        <v>5766.3</v>
      </c>
      <c r="S341" s="55">
        <f t="shared" si="66"/>
        <v>0</v>
      </c>
      <c r="T341" s="56">
        <f t="shared" si="62"/>
        <v>5766.3</v>
      </c>
    </row>
    <row r="342" spans="1:20" ht="48.75" customHeight="1" x14ac:dyDescent="0.25">
      <c r="A342" s="32" t="s">
        <v>188</v>
      </c>
      <c r="B342" s="53" t="s">
        <v>120</v>
      </c>
      <c r="C342" s="53" t="s">
        <v>78</v>
      </c>
      <c r="D342" s="54" t="s">
        <v>291</v>
      </c>
      <c r="E342" s="53">
        <v>600</v>
      </c>
      <c r="F342" s="55">
        <f t="shared" si="66"/>
        <v>7252.4</v>
      </c>
      <c r="G342" s="55">
        <f t="shared" si="66"/>
        <v>-403.7</v>
      </c>
      <c r="H342" s="56">
        <f t="shared" si="57"/>
        <v>6848.7</v>
      </c>
      <c r="I342" s="55">
        <f t="shared" si="66"/>
        <v>0</v>
      </c>
      <c r="J342" s="56">
        <f t="shared" si="53"/>
        <v>6848.7</v>
      </c>
      <c r="K342" s="55">
        <f t="shared" si="66"/>
        <v>-82.4</v>
      </c>
      <c r="L342" s="56">
        <f t="shared" si="54"/>
        <v>6766.3</v>
      </c>
      <c r="M342" s="55">
        <f t="shared" si="66"/>
        <v>-1000</v>
      </c>
      <c r="N342" s="56">
        <f t="shared" si="55"/>
        <v>5766.3</v>
      </c>
      <c r="O342" s="55">
        <f t="shared" si="66"/>
        <v>0</v>
      </c>
      <c r="P342" s="56">
        <f t="shared" si="60"/>
        <v>5766.3</v>
      </c>
      <c r="Q342" s="55">
        <f t="shared" si="66"/>
        <v>0</v>
      </c>
      <c r="R342" s="56">
        <f t="shared" si="61"/>
        <v>5766.3</v>
      </c>
      <c r="S342" s="55">
        <f t="shared" si="66"/>
        <v>0</v>
      </c>
      <c r="T342" s="56">
        <f t="shared" si="62"/>
        <v>5766.3</v>
      </c>
    </row>
    <row r="343" spans="1:20" ht="15.75" x14ac:dyDescent="0.25">
      <c r="A343" s="32" t="s">
        <v>197</v>
      </c>
      <c r="B343" s="53" t="s">
        <v>120</v>
      </c>
      <c r="C343" s="53" t="s">
        <v>78</v>
      </c>
      <c r="D343" s="54" t="s">
        <v>291</v>
      </c>
      <c r="E343" s="53">
        <v>610</v>
      </c>
      <c r="F343" s="55">
        <v>7252.4</v>
      </c>
      <c r="G343" s="55">
        <v>-403.7</v>
      </c>
      <c r="H343" s="56">
        <f t="shared" si="57"/>
        <v>6848.7</v>
      </c>
      <c r="I343" s="55"/>
      <c r="J343" s="56">
        <f t="shared" si="53"/>
        <v>6848.7</v>
      </c>
      <c r="K343" s="55">
        <v>-82.4</v>
      </c>
      <c r="L343" s="56">
        <f t="shared" si="54"/>
        <v>6766.3</v>
      </c>
      <c r="M343" s="55">
        <v>-1000</v>
      </c>
      <c r="N343" s="56">
        <f t="shared" si="55"/>
        <v>5766.3</v>
      </c>
      <c r="O343" s="55"/>
      <c r="P343" s="56">
        <f t="shared" si="60"/>
        <v>5766.3</v>
      </c>
      <c r="Q343" s="55"/>
      <c r="R343" s="56">
        <f t="shared" si="61"/>
        <v>5766.3</v>
      </c>
      <c r="S343" s="55"/>
      <c r="T343" s="56">
        <f t="shared" si="62"/>
        <v>5766.3</v>
      </c>
    </row>
    <row r="344" spans="1:20" ht="31.5" x14ac:dyDescent="0.25">
      <c r="A344" s="32" t="s">
        <v>789</v>
      </c>
      <c r="B344" s="53" t="s">
        <v>120</v>
      </c>
      <c r="C344" s="53" t="s">
        <v>78</v>
      </c>
      <c r="D344" s="54" t="s">
        <v>554</v>
      </c>
      <c r="E344" s="53" t="s">
        <v>76</v>
      </c>
      <c r="F344" s="55">
        <f t="shared" ref="F344:S347" si="67">F345</f>
        <v>522.4</v>
      </c>
      <c r="G344" s="55">
        <f t="shared" si="67"/>
        <v>0</v>
      </c>
      <c r="H344" s="56">
        <f t="shared" si="57"/>
        <v>522.4</v>
      </c>
      <c r="I344" s="55">
        <f t="shared" si="67"/>
        <v>0</v>
      </c>
      <c r="J344" s="56">
        <f t="shared" si="53"/>
        <v>522.4</v>
      </c>
      <c r="K344" s="55">
        <f t="shared" si="67"/>
        <v>0</v>
      </c>
      <c r="L344" s="56">
        <f t="shared" si="54"/>
        <v>522.4</v>
      </c>
      <c r="M344" s="55">
        <f t="shared" si="67"/>
        <v>0</v>
      </c>
      <c r="N344" s="56">
        <f t="shared" si="55"/>
        <v>522.4</v>
      </c>
      <c r="O344" s="55">
        <f t="shared" si="67"/>
        <v>0</v>
      </c>
      <c r="P344" s="56">
        <f t="shared" si="60"/>
        <v>522.4</v>
      </c>
      <c r="Q344" s="55">
        <f t="shared" si="67"/>
        <v>0</v>
      </c>
      <c r="R344" s="56">
        <f t="shared" si="61"/>
        <v>522.4</v>
      </c>
      <c r="S344" s="55">
        <f t="shared" si="67"/>
        <v>0</v>
      </c>
      <c r="T344" s="56">
        <f t="shared" si="62"/>
        <v>522.4</v>
      </c>
    </row>
    <row r="345" spans="1:20" ht="78.75" x14ac:dyDescent="0.25">
      <c r="A345" s="32" t="s">
        <v>555</v>
      </c>
      <c r="B345" s="53" t="s">
        <v>120</v>
      </c>
      <c r="C345" s="53" t="s">
        <v>78</v>
      </c>
      <c r="D345" s="54" t="s">
        <v>556</v>
      </c>
      <c r="E345" s="53" t="s">
        <v>76</v>
      </c>
      <c r="F345" s="55">
        <f t="shared" si="67"/>
        <v>522.4</v>
      </c>
      <c r="G345" s="55">
        <f t="shared" si="67"/>
        <v>0</v>
      </c>
      <c r="H345" s="56">
        <f t="shared" si="57"/>
        <v>522.4</v>
      </c>
      <c r="I345" s="55">
        <f t="shared" si="67"/>
        <v>0</v>
      </c>
      <c r="J345" s="56">
        <f t="shared" si="53"/>
        <v>522.4</v>
      </c>
      <c r="K345" s="55">
        <f t="shared" si="67"/>
        <v>0</v>
      </c>
      <c r="L345" s="56">
        <f t="shared" si="54"/>
        <v>522.4</v>
      </c>
      <c r="M345" s="55">
        <f t="shared" si="67"/>
        <v>0</v>
      </c>
      <c r="N345" s="56">
        <f t="shared" si="55"/>
        <v>522.4</v>
      </c>
      <c r="O345" s="55">
        <f t="shared" si="67"/>
        <v>0</v>
      </c>
      <c r="P345" s="56">
        <f t="shared" si="60"/>
        <v>522.4</v>
      </c>
      <c r="Q345" s="55">
        <f t="shared" si="67"/>
        <v>0</v>
      </c>
      <c r="R345" s="56">
        <f t="shared" si="61"/>
        <v>522.4</v>
      </c>
      <c r="S345" s="55">
        <f t="shared" si="67"/>
        <v>0</v>
      </c>
      <c r="T345" s="56">
        <f t="shared" si="62"/>
        <v>522.4</v>
      </c>
    </row>
    <row r="346" spans="1:20" ht="80.25" customHeight="1" x14ac:dyDescent="0.25">
      <c r="A346" s="32" t="s">
        <v>794</v>
      </c>
      <c r="B346" s="53" t="s">
        <v>120</v>
      </c>
      <c r="C346" s="53" t="s">
        <v>78</v>
      </c>
      <c r="D346" s="54" t="s">
        <v>669</v>
      </c>
      <c r="E346" s="53" t="s">
        <v>76</v>
      </c>
      <c r="F346" s="55">
        <f t="shared" si="67"/>
        <v>522.4</v>
      </c>
      <c r="G346" s="55">
        <f t="shared" si="67"/>
        <v>0</v>
      </c>
      <c r="H346" s="56">
        <f t="shared" si="57"/>
        <v>522.4</v>
      </c>
      <c r="I346" s="55">
        <f t="shared" si="67"/>
        <v>0</v>
      </c>
      <c r="J346" s="56">
        <f t="shared" si="53"/>
        <v>522.4</v>
      </c>
      <c r="K346" s="55">
        <f t="shared" si="67"/>
        <v>0</v>
      </c>
      <c r="L346" s="56">
        <f t="shared" si="54"/>
        <v>522.4</v>
      </c>
      <c r="M346" s="55">
        <f t="shared" si="67"/>
        <v>0</v>
      </c>
      <c r="N346" s="56">
        <f t="shared" si="55"/>
        <v>522.4</v>
      </c>
      <c r="O346" s="55">
        <f t="shared" si="67"/>
        <v>0</v>
      </c>
      <c r="P346" s="56">
        <f t="shared" si="60"/>
        <v>522.4</v>
      </c>
      <c r="Q346" s="55">
        <f t="shared" si="67"/>
        <v>0</v>
      </c>
      <c r="R346" s="56">
        <f t="shared" si="61"/>
        <v>522.4</v>
      </c>
      <c r="S346" s="55">
        <f t="shared" si="67"/>
        <v>0</v>
      </c>
      <c r="T346" s="56">
        <f t="shared" si="62"/>
        <v>522.4</v>
      </c>
    </row>
    <row r="347" spans="1:20" ht="48.75" customHeight="1" x14ac:dyDescent="0.25">
      <c r="A347" s="32" t="s">
        <v>188</v>
      </c>
      <c r="B347" s="53" t="s">
        <v>120</v>
      </c>
      <c r="C347" s="53" t="s">
        <v>78</v>
      </c>
      <c r="D347" s="54" t="s">
        <v>669</v>
      </c>
      <c r="E347" s="53" t="s">
        <v>559</v>
      </c>
      <c r="F347" s="55">
        <f t="shared" si="67"/>
        <v>522.4</v>
      </c>
      <c r="G347" s="55">
        <f t="shared" si="67"/>
        <v>0</v>
      </c>
      <c r="H347" s="56">
        <f t="shared" si="57"/>
        <v>522.4</v>
      </c>
      <c r="I347" s="55">
        <f t="shared" si="67"/>
        <v>0</v>
      </c>
      <c r="J347" s="56">
        <f t="shared" si="53"/>
        <v>522.4</v>
      </c>
      <c r="K347" s="55">
        <f t="shared" si="67"/>
        <v>0</v>
      </c>
      <c r="L347" s="56">
        <f t="shared" si="54"/>
        <v>522.4</v>
      </c>
      <c r="M347" s="55">
        <f t="shared" si="67"/>
        <v>0</v>
      </c>
      <c r="N347" s="56">
        <f t="shared" si="55"/>
        <v>522.4</v>
      </c>
      <c r="O347" s="55">
        <f t="shared" si="67"/>
        <v>0</v>
      </c>
      <c r="P347" s="56">
        <f t="shared" si="60"/>
        <v>522.4</v>
      </c>
      <c r="Q347" s="55">
        <f t="shared" si="67"/>
        <v>0</v>
      </c>
      <c r="R347" s="56">
        <f t="shared" si="61"/>
        <v>522.4</v>
      </c>
      <c r="S347" s="55">
        <f t="shared" si="67"/>
        <v>0</v>
      </c>
      <c r="T347" s="56">
        <f t="shared" si="62"/>
        <v>522.4</v>
      </c>
    </row>
    <row r="348" spans="1:20" ht="15.75" x14ac:dyDescent="0.25">
      <c r="A348" s="32" t="s">
        <v>197</v>
      </c>
      <c r="B348" s="53" t="s">
        <v>120</v>
      </c>
      <c r="C348" s="53" t="s">
        <v>78</v>
      </c>
      <c r="D348" s="54" t="s">
        <v>669</v>
      </c>
      <c r="E348" s="53" t="s">
        <v>560</v>
      </c>
      <c r="F348" s="55">
        <v>522.4</v>
      </c>
      <c r="G348" s="55"/>
      <c r="H348" s="56">
        <f t="shared" si="57"/>
        <v>522.4</v>
      </c>
      <c r="I348" s="55"/>
      <c r="J348" s="56">
        <f t="shared" si="53"/>
        <v>522.4</v>
      </c>
      <c r="K348" s="55"/>
      <c r="L348" s="56">
        <f t="shared" si="54"/>
        <v>522.4</v>
      </c>
      <c r="M348" s="55"/>
      <c r="N348" s="56">
        <f t="shared" si="55"/>
        <v>522.4</v>
      </c>
      <c r="O348" s="55"/>
      <c r="P348" s="56">
        <f t="shared" si="60"/>
        <v>522.4</v>
      </c>
      <c r="Q348" s="55"/>
      <c r="R348" s="56">
        <f t="shared" si="61"/>
        <v>522.4</v>
      </c>
      <c r="S348" s="55"/>
      <c r="T348" s="56">
        <f t="shared" si="62"/>
        <v>522.4</v>
      </c>
    </row>
    <row r="349" spans="1:20" ht="15.75" x14ac:dyDescent="0.25">
      <c r="A349" s="32" t="s">
        <v>292</v>
      </c>
      <c r="B349" s="53" t="s">
        <v>120</v>
      </c>
      <c r="C349" s="53" t="s">
        <v>90</v>
      </c>
      <c r="D349" s="54" t="s">
        <v>75</v>
      </c>
      <c r="E349" s="53" t="s">
        <v>76</v>
      </c>
      <c r="F349" s="55">
        <f>F350+F356</f>
        <v>48900.3</v>
      </c>
      <c r="G349" s="55">
        <f>G350+G356</f>
        <v>0</v>
      </c>
      <c r="H349" s="56">
        <f t="shared" si="57"/>
        <v>48900.3</v>
      </c>
      <c r="I349" s="55">
        <f>I350+I356</f>
        <v>0</v>
      </c>
      <c r="J349" s="56">
        <f t="shared" ref="J349:J426" si="68">H349+I349</f>
        <v>48900.3</v>
      </c>
      <c r="K349" s="55">
        <f>K350+K356</f>
        <v>8.8000000000000007</v>
      </c>
      <c r="L349" s="56">
        <f t="shared" ref="L349:L426" si="69">J349+K349</f>
        <v>48909.100000000006</v>
      </c>
      <c r="M349" s="55">
        <f>M350+M356</f>
        <v>59</v>
      </c>
      <c r="N349" s="56">
        <f t="shared" ref="N349:N426" si="70">L349+M349</f>
        <v>48968.100000000006</v>
      </c>
      <c r="O349" s="55">
        <f>O350+O356+O372</f>
        <v>730.2</v>
      </c>
      <c r="P349" s="56">
        <f t="shared" si="60"/>
        <v>49698.3</v>
      </c>
      <c r="Q349" s="55">
        <f>Q350+Q356+Q372</f>
        <v>971.1</v>
      </c>
      <c r="R349" s="56">
        <f t="shared" si="61"/>
        <v>50669.4</v>
      </c>
      <c r="S349" s="55">
        <f>S350+S356+S372</f>
        <v>8817.9</v>
      </c>
      <c r="T349" s="56">
        <f t="shared" si="62"/>
        <v>59487.3</v>
      </c>
    </row>
    <row r="350" spans="1:20" ht="33" customHeight="1" x14ac:dyDescent="0.25">
      <c r="A350" s="32" t="s">
        <v>691</v>
      </c>
      <c r="B350" s="53" t="s">
        <v>120</v>
      </c>
      <c r="C350" s="53" t="s">
        <v>90</v>
      </c>
      <c r="D350" s="54" t="s">
        <v>293</v>
      </c>
      <c r="E350" s="53" t="s">
        <v>76</v>
      </c>
      <c r="F350" s="55">
        <f t="shared" ref="F350:S354" si="71">F351</f>
        <v>21138.3</v>
      </c>
      <c r="G350" s="55">
        <f t="shared" si="71"/>
        <v>0</v>
      </c>
      <c r="H350" s="56">
        <f t="shared" si="57"/>
        <v>21138.3</v>
      </c>
      <c r="I350" s="55">
        <f t="shared" si="71"/>
        <v>0</v>
      </c>
      <c r="J350" s="56">
        <f t="shared" si="68"/>
        <v>21138.3</v>
      </c>
      <c r="K350" s="55">
        <f t="shared" si="71"/>
        <v>8.8000000000000007</v>
      </c>
      <c r="L350" s="56">
        <f t="shared" si="69"/>
        <v>21147.1</v>
      </c>
      <c r="M350" s="55">
        <f t="shared" si="71"/>
        <v>0</v>
      </c>
      <c r="N350" s="56">
        <f t="shared" si="70"/>
        <v>21147.1</v>
      </c>
      <c r="O350" s="55">
        <f t="shared" si="71"/>
        <v>660</v>
      </c>
      <c r="P350" s="56">
        <f t="shared" si="60"/>
        <v>21807.1</v>
      </c>
      <c r="Q350" s="55">
        <f t="shared" si="71"/>
        <v>490</v>
      </c>
      <c r="R350" s="56">
        <f t="shared" si="61"/>
        <v>22297.1</v>
      </c>
      <c r="S350" s="55">
        <f t="shared" si="71"/>
        <v>3939.5</v>
      </c>
      <c r="T350" s="56">
        <f t="shared" si="62"/>
        <v>26236.6</v>
      </c>
    </row>
    <row r="351" spans="1:20" ht="47.25" customHeight="1" x14ac:dyDescent="0.25">
      <c r="A351" s="32" t="s">
        <v>294</v>
      </c>
      <c r="B351" s="53" t="s">
        <v>120</v>
      </c>
      <c r="C351" s="53" t="s">
        <v>90</v>
      </c>
      <c r="D351" s="54" t="s">
        <v>295</v>
      </c>
      <c r="E351" s="53" t="s">
        <v>76</v>
      </c>
      <c r="F351" s="55">
        <f t="shared" si="71"/>
        <v>21138.3</v>
      </c>
      <c r="G351" s="55">
        <f t="shared" si="71"/>
        <v>0</v>
      </c>
      <c r="H351" s="56">
        <f t="shared" si="57"/>
        <v>21138.3</v>
      </c>
      <c r="I351" s="55">
        <f t="shared" si="71"/>
        <v>0</v>
      </c>
      <c r="J351" s="56">
        <f t="shared" si="68"/>
        <v>21138.3</v>
      </c>
      <c r="K351" s="55">
        <f t="shared" si="71"/>
        <v>8.8000000000000007</v>
      </c>
      <c r="L351" s="56">
        <f t="shared" si="69"/>
        <v>21147.1</v>
      </c>
      <c r="M351" s="55">
        <f t="shared" si="71"/>
        <v>0</v>
      </c>
      <c r="N351" s="56">
        <f t="shared" si="70"/>
        <v>21147.1</v>
      </c>
      <c r="O351" s="55">
        <f t="shared" si="71"/>
        <v>660</v>
      </c>
      <c r="P351" s="56">
        <f t="shared" si="60"/>
        <v>21807.1</v>
      </c>
      <c r="Q351" s="55">
        <f t="shared" si="71"/>
        <v>490</v>
      </c>
      <c r="R351" s="56">
        <f t="shared" si="61"/>
        <v>22297.1</v>
      </c>
      <c r="S351" s="55">
        <f t="shared" si="71"/>
        <v>3939.5</v>
      </c>
      <c r="T351" s="56">
        <f t="shared" si="62"/>
        <v>26236.6</v>
      </c>
    </row>
    <row r="352" spans="1:20" ht="31.5" x14ac:dyDescent="0.25">
      <c r="A352" s="32" t="s">
        <v>1008</v>
      </c>
      <c r="B352" s="53" t="s">
        <v>120</v>
      </c>
      <c r="C352" s="53" t="s">
        <v>90</v>
      </c>
      <c r="D352" s="54" t="s">
        <v>296</v>
      </c>
      <c r="E352" s="53" t="s">
        <v>76</v>
      </c>
      <c r="F352" s="55">
        <f t="shared" si="71"/>
        <v>21138.3</v>
      </c>
      <c r="G352" s="55">
        <f t="shared" si="71"/>
        <v>0</v>
      </c>
      <c r="H352" s="56">
        <f t="shared" si="57"/>
        <v>21138.3</v>
      </c>
      <c r="I352" s="55">
        <f t="shared" si="71"/>
        <v>0</v>
      </c>
      <c r="J352" s="56">
        <f t="shared" si="68"/>
        <v>21138.3</v>
      </c>
      <c r="K352" s="55">
        <f t="shared" si="71"/>
        <v>8.8000000000000007</v>
      </c>
      <c r="L352" s="56">
        <f t="shared" si="69"/>
        <v>21147.1</v>
      </c>
      <c r="M352" s="55">
        <f t="shared" si="71"/>
        <v>0</v>
      </c>
      <c r="N352" s="56">
        <f t="shared" si="70"/>
        <v>21147.1</v>
      </c>
      <c r="O352" s="55">
        <f t="shared" si="71"/>
        <v>660</v>
      </c>
      <c r="P352" s="56">
        <f t="shared" si="60"/>
        <v>21807.1</v>
      </c>
      <c r="Q352" s="55">
        <f t="shared" si="71"/>
        <v>490</v>
      </c>
      <c r="R352" s="56">
        <f t="shared" si="61"/>
        <v>22297.1</v>
      </c>
      <c r="S352" s="55">
        <f t="shared" si="71"/>
        <v>3939.5</v>
      </c>
      <c r="T352" s="56">
        <f t="shared" si="62"/>
        <v>26236.6</v>
      </c>
    </row>
    <row r="353" spans="1:20" ht="63" x14ac:dyDescent="0.25">
      <c r="A353" s="32" t="s">
        <v>297</v>
      </c>
      <c r="B353" s="53" t="s">
        <v>120</v>
      </c>
      <c r="C353" s="53" t="s">
        <v>90</v>
      </c>
      <c r="D353" s="54" t="s">
        <v>298</v>
      </c>
      <c r="E353" s="53" t="s">
        <v>76</v>
      </c>
      <c r="F353" s="55">
        <f t="shared" si="71"/>
        <v>21138.3</v>
      </c>
      <c r="G353" s="55">
        <f t="shared" si="71"/>
        <v>0</v>
      </c>
      <c r="H353" s="56">
        <f t="shared" si="57"/>
        <v>21138.3</v>
      </c>
      <c r="I353" s="55">
        <f t="shared" si="71"/>
        <v>0</v>
      </c>
      <c r="J353" s="56">
        <f t="shared" si="68"/>
        <v>21138.3</v>
      </c>
      <c r="K353" s="55">
        <f t="shared" si="71"/>
        <v>8.8000000000000007</v>
      </c>
      <c r="L353" s="56">
        <f t="shared" si="69"/>
        <v>21147.1</v>
      </c>
      <c r="M353" s="55">
        <f t="shared" si="71"/>
        <v>0</v>
      </c>
      <c r="N353" s="56">
        <f t="shared" si="70"/>
        <v>21147.1</v>
      </c>
      <c r="O353" s="55">
        <f t="shared" si="71"/>
        <v>660</v>
      </c>
      <c r="P353" s="56">
        <f t="shared" si="60"/>
        <v>21807.1</v>
      </c>
      <c r="Q353" s="55">
        <f t="shared" si="71"/>
        <v>490</v>
      </c>
      <c r="R353" s="56">
        <f t="shared" si="61"/>
        <v>22297.1</v>
      </c>
      <c r="S353" s="55">
        <f t="shared" si="71"/>
        <v>3939.5</v>
      </c>
      <c r="T353" s="56">
        <f t="shared" si="62"/>
        <v>26236.6</v>
      </c>
    </row>
    <row r="354" spans="1:20" ht="30" customHeight="1" x14ac:dyDescent="0.25">
      <c r="A354" s="32" t="s">
        <v>188</v>
      </c>
      <c r="B354" s="53" t="s">
        <v>120</v>
      </c>
      <c r="C354" s="53" t="s">
        <v>90</v>
      </c>
      <c r="D354" s="54" t="s">
        <v>298</v>
      </c>
      <c r="E354" s="53">
        <v>600</v>
      </c>
      <c r="F354" s="55">
        <f t="shared" si="71"/>
        <v>21138.3</v>
      </c>
      <c r="G354" s="55">
        <f t="shared" si="71"/>
        <v>0</v>
      </c>
      <c r="H354" s="56">
        <f t="shared" si="57"/>
        <v>21138.3</v>
      </c>
      <c r="I354" s="55">
        <f t="shared" si="71"/>
        <v>0</v>
      </c>
      <c r="J354" s="56">
        <f t="shared" si="68"/>
        <v>21138.3</v>
      </c>
      <c r="K354" s="55">
        <f t="shared" si="71"/>
        <v>8.8000000000000007</v>
      </c>
      <c r="L354" s="56">
        <f t="shared" si="69"/>
        <v>21147.1</v>
      </c>
      <c r="M354" s="55">
        <f t="shared" si="71"/>
        <v>0</v>
      </c>
      <c r="N354" s="56">
        <f t="shared" si="70"/>
        <v>21147.1</v>
      </c>
      <c r="O354" s="55">
        <f t="shared" si="71"/>
        <v>660</v>
      </c>
      <c r="P354" s="56">
        <f t="shared" si="60"/>
        <v>21807.1</v>
      </c>
      <c r="Q354" s="55">
        <f t="shared" si="71"/>
        <v>490</v>
      </c>
      <c r="R354" s="56">
        <f t="shared" si="61"/>
        <v>22297.1</v>
      </c>
      <c r="S354" s="55">
        <f t="shared" si="71"/>
        <v>3939.5</v>
      </c>
      <c r="T354" s="56">
        <f t="shared" si="62"/>
        <v>26236.6</v>
      </c>
    </row>
    <row r="355" spans="1:20" ht="15.75" x14ac:dyDescent="0.25">
      <c r="A355" s="32" t="s">
        <v>197</v>
      </c>
      <c r="B355" s="53" t="s">
        <v>120</v>
      </c>
      <c r="C355" s="53" t="s">
        <v>90</v>
      </c>
      <c r="D355" s="54" t="s">
        <v>298</v>
      </c>
      <c r="E355" s="53">
        <v>610</v>
      </c>
      <c r="F355" s="55">
        <v>21138.3</v>
      </c>
      <c r="G355" s="55"/>
      <c r="H355" s="56">
        <f t="shared" si="57"/>
        <v>21138.3</v>
      </c>
      <c r="I355" s="55"/>
      <c r="J355" s="56">
        <f t="shared" si="68"/>
        <v>21138.3</v>
      </c>
      <c r="K355" s="55">
        <v>8.8000000000000007</v>
      </c>
      <c r="L355" s="56">
        <f t="shared" si="69"/>
        <v>21147.1</v>
      </c>
      <c r="M355" s="55"/>
      <c r="N355" s="56">
        <f t="shared" si="70"/>
        <v>21147.1</v>
      </c>
      <c r="O355" s="55">
        <v>660</v>
      </c>
      <c r="P355" s="56">
        <f t="shared" si="60"/>
        <v>21807.1</v>
      </c>
      <c r="Q355" s="55">
        <v>490</v>
      </c>
      <c r="R355" s="56">
        <f t="shared" si="61"/>
        <v>22297.1</v>
      </c>
      <c r="S355" s="125">
        <v>3939.5</v>
      </c>
      <c r="T355" s="56">
        <f t="shared" si="62"/>
        <v>26236.6</v>
      </c>
    </row>
    <row r="356" spans="1:20" ht="47.25" x14ac:dyDescent="0.25">
      <c r="A356" s="32" t="s">
        <v>756</v>
      </c>
      <c r="B356" s="53" t="s">
        <v>120</v>
      </c>
      <c r="C356" s="53" t="s">
        <v>90</v>
      </c>
      <c r="D356" s="54" t="s">
        <v>236</v>
      </c>
      <c r="E356" s="53" t="s">
        <v>76</v>
      </c>
      <c r="F356" s="55">
        <f>F357+F362+F367</f>
        <v>27762</v>
      </c>
      <c r="G356" s="55">
        <f>G357+G362+G367</f>
        <v>0</v>
      </c>
      <c r="H356" s="56">
        <f t="shared" si="57"/>
        <v>27762</v>
      </c>
      <c r="I356" s="55">
        <f>I357+I362+I367</f>
        <v>0</v>
      </c>
      <c r="J356" s="56">
        <f t="shared" si="68"/>
        <v>27762</v>
      </c>
      <c r="K356" s="55">
        <f>K357+K362+K367</f>
        <v>0</v>
      </c>
      <c r="L356" s="56">
        <f t="shared" si="69"/>
        <v>27762</v>
      </c>
      <c r="M356" s="55">
        <f>M357+M362+M367</f>
        <v>59</v>
      </c>
      <c r="N356" s="56">
        <f t="shared" si="70"/>
        <v>27821</v>
      </c>
      <c r="O356" s="55">
        <f>O357+O362+O367</f>
        <v>70.2</v>
      </c>
      <c r="P356" s="56">
        <f t="shared" si="60"/>
        <v>27891.200000000001</v>
      </c>
      <c r="Q356" s="55">
        <f>Q357+Q362+Q367</f>
        <v>481.1</v>
      </c>
      <c r="R356" s="56">
        <f t="shared" si="61"/>
        <v>28372.3</v>
      </c>
      <c r="S356" s="55">
        <f>S357+S362+S367</f>
        <v>4878.3999999999996</v>
      </c>
      <c r="T356" s="56">
        <f t="shared" si="62"/>
        <v>33250.699999999997</v>
      </c>
    </row>
    <row r="357" spans="1:20" ht="15.75" x14ac:dyDescent="0.25">
      <c r="A357" s="32" t="s">
        <v>256</v>
      </c>
      <c r="B357" s="53" t="s">
        <v>120</v>
      </c>
      <c r="C357" s="53" t="s">
        <v>90</v>
      </c>
      <c r="D357" s="54" t="s">
        <v>257</v>
      </c>
      <c r="E357" s="53" t="s">
        <v>76</v>
      </c>
      <c r="F357" s="55">
        <f t="shared" ref="F357:S360" si="72">F358</f>
        <v>118.9</v>
      </c>
      <c r="G357" s="55">
        <f t="shared" si="72"/>
        <v>0</v>
      </c>
      <c r="H357" s="56">
        <f t="shared" si="57"/>
        <v>118.9</v>
      </c>
      <c r="I357" s="55">
        <f t="shared" si="72"/>
        <v>0</v>
      </c>
      <c r="J357" s="56">
        <f t="shared" si="68"/>
        <v>118.9</v>
      </c>
      <c r="K357" s="55">
        <f t="shared" si="72"/>
        <v>0</v>
      </c>
      <c r="L357" s="56">
        <f t="shared" si="69"/>
        <v>118.9</v>
      </c>
      <c r="M357" s="55">
        <f t="shared" si="72"/>
        <v>0</v>
      </c>
      <c r="N357" s="56">
        <f t="shared" si="70"/>
        <v>118.9</v>
      </c>
      <c r="O357" s="55">
        <f t="shared" si="72"/>
        <v>0</v>
      </c>
      <c r="P357" s="56">
        <f t="shared" si="60"/>
        <v>118.9</v>
      </c>
      <c r="Q357" s="55">
        <f t="shared" si="72"/>
        <v>-118.9</v>
      </c>
      <c r="R357" s="56">
        <f t="shared" si="61"/>
        <v>0</v>
      </c>
      <c r="S357" s="55">
        <f t="shared" si="72"/>
        <v>0</v>
      </c>
      <c r="T357" s="56">
        <f t="shared" si="62"/>
        <v>0</v>
      </c>
    </row>
    <row r="358" spans="1:20" ht="31.5" x14ac:dyDescent="0.25">
      <c r="A358" s="32" t="s">
        <v>258</v>
      </c>
      <c r="B358" s="53" t="s">
        <v>120</v>
      </c>
      <c r="C358" s="53" t="s">
        <v>90</v>
      </c>
      <c r="D358" s="54" t="s">
        <v>259</v>
      </c>
      <c r="E358" s="53" t="s">
        <v>76</v>
      </c>
      <c r="F358" s="55">
        <f t="shared" si="72"/>
        <v>118.9</v>
      </c>
      <c r="G358" s="55">
        <f t="shared" si="72"/>
        <v>0</v>
      </c>
      <c r="H358" s="56">
        <f t="shared" si="57"/>
        <v>118.9</v>
      </c>
      <c r="I358" s="55">
        <f t="shared" si="72"/>
        <v>0</v>
      </c>
      <c r="J358" s="56">
        <f t="shared" si="68"/>
        <v>118.9</v>
      </c>
      <c r="K358" s="55">
        <f t="shared" si="72"/>
        <v>0</v>
      </c>
      <c r="L358" s="56">
        <f t="shared" si="69"/>
        <v>118.9</v>
      </c>
      <c r="M358" s="55">
        <f t="shared" si="72"/>
        <v>0</v>
      </c>
      <c r="N358" s="56">
        <f t="shared" si="70"/>
        <v>118.9</v>
      </c>
      <c r="O358" s="55">
        <f t="shared" si="72"/>
        <v>0</v>
      </c>
      <c r="P358" s="56">
        <f t="shared" si="60"/>
        <v>118.9</v>
      </c>
      <c r="Q358" s="55">
        <f t="shared" si="72"/>
        <v>-118.9</v>
      </c>
      <c r="R358" s="56">
        <f t="shared" si="61"/>
        <v>0</v>
      </c>
      <c r="S358" s="55">
        <f t="shared" si="72"/>
        <v>0</v>
      </c>
      <c r="T358" s="56">
        <f t="shared" si="62"/>
        <v>0</v>
      </c>
    </row>
    <row r="359" spans="1:20" ht="31.5" x14ac:dyDescent="0.25">
      <c r="A359" s="32" t="s">
        <v>299</v>
      </c>
      <c r="B359" s="53" t="s">
        <v>120</v>
      </c>
      <c r="C359" s="53" t="s">
        <v>90</v>
      </c>
      <c r="D359" s="54" t="s">
        <v>300</v>
      </c>
      <c r="E359" s="53" t="s">
        <v>76</v>
      </c>
      <c r="F359" s="55">
        <f t="shared" si="72"/>
        <v>118.9</v>
      </c>
      <c r="G359" s="55">
        <f t="shared" si="72"/>
        <v>0</v>
      </c>
      <c r="H359" s="56">
        <f t="shared" si="57"/>
        <v>118.9</v>
      </c>
      <c r="I359" s="55">
        <f t="shared" si="72"/>
        <v>0</v>
      </c>
      <c r="J359" s="56">
        <f t="shared" si="68"/>
        <v>118.9</v>
      </c>
      <c r="K359" s="55">
        <f t="shared" si="72"/>
        <v>0</v>
      </c>
      <c r="L359" s="56">
        <f t="shared" si="69"/>
        <v>118.9</v>
      </c>
      <c r="M359" s="55">
        <f t="shared" si="72"/>
        <v>0</v>
      </c>
      <c r="N359" s="56">
        <f t="shared" si="70"/>
        <v>118.9</v>
      </c>
      <c r="O359" s="55">
        <f t="shared" si="72"/>
        <v>0</v>
      </c>
      <c r="P359" s="56">
        <f t="shared" si="60"/>
        <v>118.9</v>
      </c>
      <c r="Q359" s="55">
        <f t="shared" si="72"/>
        <v>-118.9</v>
      </c>
      <c r="R359" s="56">
        <f t="shared" si="61"/>
        <v>0</v>
      </c>
      <c r="S359" s="55">
        <f t="shared" si="72"/>
        <v>0</v>
      </c>
      <c r="T359" s="56">
        <f t="shared" si="62"/>
        <v>0</v>
      </c>
    </row>
    <row r="360" spans="1:20" ht="44.25" customHeight="1" x14ac:dyDescent="0.25">
      <c r="A360" s="32" t="s">
        <v>188</v>
      </c>
      <c r="B360" s="53" t="s">
        <v>120</v>
      </c>
      <c r="C360" s="53" t="s">
        <v>90</v>
      </c>
      <c r="D360" s="54" t="s">
        <v>300</v>
      </c>
      <c r="E360" s="53">
        <v>600</v>
      </c>
      <c r="F360" s="55">
        <f t="shared" si="72"/>
        <v>118.9</v>
      </c>
      <c r="G360" s="55">
        <f t="shared" si="72"/>
        <v>0</v>
      </c>
      <c r="H360" s="56">
        <f t="shared" si="57"/>
        <v>118.9</v>
      </c>
      <c r="I360" s="55">
        <f t="shared" si="72"/>
        <v>0</v>
      </c>
      <c r="J360" s="56">
        <f t="shared" si="68"/>
        <v>118.9</v>
      </c>
      <c r="K360" s="55">
        <f t="shared" si="72"/>
        <v>0</v>
      </c>
      <c r="L360" s="56">
        <f t="shared" si="69"/>
        <v>118.9</v>
      </c>
      <c r="M360" s="55">
        <f t="shared" si="72"/>
        <v>0</v>
      </c>
      <c r="N360" s="56">
        <f t="shared" si="70"/>
        <v>118.9</v>
      </c>
      <c r="O360" s="55">
        <f t="shared" si="72"/>
        <v>0</v>
      </c>
      <c r="P360" s="56">
        <f t="shared" si="60"/>
        <v>118.9</v>
      </c>
      <c r="Q360" s="55">
        <f t="shared" si="72"/>
        <v>-118.9</v>
      </c>
      <c r="R360" s="56">
        <f t="shared" si="61"/>
        <v>0</v>
      </c>
      <c r="S360" s="55">
        <f t="shared" si="72"/>
        <v>0</v>
      </c>
      <c r="T360" s="56">
        <f t="shared" si="62"/>
        <v>0</v>
      </c>
    </row>
    <row r="361" spans="1:20" ht="15.75" x14ac:dyDescent="0.25">
      <c r="A361" s="32" t="s">
        <v>197</v>
      </c>
      <c r="B361" s="53" t="s">
        <v>120</v>
      </c>
      <c r="C361" s="53" t="s">
        <v>90</v>
      </c>
      <c r="D361" s="54" t="s">
        <v>300</v>
      </c>
      <c r="E361" s="53">
        <v>610</v>
      </c>
      <c r="F361" s="55">
        <v>118.9</v>
      </c>
      <c r="G361" s="55"/>
      <c r="H361" s="56">
        <f t="shared" ref="H361:H450" si="73">F361+G361</f>
        <v>118.9</v>
      </c>
      <c r="I361" s="55"/>
      <c r="J361" s="56">
        <f t="shared" si="68"/>
        <v>118.9</v>
      </c>
      <c r="K361" s="55"/>
      <c r="L361" s="56">
        <f t="shared" si="69"/>
        <v>118.9</v>
      </c>
      <c r="M361" s="55"/>
      <c r="N361" s="56">
        <f t="shared" si="70"/>
        <v>118.9</v>
      </c>
      <c r="O361" s="55"/>
      <c r="P361" s="56">
        <f t="shared" si="60"/>
        <v>118.9</v>
      </c>
      <c r="Q361" s="55">
        <v>-118.9</v>
      </c>
      <c r="R361" s="56">
        <f t="shared" si="61"/>
        <v>0</v>
      </c>
      <c r="S361" s="55"/>
      <c r="T361" s="56">
        <f t="shared" si="62"/>
        <v>0</v>
      </c>
    </row>
    <row r="362" spans="1:20" ht="47.25" x14ac:dyDescent="0.25">
      <c r="A362" s="32" t="s">
        <v>268</v>
      </c>
      <c r="B362" s="53" t="s">
        <v>120</v>
      </c>
      <c r="C362" s="53" t="s">
        <v>90</v>
      </c>
      <c r="D362" s="54" t="s">
        <v>269</v>
      </c>
      <c r="E362" s="53" t="s">
        <v>76</v>
      </c>
      <c r="F362" s="55">
        <f t="shared" ref="F362:S365" si="74">F363</f>
        <v>464.8</v>
      </c>
      <c r="G362" s="55">
        <f t="shared" si="74"/>
        <v>0</v>
      </c>
      <c r="H362" s="56">
        <f t="shared" si="73"/>
        <v>464.8</v>
      </c>
      <c r="I362" s="55">
        <f t="shared" si="74"/>
        <v>0</v>
      </c>
      <c r="J362" s="56">
        <f t="shared" si="68"/>
        <v>464.8</v>
      </c>
      <c r="K362" s="55">
        <f t="shared" si="74"/>
        <v>0</v>
      </c>
      <c r="L362" s="56">
        <f t="shared" si="69"/>
        <v>464.8</v>
      </c>
      <c r="M362" s="55">
        <f t="shared" si="74"/>
        <v>0</v>
      </c>
      <c r="N362" s="56">
        <f t="shared" si="70"/>
        <v>464.8</v>
      </c>
      <c r="O362" s="55">
        <f t="shared" si="74"/>
        <v>0</v>
      </c>
      <c r="P362" s="56">
        <f t="shared" si="60"/>
        <v>464.8</v>
      </c>
      <c r="Q362" s="55">
        <f t="shared" si="74"/>
        <v>0</v>
      </c>
      <c r="R362" s="56">
        <f t="shared" si="61"/>
        <v>464.8</v>
      </c>
      <c r="S362" s="55">
        <f t="shared" si="74"/>
        <v>0</v>
      </c>
      <c r="T362" s="56">
        <f t="shared" si="62"/>
        <v>464.8</v>
      </c>
    </row>
    <row r="363" spans="1:20" ht="62.25" customHeight="1" x14ac:dyDescent="0.25">
      <c r="A363" s="32" t="s">
        <v>270</v>
      </c>
      <c r="B363" s="53" t="s">
        <v>120</v>
      </c>
      <c r="C363" s="53" t="s">
        <v>90</v>
      </c>
      <c r="D363" s="54" t="s">
        <v>271</v>
      </c>
      <c r="E363" s="53" t="s">
        <v>76</v>
      </c>
      <c r="F363" s="55">
        <f t="shared" si="74"/>
        <v>464.8</v>
      </c>
      <c r="G363" s="55">
        <f t="shared" si="74"/>
        <v>0</v>
      </c>
      <c r="H363" s="56">
        <f t="shared" si="73"/>
        <v>464.8</v>
      </c>
      <c r="I363" s="55">
        <f t="shared" si="74"/>
        <v>0</v>
      </c>
      <c r="J363" s="56">
        <f t="shared" si="68"/>
        <v>464.8</v>
      </c>
      <c r="K363" s="55">
        <f t="shared" si="74"/>
        <v>0</v>
      </c>
      <c r="L363" s="56">
        <f t="shared" si="69"/>
        <v>464.8</v>
      </c>
      <c r="M363" s="55">
        <f t="shared" si="74"/>
        <v>0</v>
      </c>
      <c r="N363" s="56">
        <f t="shared" si="70"/>
        <v>464.8</v>
      </c>
      <c r="O363" s="55">
        <f t="shared" si="74"/>
        <v>0</v>
      </c>
      <c r="P363" s="56">
        <f t="shared" si="60"/>
        <v>464.8</v>
      </c>
      <c r="Q363" s="55">
        <f t="shared" si="74"/>
        <v>0</v>
      </c>
      <c r="R363" s="56">
        <f t="shared" si="61"/>
        <v>464.8</v>
      </c>
      <c r="S363" s="55">
        <f t="shared" si="74"/>
        <v>0</v>
      </c>
      <c r="T363" s="56">
        <f t="shared" si="62"/>
        <v>464.8</v>
      </c>
    </row>
    <row r="364" spans="1:20" ht="36.75" customHeight="1" x14ac:dyDescent="0.25">
      <c r="A364" s="32" t="s">
        <v>301</v>
      </c>
      <c r="B364" s="53" t="s">
        <v>120</v>
      </c>
      <c r="C364" s="53" t="s">
        <v>90</v>
      </c>
      <c r="D364" s="54" t="s">
        <v>302</v>
      </c>
      <c r="E364" s="53" t="s">
        <v>76</v>
      </c>
      <c r="F364" s="55">
        <f t="shared" si="74"/>
        <v>464.8</v>
      </c>
      <c r="G364" s="55">
        <f t="shared" si="74"/>
        <v>0</v>
      </c>
      <c r="H364" s="56">
        <f t="shared" si="73"/>
        <v>464.8</v>
      </c>
      <c r="I364" s="55">
        <f t="shared" si="74"/>
        <v>0</v>
      </c>
      <c r="J364" s="56">
        <f t="shared" si="68"/>
        <v>464.8</v>
      </c>
      <c r="K364" s="55">
        <f t="shared" si="74"/>
        <v>0</v>
      </c>
      <c r="L364" s="56">
        <f t="shared" si="69"/>
        <v>464.8</v>
      </c>
      <c r="M364" s="55">
        <f t="shared" si="74"/>
        <v>0</v>
      </c>
      <c r="N364" s="56">
        <f t="shared" si="70"/>
        <v>464.8</v>
      </c>
      <c r="O364" s="55">
        <f t="shared" si="74"/>
        <v>0</v>
      </c>
      <c r="P364" s="56">
        <f t="shared" si="60"/>
        <v>464.8</v>
      </c>
      <c r="Q364" s="55">
        <f t="shared" si="74"/>
        <v>0</v>
      </c>
      <c r="R364" s="56">
        <f t="shared" si="61"/>
        <v>464.8</v>
      </c>
      <c r="S364" s="55">
        <f t="shared" si="74"/>
        <v>0</v>
      </c>
      <c r="T364" s="56">
        <f t="shared" si="62"/>
        <v>464.8</v>
      </c>
    </row>
    <row r="365" spans="1:20" ht="48.75" customHeight="1" x14ac:dyDescent="0.25">
      <c r="A365" s="32" t="s">
        <v>188</v>
      </c>
      <c r="B365" s="53" t="s">
        <v>120</v>
      </c>
      <c r="C365" s="53" t="s">
        <v>90</v>
      </c>
      <c r="D365" s="54" t="s">
        <v>302</v>
      </c>
      <c r="E365" s="53">
        <v>600</v>
      </c>
      <c r="F365" s="55">
        <f t="shared" si="74"/>
        <v>464.8</v>
      </c>
      <c r="G365" s="55">
        <f t="shared" si="74"/>
        <v>0</v>
      </c>
      <c r="H365" s="56">
        <f t="shared" si="73"/>
        <v>464.8</v>
      </c>
      <c r="I365" s="55">
        <f t="shared" si="74"/>
        <v>0</v>
      </c>
      <c r="J365" s="56">
        <f t="shared" si="68"/>
        <v>464.8</v>
      </c>
      <c r="K365" s="55">
        <f t="shared" si="74"/>
        <v>0</v>
      </c>
      <c r="L365" s="56">
        <f t="shared" si="69"/>
        <v>464.8</v>
      </c>
      <c r="M365" s="55">
        <f t="shared" si="74"/>
        <v>0</v>
      </c>
      <c r="N365" s="56">
        <f t="shared" si="70"/>
        <v>464.8</v>
      </c>
      <c r="O365" s="55">
        <f t="shared" si="74"/>
        <v>0</v>
      </c>
      <c r="P365" s="56">
        <f t="shared" si="60"/>
        <v>464.8</v>
      </c>
      <c r="Q365" s="55">
        <f t="shared" si="74"/>
        <v>0</v>
      </c>
      <c r="R365" s="56">
        <f t="shared" si="61"/>
        <v>464.8</v>
      </c>
      <c r="S365" s="55">
        <f t="shared" si="74"/>
        <v>0</v>
      </c>
      <c r="T365" s="56">
        <f t="shared" si="62"/>
        <v>464.8</v>
      </c>
    </row>
    <row r="366" spans="1:20" ht="15.75" x14ac:dyDescent="0.25">
      <c r="A366" s="32" t="s">
        <v>197</v>
      </c>
      <c r="B366" s="53" t="s">
        <v>120</v>
      </c>
      <c r="C366" s="53" t="s">
        <v>90</v>
      </c>
      <c r="D366" s="54" t="s">
        <v>302</v>
      </c>
      <c r="E366" s="53">
        <v>610</v>
      </c>
      <c r="F366" s="55">
        <v>464.8</v>
      </c>
      <c r="G366" s="55"/>
      <c r="H366" s="56">
        <f t="shared" si="73"/>
        <v>464.8</v>
      </c>
      <c r="I366" s="55"/>
      <c r="J366" s="56">
        <f t="shared" si="68"/>
        <v>464.8</v>
      </c>
      <c r="K366" s="55"/>
      <c r="L366" s="56">
        <f t="shared" si="69"/>
        <v>464.8</v>
      </c>
      <c r="M366" s="55"/>
      <c r="N366" s="56">
        <f t="shared" si="70"/>
        <v>464.8</v>
      </c>
      <c r="O366" s="55"/>
      <c r="P366" s="56">
        <f t="shared" si="60"/>
        <v>464.8</v>
      </c>
      <c r="Q366" s="55"/>
      <c r="R366" s="56">
        <f t="shared" si="61"/>
        <v>464.8</v>
      </c>
      <c r="S366" s="55"/>
      <c r="T366" s="56">
        <f t="shared" si="62"/>
        <v>464.8</v>
      </c>
    </row>
    <row r="367" spans="1:20" ht="31.5" x14ac:dyDescent="0.25">
      <c r="A367" s="32" t="s">
        <v>303</v>
      </c>
      <c r="B367" s="53" t="s">
        <v>120</v>
      </c>
      <c r="C367" s="53" t="s">
        <v>90</v>
      </c>
      <c r="D367" s="54" t="s">
        <v>304</v>
      </c>
      <c r="E367" s="53" t="s">
        <v>76</v>
      </c>
      <c r="F367" s="55">
        <f t="shared" ref="F367:S370" si="75">F368</f>
        <v>27178.3</v>
      </c>
      <c r="G367" s="55">
        <f t="shared" si="75"/>
        <v>0</v>
      </c>
      <c r="H367" s="56">
        <f t="shared" si="73"/>
        <v>27178.3</v>
      </c>
      <c r="I367" s="55">
        <f t="shared" si="75"/>
        <v>0</v>
      </c>
      <c r="J367" s="56">
        <f t="shared" si="68"/>
        <v>27178.3</v>
      </c>
      <c r="K367" s="55">
        <f t="shared" si="75"/>
        <v>0</v>
      </c>
      <c r="L367" s="56">
        <f t="shared" si="69"/>
        <v>27178.3</v>
      </c>
      <c r="M367" s="55">
        <f t="shared" si="75"/>
        <v>59</v>
      </c>
      <c r="N367" s="56">
        <f t="shared" si="70"/>
        <v>27237.3</v>
      </c>
      <c r="O367" s="55">
        <f t="shared" si="75"/>
        <v>70.2</v>
      </c>
      <c r="P367" s="56">
        <f t="shared" si="60"/>
        <v>27307.5</v>
      </c>
      <c r="Q367" s="55">
        <f t="shared" si="75"/>
        <v>600</v>
      </c>
      <c r="R367" s="56">
        <f t="shared" si="61"/>
        <v>27907.5</v>
      </c>
      <c r="S367" s="55">
        <f t="shared" si="75"/>
        <v>4878.3999999999996</v>
      </c>
      <c r="T367" s="56">
        <f t="shared" si="62"/>
        <v>32785.9</v>
      </c>
    </row>
    <row r="368" spans="1:20" ht="63" x14ac:dyDescent="0.25">
      <c r="A368" s="32" t="s">
        <v>305</v>
      </c>
      <c r="B368" s="53" t="s">
        <v>120</v>
      </c>
      <c r="C368" s="53" t="s">
        <v>90</v>
      </c>
      <c r="D368" s="54" t="s">
        <v>306</v>
      </c>
      <c r="E368" s="53" t="s">
        <v>76</v>
      </c>
      <c r="F368" s="55">
        <f t="shared" si="75"/>
        <v>27178.3</v>
      </c>
      <c r="G368" s="55">
        <f t="shared" si="75"/>
        <v>0</v>
      </c>
      <c r="H368" s="56">
        <f t="shared" si="73"/>
        <v>27178.3</v>
      </c>
      <c r="I368" s="55">
        <f t="shared" si="75"/>
        <v>0</v>
      </c>
      <c r="J368" s="56">
        <f t="shared" si="68"/>
        <v>27178.3</v>
      </c>
      <c r="K368" s="55">
        <f t="shared" si="75"/>
        <v>0</v>
      </c>
      <c r="L368" s="56">
        <f t="shared" si="69"/>
        <v>27178.3</v>
      </c>
      <c r="M368" s="55">
        <f t="shared" si="75"/>
        <v>59</v>
      </c>
      <c r="N368" s="56">
        <f t="shared" si="70"/>
        <v>27237.3</v>
      </c>
      <c r="O368" s="55">
        <f t="shared" si="75"/>
        <v>70.2</v>
      </c>
      <c r="P368" s="56">
        <f t="shared" si="60"/>
        <v>27307.5</v>
      </c>
      <c r="Q368" s="55">
        <f t="shared" si="75"/>
        <v>600</v>
      </c>
      <c r="R368" s="56">
        <f t="shared" si="61"/>
        <v>27907.5</v>
      </c>
      <c r="S368" s="55">
        <f t="shared" si="75"/>
        <v>4878.3999999999996</v>
      </c>
      <c r="T368" s="56">
        <f t="shared" si="62"/>
        <v>32785.9</v>
      </c>
    </row>
    <row r="369" spans="1:20" ht="47.25" x14ac:dyDescent="0.25">
      <c r="A369" s="32" t="s">
        <v>307</v>
      </c>
      <c r="B369" s="53" t="s">
        <v>120</v>
      </c>
      <c r="C369" s="53" t="s">
        <v>90</v>
      </c>
      <c r="D369" s="54" t="s">
        <v>308</v>
      </c>
      <c r="E369" s="53" t="s">
        <v>76</v>
      </c>
      <c r="F369" s="55">
        <f t="shared" si="75"/>
        <v>27178.3</v>
      </c>
      <c r="G369" s="55">
        <f t="shared" si="75"/>
        <v>0</v>
      </c>
      <c r="H369" s="56">
        <f t="shared" si="73"/>
        <v>27178.3</v>
      </c>
      <c r="I369" s="55">
        <f t="shared" si="75"/>
        <v>0</v>
      </c>
      <c r="J369" s="56">
        <f t="shared" si="68"/>
        <v>27178.3</v>
      </c>
      <c r="K369" s="55">
        <f t="shared" si="75"/>
        <v>0</v>
      </c>
      <c r="L369" s="56">
        <f t="shared" si="69"/>
        <v>27178.3</v>
      </c>
      <c r="M369" s="55">
        <f t="shared" si="75"/>
        <v>59</v>
      </c>
      <c r="N369" s="56">
        <f t="shared" si="70"/>
        <v>27237.3</v>
      </c>
      <c r="O369" s="55">
        <f t="shared" si="75"/>
        <v>70.2</v>
      </c>
      <c r="P369" s="56">
        <f t="shared" si="60"/>
        <v>27307.5</v>
      </c>
      <c r="Q369" s="55">
        <f t="shared" si="75"/>
        <v>600</v>
      </c>
      <c r="R369" s="56">
        <f t="shared" si="61"/>
        <v>27907.5</v>
      </c>
      <c r="S369" s="55">
        <f t="shared" si="75"/>
        <v>4878.3999999999996</v>
      </c>
      <c r="T369" s="56">
        <f t="shared" si="62"/>
        <v>32785.9</v>
      </c>
    </row>
    <row r="370" spans="1:20" ht="48" customHeight="1" x14ac:dyDescent="0.25">
      <c r="A370" s="32" t="s">
        <v>188</v>
      </c>
      <c r="B370" s="53" t="s">
        <v>120</v>
      </c>
      <c r="C370" s="53" t="s">
        <v>90</v>
      </c>
      <c r="D370" s="54" t="s">
        <v>308</v>
      </c>
      <c r="E370" s="53">
        <v>600</v>
      </c>
      <c r="F370" s="55">
        <f t="shared" si="75"/>
        <v>27178.3</v>
      </c>
      <c r="G370" s="55">
        <f t="shared" si="75"/>
        <v>0</v>
      </c>
      <c r="H370" s="56">
        <f t="shared" si="73"/>
        <v>27178.3</v>
      </c>
      <c r="I370" s="55">
        <f t="shared" si="75"/>
        <v>0</v>
      </c>
      <c r="J370" s="56">
        <f t="shared" si="68"/>
        <v>27178.3</v>
      </c>
      <c r="K370" s="55">
        <f t="shared" si="75"/>
        <v>0</v>
      </c>
      <c r="L370" s="56">
        <f t="shared" si="69"/>
        <v>27178.3</v>
      </c>
      <c r="M370" s="55">
        <f t="shared" si="75"/>
        <v>59</v>
      </c>
      <c r="N370" s="56">
        <f t="shared" si="70"/>
        <v>27237.3</v>
      </c>
      <c r="O370" s="55">
        <f t="shared" si="75"/>
        <v>70.2</v>
      </c>
      <c r="P370" s="56">
        <f t="shared" ref="P370:P461" si="76">N370+O370</f>
        <v>27307.5</v>
      </c>
      <c r="Q370" s="55">
        <f t="shared" si="75"/>
        <v>600</v>
      </c>
      <c r="R370" s="56">
        <f t="shared" ref="R370:R461" si="77">P370+Q370</f>
        <v>27907.5</v>
      </c>
      <c r="S370" s="55">
        <f t="shared" si="75"/>
        <v>4878.3999999999996</v>
      </c>
      <c r="T370" s="56">
        <f t="shared" ref="T370:T461" si="78">R370+S370</f>
        <v>32785.9</v>
      </c>
    </row>
    <row r="371" spans="1:20" ht="15.75" x14ac:dyDescent="0.25">
      <c r="A371" s="32" t="s">
        <v>197</v>
      </c>
      <c r="B371" s="53" t="s">
        <v>120</v>
      </c>
      <c r="C371" s="53" t="s">
        <v>90</v>
      </c>
      <c r="D371" s="54" t="s">
        <v>308</v>
      </c>
      <c r="E371" s="53">
        <v>610</v>
      </c>
      <c r="F371" s="55">
        <v>27178.3</v>
      </c>
      <c r="G371" s="55"/>
      <c r="H371" s="56">
        <f t="shared" si="73"/>
        <v>27178.3</v>
      </c>
      <c r="I371" s="55"/>
      <c r="J371" s="56">
        <f t="shared" si="68"/>
        <v>27178.3</v>
      </c>
      <c r="K371" s="55"/>
      <c r="L371" s="56">
        <f t="shared" si="69"/>
        <v>27178.3</v>
      </c>
      <c r="M371" s="55">
        <v>59</v>
      </c>
      <c r="N371" s="56">
        <f t="shared" si="70"/>
        <v>27237.3</v>
      </c>
      <c r="O371" s="55">
        <v>70.2</v>
      </c>
      <c r="P371" s="56">
        <f t="shared" si="76"/>
        <v>27307.5</v>
      </c>
      <c r="Q371" s="55">
        <v>600</v>
      </c>
      <c r="R371" s="56">
        <f t="shared" si="77"/>
        <v>27907.5</v>
      </c>
      <c r="S371" s="125">
        <v>4878.3999999999996</v>
      </c>
      <c r="T371" s="56">
        <f t="shared" si="78"/>
        <v>32785.9</v>
      </c>
    </row>
    <row r="372" spans="1:20" ht="31.5" hidden="1" x14ac:dyDescent="0.25">
      <c r="A372" s="32" t="s">
        <v>789</v>
      </c>
      <c r="B372" s="53" t="s">
        <v>120</v>
      </c>
      <c r="C372" s="53" t="s">
        <v>90</v>
      </c>
      <c r="D372" s="54" t="s">
        <v>554</v>
      </c>
      <c r="E372" s="53" t="s">
        <v>76</v>
      </c>
      <c r="F372" s="55"/>
      <c r="G372" s="55"/>
      <c r="H372" s="56"/>
      <c r="I372" s="55"/>
      <c r="J372" s="56"/>
      <c r="K372" s="55"/>
      <c r="L372" s="56"/>
      <c r="M372" s="55"/>
      <c r="N372" s="56"/>
      <c r="O372" s="55">
        <f>O373</f>
        <v>0</v>
      </c>
      <c r="P372" s="56">
        <f t="shared" si="76"/>
        <v>0</v>
      </c>
      <c r="Q372" s="55">
        <f>Q373</f>
        <v>0</v>
      </c>
      <c r="R372" s="56">
        <f t="shared" si="77"/>
        <v>0</v>
      </c>
      <c r="S372" s="55">
        <f>S373</f>
        <v>0</v>
      </c>
      <c r="T372" s="56">
        <f t="shared" si="78"/>
        <v>0</v>
      </c>
    </row>
    <row r="373" spans="1:20" ht="78.75" hidden="1" x14ac:dyDescent="0.25">
      <c r="A373" s="32" t="s">
        <v>555</v>
      </c>
      <c r="B373" s="53" t="s">
        <v>120</v>
      </c>
      <c r="C373" s="53" t="s">
        <v>90</v>
      </c>
      <c r="D373" s="54" t="s">
        <v>556</v>
      </c>
      <c r="E373" s="53" t="s">
        <v>76</v>
      </c>
      <c r="F373" s="55"/>
      <c r="G373" s="55"/>
      <c r="H373" s="56"/>
      <c r="I373" s="55"/>
      <c r="J373" s="56"/>
      <c r="K373" s="55"/>
      <c r="L373" s="56"/>
      <c r="M373" s="55"/>
      <c r="N373" s="56"/>
      <c r="O373" s="55">
        <f>O374</f>
        <v>0</v>
      </c>
      <c r="P373" s="56">
        <f t="shared" si="76"/>
        <v>0</v>
      </c>
      <c r="Q373" s="55">
        <f>Q374</f>
        <v>0</v>
      </c>
      <c r="R373" s="56">
        <f t="shared" si="77"/>
        <v>0</v>
      </c>
      <c r="S373" s="55">
        <f>S374</f>
        <v>0</v>
      </c>
      <c r="T373" s="56">
        <f t="shared" si="78"/>
        <v>0</v>
      </c>
    </row>
    <row r="374" spans="1:20" ht="78.75" hidden="1" x14ac:dyDescent="0.25">
      <c r="A374" s="32" t="s">
        <v>794</v>
      </c>
      <c r="B374" s="53" t="s">
        <v>120</v>
      </c>
      <c r="C374" s="53" t="s">
        <v>90</v>
      </c>
      <c r="D374" s="54" t="s">
        <v>669</v>
      </c>
      <c r="E374" s="53" t="s">
        <v>76</v>
      </c>
      <c r="F374" s="55"/>
      <c r="G374" s="55"/>
      <c r="H374" s="56"/>
      <c r="I374" s="55"/>
      <c r="J374" s="56"/>
      <c r="K374" s="55"/>
      <c r="L374" s="56"/>
      <c r="M374" s="55"/>
      <c r="N374" s="56"/>
      <c r="O374" s="55">
        <f>O375</f>
        <v>0</v>
      </c>
      <c r="P374" s="56">
        <f t="shared" si="76"/>
        <v>0</v>
      </c>
      <c r="Q374" s="55">
        <f>Q375</f>
        <v>0</v>
      </c>
      <c r="R374" s="56">
        <f t="shared" si="77"/>
        <v>0</v>
      </c>
      <c r="S374" s="55">
        <f>S375</f>
        <v>0</v>
      </c>
      <c r="T374" s="56">
        <f t="shared" si="78"/>
        <v>0</v>
      </c>
    </row>
    <row r="375" spans="1:20" ht="47.25" hidden="1" x14ac:dyDescent="0.25">
      <c r="A375" s="32" t="s">
        <v>188</v>
      </c>
      <c r="B375" s="53" t="s">
        <v>120</v>
      </c>
      <c r="C375" s="53" t="s">
        <v>90</v>
      </c>
      <c r="D375" s="54" t="s">
        <v>669</v>
      </c>
      <c r="E375" s="53" t="s">
        <v>559</v>
      </c>
      <c r="F375" s="55"/>
      <c r="G375" s="55"/>
      <c r="H375" s="56"/>
      <c r="I375" s="55"/>
      <c r="J375" s="56"/>
      <c r="K375" s="55"/>
      <c r="L375" s="56"/>
      <c r="M375" s="55"/>
      <c r="N375" s="56"/>
      <c r="O375" s="55">
        <f>O376</f>
        <v>0</v>
      </c>
      <c r="P375" s="56">
        <f t="shared" si="76"/>
        <v>0</v>
      </c>
      <c r="Q375" s="55">
        <f>Q376</f>
        <v>0</v>
      </c>
      <c r="R375" s="56">
        <f t="shared" si="77"/>
        <v>0</v>
      </c>
      <c r="S375" s="55">
        <f>S376</f>
        <v>0</v>
      </c>
      <c r="T375" s="56">
        <f t="shared" si="78"/>
        <v>0</v>
      </c>
    </row>
    <row r="376" spans="1:20" ht="15.75" hidden="1" x14ac:dyDescent="0.25">
      <c r="A376" s="32" t="s">
        <v>197</v>
      </c>
      <c r="B376" s="53" t="s">
        <v>120</v>
      </c>
      <c r="C376" s="53" t="s">
        <v>90</v>
      </c>
      <c r="D376" s="54" t="s">
        <v>669</v>
      </c>
      <c r="E376" s="53" t="s">
        <v>560</v>
      </c>
      <c r="F376" s="55"/>
      <c r="G376" s="55"/>
      <c r="H376" s="56"/>
      <c r="I376" s="55"/>
      <c r="J376" s="56"/>
      <c r="K376" s="55"/>
      <c r="L376" s="56"/>
      <c r="M376" s="55"/>
      <c r="N376" s="56"/>
      <c r="O376" s="55"/>
      <c r="P376" s="56">
        <f t="shared" si="76"/>
        <v>0</v>
      </c>
      <c r="Q376" s="55"/>
      <c r="R376" s="56">
        <f t="shared" si="77"/>
        <v>0</v>
      </c>
      <c r="S376" s="55"/>
      <c r="T376" s="56">
        <f t="shared" si="78"/>
        <v>0</v>
      </c>
    </row>
    <row r="377" spans="1:20" ht="15.75" x14ac:dyDescent="0.25">
      <c r="A377" s="32" t="s">
        <v>309</v>
      </c>
      <c r="B377" s="53" t="s">
        <v>120</v>
      </c>
      <c r="C377" s="53" t="s">
        <v>161</v>
      </c>
      <c r="D377" s="54" t="s">
        <v>75</v>
      </c>
      <c r="E377" s="53" t="s">
        <v>76</v>
      </c>
      <c r="F377" s="55">
        <f t="shared" ref="F377:S379" si="79">F378</f>
        <v>23309.3</v>
      </c>
      <c r="G377" s="55">
        <f t="shared" si="79"/>
        <v>0</v>
      </c>
      <c r="H377" s="56">
        <f t="shared" si="73"/>
        <v>23309.3</v>
      </c>
      <c r="I377" s="55">
        <f t="shared" si="79"/>
        <v>0</v>
      </c>
      <c r="J377" s="56">
        <f t="shared" si="68"/>
        <v>23309.3</v>
      </c>
      <c r="K377" s="55">
        <f t="shared" si="79"/>
        <v>0</v>
      </c>
      <c r="L377" s="56">
        <f t="shared" si="69"/>
        <v>23309.3</v>
      </c>
      <c r="M377" s="55">
        <f t="shared" si="79"/>
        <v>0</v>
      </c>
      <c r="N377" s="56">
        <f t="shared" si="70"/>
        <v>23309.3</v>
      </c>
      <c r="O377" s="55">
        <f t="shared" si="79"/>
        <v>0</v>
      </c>
      <c r="P377" s="56">
        <f t="shared" si="76"/>
        <v>23309.3</v>
      </c>
      <c r="Q377" s="55">
        <f t="shared" si="79"/>
        <v>35</v>
      </c>
      <c r="R377" s="56">
        <f t="shared" si="77"/>
        <v>23344.3</v>
      </c>
      <c r="S377" s="55">
        <f t="shared" si="79"/>
        <v>3409.6</v>
      </c>
      <c r="T377" s="56">
        <f t="shared" si="78"/>
        <v>26753.899999999998</v>
      </c>
    </row>
    <row r="378" spans="1:20" ht="47.25" x14ac:dyDescent="0.25">
      <c r="A378" s="32" t="s">
        <v>756</v>
      </c>
      <c r="B378" s="53" t="s">
        <v>120</v>
      </c>
      <c r="C378" s="53" t="s">
        <v>161</v>
      </c>
      <c r="D378" s="54" t="s">
        <v>236</v>
      </c>
      <c r="E378" s="53" t="s">
        <v>76</v>
      </c>
      <c r="F378" s="55">
        <f t="shared" si="79"/>
        <v>23309.3</v>
      </c>
      <c r="G378" s="55">
        <f t="shared" si="79"/>
        <v>0</v>
      </c>
      <c r="H378" s="56">
        <f t="shared" si="73"/>
        <v>23309.3</v>
      </c>
      <c r="I378" s="55">
        <f t="shared" si="79"/>
        <v>0</v>
      </c>
      <c r="J378" s="56">
        <f t="shared" si="68"/>
        <v>23309.3</v>
      </c>
      <c r="K378" s="55">
        <f t="shared" si="79"/>
        <v>0</v>
      </c>
      <c r="L378" s="56">
        <f t="shared" si="69"/>
        <v>23309.3</v>
      </c>
      <c r="M378" s="55">
        <f t="shared" si="79"/>
        <v>0</v>
      </c>
      <c r="N378" s="56">
        <f t="shared" si="70"/>
        <v>23309.3</v>
      </c>
      <c r="O378" s="55">
        <f t="shared" si="79"/>
        <v>0</v>
      </c>
      <c r="P378" s="56">
        <f t="shared" si="76"/>
        <v>23309.3</v>
      </c>
      <c r="Q378" s="55">
        <f t="shared" si="79"/>
        <v>35</v>
      </c>
      <c r="R378" s="56">
        <f t="shared" si="77"/>
        <v>23344.3</v>
      </c>
      <c r="S378" s="55">
        <f t="shared" si="79"/>
        <v>3409.6</v>
      </c>
      <c r="T378" s="56">
        <f t="shared" si="78"/>
        <v>26753.899999999998</v>
      </c>
    </row>
    <row r="379" spans="1:20" ht="63.75" customHeight="1" x14ac:dyDescent="0.25">
      <c r="A379" s="32" t="s">
        <v>759</v>
      </c>
      <c r="B379" s="53" t="s">
        <v>120</v>
      </c>
      <c r="C379" s="53" t="s">
        <v>161</v>
      </c>
      <c r="D379" s="54" t="s">
        <v>310</v>
      </c>
      <c r="E379" s="53" t="s">
        <v>76</v>
      </c>
      <c r="F379" s="55">
        <f t="shared" si="79"/>
        <v>23309.3</v>
      </c>
      <c r="G379" s="55">
        <f t="shared" si="79"/>
        <v>0</v>
      </c>
      <c r="H379" s="56">
        <f t="shared" si="73"/>
        <v>23309.3</v>
      </c>
      <c r="I379" s="55">
        <f t="shared" si="79"/>
        <v>0</v>
      </c>
      <c r="J379" s="56">
        <f t="shared" si="68"/>
        <v>23309.3</v>
      </c>
      <c r="K379" s="55">
        <f t="shared" si="79"/>
        <v>0</v>
      </c>
      <c r="L379" s="56">
        <f t="shared" si="69"/>
        <v>23309.3</v>
      </c>
      <c r="M379" s="55">
        <f t="shared" si="79"/>
        <v>0</v>
      </c>
      <c r="N379" s="56">
        <f t="shared" si="70"/>
        <v>23309.3</v>
      </c>
      <c r="O379" s="55">
        <f t="shared" si="79"/>
        <v>0</v>
      </c>
      <c r="P379" s="56">
        <f t="shared" si="76"/>
        <v>23309.3</v>
      </c>
      <c r="Q379" s="55">
        <f t="shared" si="79"/>
        <v>35</v>
      </c>
      <c r="R379" s="56">
        <f t="shared" si="77"/>
        <v>23344.3</v>
      </c>
      <c r="S379" s="55">
        <f t="shared" si="79"/>
        <v>3409.6</v>
      </c>
      <c r="T379" s="56">
        <f t="shared" si="78"/>
        <v>26753.899999999998</v>
      </c>
    </row>
    <row r="380" spans="1:20" ht="48.75" customHeight="1" x14ac:dyDescent="0.25">
      <c r="A380" s="32" t="s">
        <v>311</v>
      </c>
      <c r="B380" s="53" t="s">
        <v>120</v>
      </c>
      <c r="C380" s="53" t="s">
        <v>161</v>
      </c>
      <c r="D380" s="54" t="s">
        <v>312</v>
      </c>
      <c r="E380" s="53" t="s">
        <v>76</v>
      </c>
      <c r="F380" s="55">
        <f>F381+F384+F389</f>
        <v>23309.3</v>
      </c>
      <c r="G380" s="55">
        <f>G381+G384+G389</f>
        <v>0</v>
      </c>
      <c r="H380" s="56">
        <f t="shared" si="73"/>
        <v>23309.3</v>
      </c>
      <c r="I380" s="55">
        <f>I381+I384+I389</f>
        <v>0</v>
      </c>
      <c r="J380" s="56">
        <f t="shared" si="68"/>
        <v>23309.3</v>
      </c>
      <c r="K380" s="55">
        <f>K381+K384+K389</f>
        <v>0</v>
      </c>
      <c r="L380" s="56">
        <f t="shared" si="69"/>
        <v>23309.3</v>
      </c>
      <c r="M380" s="55">
        <f>M381+M384+M389</f>
        <v>0</v>
      </c>
      <c r="N380" s="56">
        <f t="shared" si="70"/>
        <v>23309.3</v>
      </c>
      <c r="O380" s="55">
        <f>O381+O384+O389</f>
        <v>0</v>
      </c>
      <c r="P380" s="56">
        <f t="shared" si="76"/>
        <v>23309.3</v>
      </c>
      <c r="Q380" s="55">
        <f>Q381+Q384+Q389</f>
        <v>35</v>
      </c>
      <c r="R380" s="56">
        <f t="shared" si="77"/>
        <v>23344.3</v>
      </c>
      <c r="S380" s="55">
        <f>S381+S384+S389</f>
        <v>3409.6</v>
      </c>
      <c r="T380" s="56">
        <f t="shared" si="78"/>
        <v>26753.899999999998</v>
      </c>
    </row>
    <row r="381" spans="1:20" ht="31.5" x14ac:dyDescent="0.25">
      <c r="A381" s="32" t="s">
        <v>83</v>
      </c>
      <c r="B381" s="53" t="s">
        <v>120</v>
      </c>
      <c r="C381" s="53" t="s">
        <v>161</v>
      </c>
      <c r="D381" s="54" t="s">
        <v>313</v>
      </c>
      <c r="E381" s="53" t="s">
        <v>76</v>
      </c>
      <c r="F381" s="55">
        <f>F382</f>
        <v>2826.1</v>
      </c>
      <c r="G381" s="55">
        <f>G382</f>
        <v>0</v>
      </c>
      <c r="H381" s="56">
        <f t="shared" si="73"/>
        <v>2826.1</v>
      </c>
      <c r="I381" s="55">
        <f>I382</f>
        <v>0</v>
      </c>
      <c r="J381" s="56">
        <f t="shared" si="68"/>
        <v>2826.1</v>
      </c>
      <c r="K381" s="55">
        <f>K382</f>
        <v>0</v>
      </c>
      <c r="L381" s="56">
        <f t="shared" si="69"/>
        <v>2826.1</v>
      </c>
      <c r="M381" s="55">
        <f>M382</f>
        <v>0</v>
      </c>
      <c r="N381" s="56">
        <f t="shared" si="70"/>
        <v>2826.1</v>
      </c>
      <c r="O381" s="55">
        <f>O382</f>
        <v>0</v>
      </c>
      <c r="P381" s="56">
        <f t="shared" si="76"/>
        <v>2826.1</v>
      </c>
      <c r="Q381" s="55">
        <f>Q382</f>
        <v>35</v>
      </c>
      <c r="R381" s="56">
        <f t="shared" si="77"/>
        <v>2861.1</v>
      </c>
      <c r="S381" s="55">
        <f>S382</f>
        <v>507.1</v>
      </c>
      <c r="T381" s="56">
        <f t="shared" si="78"/>
        <v>3368.2</v>
      </c>
    </row>
    <row r="382" spans="1:20" ht="81" customHeight="1" x14ac:dyDescent="0.25">
      <c r="A382" s="32" t="s">
        <v>85</v>
      </c>
      <c r="B382" s="53" t="s">
        <v>120</v>
      </c>
      <c r="C382" s="53" t="s">
        <v>161</v>
      </c>
      <c r="D382" s="54" t="s">
        <v>313</v>
      </c>
      <c r="E382" s="53">
        <v>100</v>
      </c>
      <c r="F382" s="55">
        <f>F383</f>
        <v>2826.1</v>
      </c>
      <c r="G382" s="55">
        <f>G383</f>
        <v>0</v>
      </c>
      <c r="H382" s="56">
        <f t="shared" si="73"/>
        <v>2826.1</v>
      </c>
      <c r="I382" s="55">
        <f>I383</f>
        <v>0</v>
      </c>
      <c r="J382" s="56">
        <f t="shared" si="68"/>
        <v>2826.1</v>
      </c>
      <c r="K382" s="55">
        <f>K383</f>
        <v>0</v>
      </c>
      <c r="L382" s="56">
        <f t="shared" si="69"/>
        <v>2826.1</v>
      </c>
      <c r="M382" s="55">
        <f>M383</f>
        <v>0</v>
      </c>
      <c r="N382" s="56">
        <f t="shared" si="70"/>
        <v>2826.1</v>
      </c>
      <c r="O382" s="55">
        <f>O383</f>
        <v>0</v>
      </c>
      <c r="P382" s="56">
        <f t="shared" si="76"/>
        <v>2826.1</v>
      </c>
      <c r="Q382" s="55">
        <f>Q383</f>
        <v>35</v>
      </c>
      <c r="R382" s="56">
        <f t="shared" si="77"/>
        <v>2861.1</v>
      </c>
      <c r="S382" s="55">
        <f>S383</f>
        <v>507.1</v>
      </c>
      <c r="T382" s="56">
        <f t="shared" si="78"/>
        <v>3368.2</v>
      </c>
    </row>
    <row r="383" spans="1:20" ht="31.5" x14ac:dyDescent="0.25">
      <c r="A383" s="32" t="s">
        <v>86</v>
      </c>
      <c r="B383" s="53" t="s">
        <v>120</v>
      </c>
      <c r="C383" s="53" t="s">
        <v>161</v>
      </c>
      <c r="D383" s="54" t="s">
        <v>313</v>
      </c>
      <c r="E383" s="53">
        <v>120</v>
      </c>
      <c r="F383" s="55">
        <v>2826.1</v>
      </c>
      <c r="G383" s="55"/>
      <c r="H383" s="56">
        <f t="shared" si="73"/>
        <v>2826.1</v>
      </c>
      <c r="I383" s="55"/>
      <c r="J383" s="56">
        <f t="shared" si="68"/>
        <v>2826.1</v>
      </c>
      <c r="K383" s="55"/>
      <c r="L383" s="56">
        <f t="shared" si="69"/>
        <v>2826.1</v>
      </c>
      <c r="M383" s="55"/>
      <c r="N383" s="56">
        <f t="shared" si="70"/>
        <v>2826.1</v>
      </c>
      <c r="O383" s="55"/>
      <c r="P383" s="56">
        <f t="shared" si="76"/>
        <v>2826.1</v>
      </c>
      <c r="Q383" s="55">
        <v>35</v>
      </c>
      <c r="R383" s="56">
        <f t="shared" si="77"/>
        <v>2861.1</v>
      </c>
      <c r="S383" s="125">
        <v>507.1</v>
      </c>
      <c r="T383" s="56">
        <f t="shared" si="78"/>
        <v>3368.2</v>
      </c>
    </row>
    <row r="384" spans="1:20" ht="31.5" x14ac:dyDescent="0.25">
      <c r="A384" s="32" t="s">
        <v>87</v>
      </c>
      <c r="B384" s="53" t="s">
        <v>120</v>
      </c>
      <c r="C384" s="53" t="s">
        <v>161</v>
      </c>
      <c r="D384" s="54" t="s">
        <v>314</v>
      </c>
      <c r="E384" s="53" t="s">
        <v>76</v>
      </c>
      <c r="F384" s="55">
        <f>F385+F387</f>
        <v>147.6</v>
      </c>
      <c r="G384" s="55">
        <f>G385+G387</f>
        <v>0</v>
      </c>
      <c r="H384" s="56">
        <f t="shared" si="73"/>
        <v>147.6</v>
      </c>
      <c r="I384" s="55">
        <f>I385+I387</f>
        <v>0</v>
      </c>
      <c r="J384" s="56">
        <f t="shared" si="68"/>
        <v>147.6</v>
      </c>
      <c r="K384" s="55">
        <f>K385+K387</f>
        <v>0</v>
      </c>
      <c r="L384" s="56">
        <f t="shared" si="69"/>
        <v>147.6</v>
      </c>
      <c r="M384" s="55">
        <f>M385+M387</f>
        <v>0</v>
      </c>
      <c r="N384" s="56">
        <f t="shared" si="70"/>
        <v>147.6</v>
      </c>
      <c r="O384" s="55">
        <f>O385+O387</f>
        <v>0</v>
      </c>
      <c r="P384" s="56">
        <f t="shared" si="76"/>
        <v>147.6</v>
      </c>
      <c r="Q384" s="55">
        <f>Q385+Q387</f>
        <v>-140</v>
      </c>
      <c r="R384" s="56">
        <f t="shared" si="77"/>
        <v>7.5999999999999943</v>
      </c>
      <c r="S384" s="55">
        <f>S385+S387</f>
        <v>0</v>
      </c>
      <c r="T384" s="56">
        <f t="shared" si="78"/>
        <v>7.5999999999999943</v>
      </c>
    </row>
    <row r="385" spans="1:20" ht="78" customHeight="1" outlineLevel="1" x14ac:dyDescent="0.25">
      <c r="A385" s="32" t="s">
        <v>85</v>
      </c>
      <c r="B385" s="53" t="s">
        <v>120</v>
      </c>
      <c r="C385" s="53" t="s">
        <v>161</v>
      </c>
      <c r="D385" s="54" t="s">
        <v>314</v>
      </c>
      <c r="E385" s="53">
        <v>100</v>
      </c>
      <c r="F385" s="55">
        <f>F386</f>
        <v>91.6</v>
      </c>
      <c r="G385" s="55">
        <f>G386</f>
        <v>0</v>
      </c>
      <c r="H385" s="56">
        <f t="shared" si="73"/>
        <v>91.6</v>
      </c>
      <c r="I385" s="55">
        <f>I386</f>
        <v>0</v>
      </c>
      <c r="J385" s="56">
        <f t="shared" si="68"/>
        <v>91.6</v>
      </c>
      <c r="K385" s="55">
        <f>K386</f>
        <v>0</v>
      </c>
      <c r="L385" s="56">
        <f t="shared" si="69"/>
        <v>91.6</v>
      </c>
      <c r="M385" s="55">
        <f>M386</f>
        <v>0</v>
      </c>
      <c r="N385" s="56">
        <f t="shared" si="70"/>
        <v>91.6</v>
      </c>
      <c r="O385" s="55">
        <f>O386</f>
        <v>0</v>
      </c>
      <c r="P385" s="56">
        <f t="shared" si="76"/>
        <v>91.6</v>
      </c>
      <c r="Q385" s="55">
        <f>Q386</f>
        <v>-91.6</v>
      </c>
      <c r="R385" s="56">
        <f t="shared" si="77"/>
        <v>0</v>
      </c>
      <c r="S385" s="55">
        <f>S386</f>
        <v>0</v>
      </c>
      <c r="T385" s="56">
        <f t="shared" si="78"/>
        <v>0</v>
      </c>
    </row>
    <row r="386" spans="1:20" ht="31.5" outlineLevel="1" x14ac:dyDescent="0.25">
      <c r="A386" s="32" t="s">
        <v>86</v>
      </c>
      <c r="B386" s="53" t="s">
        <v>120</v>
      </c>
      <c r="C386" s="53" t="s">
        <v>161</v>
      </c>
      <c r="D386" s="54" t="s">
        <v>314</v>
      </c>
      <c r="E386" s="53">
        <v>120</v>
      </c>
      <c r="F386" s="55">
        <v>91.6</v>
      </c>
      <c r="G386" s="55"/>
      <c r="H386" s="56">
        <f t="shared" si="73"/>
        <v>91.6</v>
      </c>
      <c r="I386" s="55"/>
      <c r="J386" s="56">
        <f t="shared" si="68"/>
        <v>91.6</v>
      </c>
      <c r="K386" s="55"/>
      <c r="L386" s="56">
        <f t="shared" si="69"/>
        <v>91.6</v>
      </c>
      <c r="M386" s="55"/>
      <c r="N386" s="56">
        <f t="shared" si="70"/>
        <v>91.6</v>
      </c>
      <c r="O386" s="55"/>
      <c r="P386" s="56">
        <f t="shared" si="76"/>
        <v>91.6</v>
      </c>
      <c r="Q386" s="55">
        <v>-91.6</v>
      </c>
      <c r="R386" s="56">
        <f t="shared" si="77"/>
        <v>0</v>
      </c>
      <c r="S386" s="55"/>
      <c r="T386" s="56">
        <f t="shared" si="78"/>
        <v>0</v>
      </c>
    </row>
    <row r="387" spans="1:20" ht="31.5" x14ac:dyDescent="0.25">
      <c r="A387" s="32" t="s">
        <v>97</v>
      </c>
      <c r="B387" s="53" t="s">
        <v>120</v>
      </c>
      <c r="C387" s="53" t="s">
        <v>161</v>
      </c>
      <c r="D387" s="54" t="s">
        <v>314</v>
      </c>
      <c r="E387" s="53">
        <v>200</v>
      </c>
      <c r="F387" s="55">
        <f>F388</f>
        <v>56</v>
      </c>
      <c r="G387" s="55">
        <f>G388</f>
        <v>0</v>
      </c>
      <c r="H387" s="56">
        <f t="shared" si="73"/>
        <v>56</v>
      </c>
      <c r="I387" s="55">
        <f>I388</f>
        <v>0</v>
      </c>
      <c r="J387" s="56">
        <f t="shared" si="68"/>
        <v>56</v>
      </c>
      <c r="K387" s="55">
        <f>K388</f>
        <v>0</v>
      </c>
      <c r="L387" s="56">
        <f t="shared" si="69"/>
        <v>56</v>
      </c>
      <c r="M387" s="55">
        <f>M388</f>
        <v>0</v>
      </c>
      <c r="N387" s="56">
        <f t="shared" si="70"/>
        <v>56</v>
      </c>
      <c r="O387" s="55">
        <f>O388</f>
        <v>0</v>
      </c>
      <c r="P387" s="56">
        <f t="shared" si="76"/>
        <v>56</v>
      </c>
      <c r="Q387" s="55">
        <f>Q388</f>
        <v>-48.4</v>
      </c>
      <c r="R387" s="56">
        <f t="shared" si="77"/>
        <v>7.6000000000000014</v>
      </c>
      <c r="S387" s="55">
        <f>S388</f>
        <v>0</v>
      </c>
      <c r="T387" s="56">
        <f t="shared" si="78"/>
        <v>7.6000000000000014</v>
      </c>
    </row>
    <row r="388" spans="1:20" ht="31.15" customHeight="1" x14ac:dyDescent="0.25">
      <c r="A388" s="32" t="s">
        <v>98</v>
      </c>
      <c r="B388" s="53" t="s">
        <v>120</v>
      </c>
      <c r="C388" s="53" t="s">
        <v>161</v>
      </c>
      <c r="D388" s="54" t="s">
        <v>314</v>
      </c>
      <c r="E388" s="53">
        <v>240</v>
      </c>
      <c r="F388" s="55">
        <v>56</v>
      </c>
      <c r="G388" s="55"/>
      <c r="H388" s="56">
        <f t="shared" si="73"/>
        <v>56</v>
      </c>
      <c r="I388" s="55"/>
      <c r="J388" s="56">
        <f t="shared" si="68"/>
        <v>56</v>
      </c>
      <c r="K388" s="55"/>
      <c r="L388" s="56">
        <f t="shared" si="69"/>
        <v>56</v>
      </c>
      <c r="M388" s="55"/>
      <c r="N388" s="56">
        <f t="shared" si="70"/>
        <v>56</v>
      </c>
      <c r="O388" s="55"/>
      <c r="P388" s="56">
        <f t="shared" si="76"/>
        <v>56</v>
      </c>
      <c r="Q388" s="55">
        <v>-48.4</v>
      </c>
      <c r="R388" s="56">
        <f t="shared" si="77"/>
        <v>7.6000000000000014</v>
      </c>
      <c r="S388" s="55"/>
      <c r="T388" s="56">
        <f t="shared" si="78"/>
        <v>7.6000000000000014</v>
      </c>
    </row>
    <row r="389" spans="1:20" ht="31.5" x14ac:dyDescent="0.25">
      <c r="A389" s="32" t="s">
        <v>315</v>
      </c>
      <c r="B389" s="53" t="s">
        <v>120</v>
      </c>
      <c r="C389" s="53" t="s">
        <v>161</v>
      </c>
      <c r="D389" s="54" t="s">
        <v>316</v>
      </c>
      <c r="E389" s="53" t="s">
        <v>76</v>
      </c>
      <c r="F389" s="55">
        <f>F390+F392+F394</f>
        <v>20335.599999999999</v>
      </c>
      <c r="G389" s="55">
        <f>G390+G392+G394</f>
        <v>0</v>
      </c>
      <c r="H389" s="56">
        <f t="shared" si="73"/>
        <v>20335.599999999999</v>
      </c>
      <c r="I389" s="55">
        <f>I390+I392+I394</f>
        <v>0</v>
      </c>
      <c r="J389" s="56">
        <f t="shared" si="68"/>
        <v>20335.599999999999</v>
      </c>
      <c r="K389" s="55">
        <f>K390+K392+K394</f>
        <v>0</v>
      </c>
      <c r="L389" s="56">
        <f t="shared" si="69"/>
        <v>20335.599999999999</v>
      </c>
      <c r="M389" s="55">
        <f>M390+M392+M394</f>
        <v>0</v>
      </c>
      <c r="N389" s="56">
        <f t="shared" si="70"/>
        <v>20335.599999999999</v>
      </c>
      <c r="O389" s="55">
        <f>O390+O392+O394</f>
        <v>0</v>
      </c>
      <c r="P389" s="56">
        <f t="shared" si="76"/>
        <v>20335.599999999999</v>
      </c>
      <c r="Q389" s="55">
        <f>Q390+Q392+Q394</f>
        <v>140</v>
      </c>
      <c r="R389" s="56">
        <f t="shared" si="77"/>
        <v>20475.599999999999</v>
      </c>
      <c r="S389" s="55">
        <f>S390+S392+S394</f>
        <v>2902.5</v>
      </c>
      <c r="T389" s="56">
        <f t="shared" si="78"/>
        <v>23378.1</v>
      </c>
    </row>
    <row r="390" spans="1:20" ht="78.75" customHeight="1" x14ac:dyDescent="0.25">
      <c r="A390" s="32" t="s">
        <v>178</v>
      </c>
      <c r="B390" s="53" t="s">
        <v>120</v>
      </c>
      <c r="C390" s="53" t="s">
        <v>161</v>
      </c>
      <c r="D390" s="54" t="s">
        <v>316</v>
      </c>
      <c r="E390" s="53">
        <v>100</v>
      </c>
      <c r="F390" s="55">
        <f>F391</f>
        <v>16380</v>
      </c>
      <c r="G390" s="55">
        <f>G391</f>
        <v>0</v>
      </c>
      <c r="H390" s="56">
        <f t="shared" si="73"/>
        <v>16380</v>
      </c>
      <c r="I390" s="55">
        <f>I391</f>
        <v>0</v>
      </c>
      <c r="J390" s="56">
        <f t="shared" si="68"/>
        <v>16380</v>
      </c>
      <c r="K390" s="55">
        <f>K391</f>
        <v>0</v>
      </c>
      <c r="L390" s="56">
        <f t="shared" si="69"/>
        <v>16380</v>
      </c>
      <c r="M390" s="55">
        <f>M391</f>
        <v>0</v>
      </c>
      <c r="N390" s="56">
        <f t="shared" si="70"/>
        <v>16380</v>
      </c>
      <c r="O390" s="55">
        <f>O391</f>
        <v>0</v>
      </c>
      <c r="P390" s="56">
        <f t="shared" si="76"/>
        <v>16380</v>
      </c>
      <c r="Q390" s="55">
        <f>Q391</f>
        <v>0</v>
      </c>
      <c r="R390" s="56">
        <f t="shared" si="77"/>
        <v>16380</v>
      </c>
      <c r="S390" s="55">
        <f>S391</f>
        <v>2902.5</v>
      </c>
      <c r="T390" s="56">
        <f t="shared" si="78"/>
        <v>19282.5</v>
      </c>
    </row>
    <row r="391" spans="1:20" ht="32.25" customHeight="1" x14ac:dyDescent="0.25">
      <c r="A391" s="32" t="s">
        <v>150</v>
      </c>
      <c r="B391" s="53" t="s">
        <v>120</v>
      </c>
      <c r="C391" s="53" t="s">
        <v>161</v>
      </c>
      <c r="D391" s="54" t="s">
        <v>316</v>
      </c>
      <c r="E391" s="53">
        <v>110</v>
      </c>
      <c r="F391" s="55">
        <v>16380</v>
      </c>
      <c r="G391" s="55"/>
      <c r="H391" s="56">
        <f t="shared" si="73"/>
        <v>16380</v>
      </c>
      <c r="I391" s="55"/>
      <c r="J391" s="56">
        <f t="shared" si="68"/>
        <v>16380</v>
      </c>
      <c r="K391" s="55"/>
      <c r="L391" s="56">
        <f t="shared" si="69"/>
        <v>16380</v>
      </c>
      <c r="M391" s="55"/>
      <c r="N391" s="56">
        <f t="shared" si="70"/>
        <v>16380</v>
      </c>
      <c r="O391" s="55"/>
      <c r="P391" s="56">
        <f t="shared" si="76"/>
        <v>16380</v>
      </c>
      <c r="Q391" s="55"/>
      <c r="R391" s="56">
        <f t="shared" si="77"/>
        <v>16380</v>
      </c>
      <c r="S391" s="125">
        <v>2902.5</v>
      </c>
      <c r="T391" s="56">
        <f t="shared" si="78"/>
        <v>19282.5</v>
      </c>
    </row>
    <row r="392" spans="1:20" ht="31.5" x14ac:dyDescent="0.25">
      <c r="A392" s="32" t="s">
        <v>97</v>
      </c>
      <c r="B392" s="53" t="s">
        <v>120</v>
      </c>
      <c r="C392" s="53" t="s">
        <v>161</v>
      </c>
      <c r="D392" s="54" t="s">
        <v>316</v>
      </c>
      <c r="E392" s="53">
        <v>200</v>
      </c>
      <c r="F392" s="55">
        <f>F393</f>
        <v>3815.6</v>
      </c>
      <c r="G392" s="55">
        <f>G393</f>
        <v>0</v>
      </c>
      <c r="H392" s="56">
        <f t="shared" si="73"/>
        <v>3815.6</v>
      </c>
      <c r="I392" s="55">
        <f>I393</f>
        <v>0</v>
      </c>
      <c r="J392" s="56">
        <f t="shared" si="68"/>
        <v>3815.6</v>
      </c>
      <c r="K392" s="55">
        <f>K393</f>
        <v>-40</v>
      </c>
      <c r="L392" s="56">
        <f t="shared" si="69"/>
        <v>3775.6</v>
      </c>
      <c r="M392" s="55">
        <f>M393</f>
        <v>0</v>
      </c>
      <c r="N392" s="56">
        <f t="shared" si="70"/>
        <v>3775.6</v>
      </c>
      <c r="O392" s="55">
        <f>O393</f>
        <v>-314.5</v>
      </c>
      <c r="P392" s="56">
        <f t="shared" si="76"/>
        <v>3461.1</v>
      </c>
      <c r="Q392" s="55">
        <f>Q393</f>
        <v>140</v>
      </c>
      <c r="R392" s="56">
        <f t="shared" si="77"/>
        <v>3601.1</v>
      </c>
      <c r="S392" s="55">
        <f>S393</f>
        <v>0</v>
      </c>
      <c r="T392" s="56">
        <f t="shared" si="78"/>
        <v>3601.1</v>
      </c>
    </row>
    <row r="393" spans="1:20" ht="28.9" customHeight="1" x14ac:dyDescent="0.25">
      <c r="A393" s="32" t="s">
        <v>98</v>
      </c>
      <c r="B393" s="53" t="s">
        <v>120</v>
      </c>
      <c r="C393" s="53" t="s">
        <v>161</v>
      </c>
      <c r="D393" s="54" t="s">
        <v>316</v>
      </c>
      <c r="E393" s="53">
        <v>240</v>
      </c>
      <c r="F393" s="55">
        <v>3815.6</v>
      </c>
      <c r="G393" s="55"/>
      <c r="H393" s="56">
        <f t="shared" si="73"/>
        <v>3815.6</v>
      </c>
      <c r="I393" s="55"/>
      <c r="J393" s="56">
        <f t="shared" si="68"/>
        <v>3815.6</v>
      </c>
      <c r="K393" s="55">
        <v>-40</v>
      </c>
      <c r="L393" s="56">
        <f t="shared" si="69"/>
        <v>3775.6</v>
      </c>
      <c r="M393" s="55"/>
      <c r="N393" s="56">
        <f t="shared" si="70"/>
        <v>3775.6</v>
      </c>
      <c r="O393" s="55">
        <v>-314.5</v>
      </c>
      <c r="P393" s="56">
        <f t="shared" si="76"/>
        <v>3461.1</v>
      </c>
      <c r="Q393" s="55">
        <v>140</v>
      </c>
      <c r="R393" s="56">
        <f t="shared" si="77"/>
        <v>3601.1</v>
      </c>
      <c r="S393" s="55"/>
      <c r="T393" s="56">
        <f t="shared" si="78"/>
        <v>3601.1</v>
      </c>
    </row>
    <row r="394" spans="1:20" ht="15.75" x14ac:dyDescent="0.25">
      <c r="A394" s="32" t="s">
        <v>99</v>
      </c>
      <c r="B394" s="53" t="s">
        <v>120</v>
      </c>
      <c r="C394" s="53" t="s">
        <v>161</v>
      </c>
      <c r="D394" s="54" t="s">
        <v>316</v>
      </c>
      <c r="E394" s="53">
        <v>800</v>
      </c>
      <c r="F394" s="55">
        <f>F395</f>
        <v>140</v>
      </c>
      <c r="G394" s="55">
        <f>G395</f>
        <v>0</v>
      </c>
      <c r="H394" s="56">
        <f t="shared" si="73"/>
        <v>140</v>
      </c>
      <c r="I394" s="55">
        <f>I395</f>
        <v>0</v>
      </c>
      <c r="J394" s="56">
        <f t="shared" si="68"/>
        <v>140</v>
      </c>
      <c r="K394" s="55">
        <f>K395</f>
        <v>40</v>
      </c>
      <c r="L394" s="56">
        <f t="shared" si="69"/>
        <v>180</v>
      </c>
      <c r="M394" s="55">
        <f>M395</f>
        <v>0</v>
      </c>
      <c r="N394" s="56">
        <f t="shared" si="70"/>
        <v>180</v>
      </c>
      <c r="O394" s="55">
        <f>O395</f>
        <v>314.5</v>
      </c>
      <c r="P394" s="56">
        <f t="shared" si="76"/>
        <v>494.5</v>
      </c>
      <c r="Q394" s="55">
        <f>Q395</f>
        <v>0</v>
      </c>
      <c r="R394" s="56">
        <f t="shared" si="77"/>
        <v>494.5</v>
      </c>
      <c r="S394" s="55">
        <f>S395</f>
        <v>0</v>
      </c>
      <c r="T394" s="56">
        <f t="shared" si="78"/>
        <v>494.5</v>
      </c>
    </row>
    <row r="395" spans="1:20" ht="15.75" x14ac:dyDescent="0.25">
      <c r="A395" s="32" t="s">
        <v>100</v>
      </c>
      <c r="B395" s="53" t="s">
        <v>120</v>
      </c>
      <c r="C395" s="53" t="s">
        <v>161</v>
      </c>
      <c r="D395" s="54" t="s">
        <v>316</v>
      </c>
      <c r="E395" s="53">
        <v>850</v>
      </c>
      <c r="F395" s="55">
        <v>140</v>
      </c>
      <c r="G395" s="55"/>
      <c r="H395" s="56">
        <f t="shared" si="73"/>
        <v>140</v>
      </c>
      <c r="I395" s="55"/>
      <c r="J395" s="56">
        <f t="shared" si="68"/>
        <v>140</v>
      </c>
      <c r="K395" s="55">
        <v>40</v>
      </c>
      <c r="L395" s="56">
        <f t="shared" si="69"/>
        <v>180</v>
      </c>
      <c r="M395" s="55"/>
      <c r="N395" s="56">
        <f t="shared" si="70"/>
        <v>180</v>
      </c>
      <c r="O395" s="55">
        <v>314.5</v>
      </c>
      <c r="P395" s="56">
        <f t="shared" si="76"/>
        <v>494.5</v>
      </c>
      <c r="Q395" s="55"/>
      <c r="R395" s="56">
        <f t="shared" si="77"/>
        <v>494.5</v>
      </c>
      <c r="S395" s="55"/>
      <c r="T395" s="56">
        <f t="shared" si="78"/>
        <v>494.5</v>
      </c>
    </row>
    <row r="396" spans="1:20" ht="15.75" x14ac:dyDescent="0.25">
      <c r="A396" s="68" t="s">
        <v>317</v>
      </c>
      <c r="B396" s="50" t="s">
        <v>206</v>
      </c>
      <c r="C396" s="50" t="s">
        <v>74</v>
      </c>
      <c r="D396" s="51" t="s">
        <v>75</v>
      </c>
      <c r="E396" s="50" t="s">
        <v>76</v>
      </c>
      <c r="F396" s="48">
        <f>F397+F444</f>
        <v>42945.1</v>
      </c>
      <c r="G396" s="48">
        <f>G397+G444</f>
        <v>0</v>
      </c>
      <c r="H396" s="49">
        <f t="shared" si="73"/>
        <v>42945.1</v>
      </c>
      <c r="I396" s="48">
        <f>I397+I444</f>
        <v>-5.6</v>
      </c>
      <c r="J396" s="49">
        <f t="shared" si="68"/>
        <v>42939.5</v>
      </c>
      <c r="K396" s="48">
        <f>K397+K444</f>
        <v>0</v>
      </c>
      <c r="L396" s="49">
        <f t="shared" si="69"/>
        <v>42939.5</v>
      </c>
      <c r="M396" s="48">
        <f>M397+M444</f>
        <v>305</v>
      </c>
      <c r="N396" s="49">
        <f t="shared" si="70"/>
        <v>43244.5</v>
      </c>
      <c r="O396" s="48">
        <f>O397+O444</f>
        <v>548.80000000000007</v>
      </c>
      <c r="P396" s="49">
        <f t="shared" si="76"/>
        <v>43793.3</v>
      </c>
      <c r="Q396" s="48">
        <f>Q397+Q444</f>
        <v>-303</v>
      </c>
      <c r="R396" s="49">
        <f t="shared" si="77"/>
        <v>43490.3</v>
      </c>
      <c r="S396" s="48">
        <f>S397+S444</f>
        <v>3073.2999999999997</v>
      </c>
      <c r="T396" s="49">
        <f t="shared" si="78"/>
        <v>46563.600000000006</v>
      </c>
    </row>
    <row r="397" spans="1:20" ht="15.75" x14ac:dyDescent="0.25">
      <c r="A397" s="32" t="s">
        <v>318</v>
      </c>
      <c r="B397" s="53" t="s">
        <v>206</v>
      </c>
      <c r="C397" s="53" t="s">
        <v>73</v>
      </c>
      <c r="D397" s="54" t="s">
        <v>75</v>
      </c>
      <c r="E397" s="53" t="s">
        <v>76</v>
      </c>
      <c r="F397" s="55">
        <f>F398+F427</f>
        <v>39456</v>
      </c>
      <c r="G397" s="55">
        <f>G398+G427</f>
        <v>0</v>
      </c>
      <c r="H397" s="56">
        <f t="shared" si="73"/>
        <v>39456</v>
      </c>
      <c r="I397" s="55">
        <f>I398+I427</f>
        <v>-5.6</v>
      </c>
      <c r="J397" s="56">
        <f t="shared" si="68"/>
        <v>39450.400000000001</v>
      </c>
      <c r="K397" s="55">
        <f>K398+K427</f>
        <v>0</v>
      </c>
      <c r="L397" s="56">
        <f t="shared" si="69"/>
        <v>39450.400000000001</v>
      </c>
      <c r="M397" s="55">
        <f>M398+M427</f>
        <v>305</v>
      </c>
      <c r="N397" s="56">
        <f t="shared" si="70"/>
        <v>39755.4</v>
      </c>
      <c r="O397" s="55">
        <f>O398+O427</f>
        <v>433.30000000000007</v>
      </c>
      <c r="P397" s="56">
        <f t="shared" si="76"/>
        <v>40188.700000000004</v>
      </c>
      <c r="Q397" s="55">
        <f>Q398+Q427</f>
        <v>-550</v>
      </c>
      <c r="R397" s="56">
        <f t="shared" si="77"/>
        <v>39638.700000000004</v>
      </c>
      <c r="S397" s="55">
        <f>S398+S427</f>
        <v>2697.2</v>
      </c>
      <c r="T397" s="56">
        <f t="shared" si="78"/>
        <v>42335.9</v>
      </c>
    </row>
    <row r="398" spans="1:20" ht="31.5" customHeight="1" x14ac:dyDescent="0.25">
      <c r="A398" s="32" t="s">
        <v>691</v>
      </c>
      <c r="B398" s="53" t="s">
        <v>206</v>
      </c>
      <c r="C398" s="53" t="s">
        <v>73</v>
      </c>
      <c r="D398" s="54" t="s">
        <v>293</v>
      </c>
      <c r="E398" s="53" t="s">
        <v>76</v>
      </c>
      <c r="F398" s="55">
        <f>F399+F420</f>
        <v>26867</v>
      </c>
      <c r="G398" s="55">
        <f>G399+G420</f>
        <v>0</v>
      </c>
      <c r="H398" s="56">
        <f t="shared" si="73"/>
        <v>26867</v>
      </c>
      <c r="I398" s="55">
        <f>I399+I420</f>
        <v>-5.6</v>
      </c>
      <c r="J398" s="56">
        <f t="shared" si="68"/>
        <v>26861.4</v>
      </c>
      <c r="K398" s="55">
        <f>K399+K420</f>
        <v>0</v>
      </c>
      <c r="L398" s="56">
        <f t="shared" si="69"/>
        <v>26861.4</v>
      </c>
      <c r="M398" s="55">
        <f>M399+M420</f>
        <v>305</v>
      </c>
      <c r="N398" s="56">
        <f t="shared" si="70"/>
        <v>27166.400000000001</v>
      </c>
      <c r="O398" s="55">
        <f>O399+O420</f>
        <v>109.9</v>
      </c>
      <c r="P398" s="56">
        <f t="shared" si="76"/>
        <v>27276.300000000003</v>
      </c>
      <c r="Q398" s="55">
        <f>Q399+Q420</f>
        <v>-550</v>
      </c>
      <c r="R398" s="56">
        <f t="shared" si="77"/>
        <v>26726.300000000003</v>
      </c>
      <c r="S398" s="55">
        <f>S399+S420</f>
        <v>2783.2</v>
      </c>
      <c r="T398" s="56">
        <f t="shared" si="78"/>
        <v>29509.500000000004</v>
      </c>
    </row>
    <row r="399" spans="1:20" ht="47.25" x14ac:dyDescent="0.25">
      <c r="A399" s="32" t="s">
        <v>319</v>
      </c>
      <c r="B399" s="53" t="s">
        <v>206</v>
      </c>
      <c r="C399" s="53" t="s">
        <v>73</v>
      </c>
      <c r="D399" s="54" t="s">
        <v>320</v>
      </c>
      <c r="E399" s="53" t="s">
        <v>76</v>
      </c>
      <c r="F399" s="55">
        <f>F400</f>
        <v>26600.9</v>
      </c>
      <c r="G399" s="55">
        <f>G400</f>
        <v>0</v>
      </c>
      <c r="H399" s="56">
        <f t="shared" si="73"/>
        <v>26600.9</v>
      </c>
      <c r="I399" s="55">
        <f>I400+I407</f>
        <v>-5.6</v>
      </c>
      <c r="J399" s="56">
        <f t="shared" si="68"/>
        <v>26595.300000000003</v>
      </c>
      <c r="K399" s="55">
        <f>K400+K407</f>
        <v>0</v>
      </c>
      <c r="L399" s="56">
        <f t="shared" si="69"/>
        <v>26595.300000000003</v>
      </c>
      <c r="M399" s="55">
        <f>M400+M407</f>
        <v>305</v>
      </c>
      <c r="N399" s="56">
        <f t="shared" si="70"/>
        <v>26900.300000000003</v>
      </c>
      <c r="O399" s="55">
        <f>O400+O407</f>
        <v>114.9</v>
      </c>
      <c r="P399" s="56">
        <f t="shared" si="76"/>
        <v>27015.200000000004</v>
      </c>
      <c r="Q399" s="55">
        <f>Q400+Q407</f>
        <v>-550</v>
      </c>
      <c r="R399" s="56">
        <f t="shared" si="77"/>
        <v>26465.200000000004</v>
      </c>
      <c r="S399" s="55">
        <f>S400+S407</f>
        <v>2783.2</v>
      </c>
      <c r="T399" s="56">
        <f t="shared" si="78"/>
        <v>29248.400000000005</v>
      </c>
    </row>
    <row r="400" spans="1:20" ht="31.5" customHeight="1" x14ac:dyDescent="0.25">
      <c r="A400" s="32" t="s">
        <v>321</v>
      </c>
      <c r="B400" s="53" t="s">
        <v>206</v>
      </c>
      <c r="C400" s="53" t="s">
        <v>73</v>
      </c>
      <c r="D400" s="54" t="s">
        <v>322</v>
      </c>
      <c r="E400" s="53" t="s">
        <v>76</v>
      </c>
      <c r="F400" s="55">
        <f>F401+F404+F408</f>
        <v>26600.9</v>
      </c>
      <c r="G400" s="55">
        <f>G401+G404+G408</f>
        <v>0</v>
      </c>
      <c r="H400" s="56">
        <f t="shared" si="73"/>
        <v>26600.9</v>
      </c>
      <c r="I400" s="55">
        <f>I401+I404</f>
        <v>0</v>
      </c>
      <c r="J400" s="56">
        <f t="shared" si="68"/>
        <v>26600.9</v>
      </c>
      <c r="K400" s="55">
        <f>K401+K404</f>
        <v>0</v>
      </c>
      <c r="L400" s="56">
        <f t="shared" si="69"/>
        <v>26600.9</v>
      </c>
      <c r="M400" s="55">
        <f>M401+M404</f>
        <v>305</v>
      </c>
      <c r="N400" s="56">
        <f t="shared" si="70"/>
        <v>26905.9</v>
      </c>
      <c r="O400" s="55">
        <f>O401+O404</f>
        <v>0</v>
      </c>
      <c r="P400" s="56">
        <f t="shared" si="76"/>
        <v>26905.9</v>
      </c>
      <c r="Q400" s="55">
        <f>Q401+Q404</f>
        <v>-550</v>
      </c>
      <c r="R400" s="56">
        <f t="shared" si="77"/>
        <v>26355.9</v>
      </c>
      <c r="S400" s="55">
        <f>S401+S404</f>
        <v>756</v>
      </c>
      <c r="T400" s="56">
        <f t="shared" si="78"/>
        <v>27111.9</v>
      </c>
    </row>
    <row r="401" spans="1:20" ht="47.25" x14ac:dyDescent="0.25">
      <c r="A401" s="32" t="s">
        <v>323</v>
      </c>
      <c r="B401" s="53" t="s">
        <v>206</v>
      </c>
      <c r="C401" s="53" t="s">
        <v>73</v>
      </c>
      <c r="D401" s="54" t="s">
        <v>324</v>
      </c>
      <c r="E401" s="53" t="s">
        <v>76</v>
      </c>
      <c r="F401" s="55">
        <f>F402</f>
        <v>9996</v>
      </c>
      <c r="G401" s="55">
        <f>G402</f>
        <v>0</v>
      </c>
      <c r="H401" s="56">
        <f t="shared" si="73"/>
        <v>9996</v>
      </c>
      <c r="I401" s="55">
        <f>I402</f>
        <v>0</v>
      </c>
      <c r="J401" s="56">
        <f t="shared" si="68"/>
        <v>9996</v>
      </c>
      <c r="K401" s="55">
        <f>K402</f>
        <v>0</v>
      </c>
      <c r="L401" s="56">
        <f t="shared" si="69"/>
        <v>9996</v>
      </c>
      <c r="M401" s="55">
        <f>M402</f>
        <v>0</v>
      </c>
      <c r="N401" s="56">
        <f t="shared" si="70"/>
        <v>9996</v>
      </c>
      <c r="O401" s="55">
        <f>O402</f>
        <v>0</v>
      </c>
      <c r="P401" s="56">
        <f t="shared" si="76"/>
        <v>9996</v>
      </c>
      <c r="Q401" s="55">
        <f>Q402</f>
        <v>-550</v>
      </c>
      <c r="R401" s="56">
        <f t="shared" si="77"/>
        <v>9446</v>
      </c>
      <c r="S401" s="55">
        <f>S402</f>
        <v>756</v>
      </c>
      <c r="T401" s="56">
        <f t="shared" si="78"/>
        <v>10202</v>
      </c>
    </row>
    <row r="402" spans="1:20" ht="51" customHeight="1" x14ac:dyDescent="0.25">
      <c r="A402" s="32" t="s">
        <v>188</v>
      </c>
      <c r="B402" s="53" t="s">
        <v>206</v>
      </c>
      <c r="C402" s="53" t="s">
        <v>73</v>
      </c>
      <c r="D402" s="54" t="s">
        <v>324</v>
      </c>
      <c r="E402" s="53">
        <v>600</v>
      </c>
      <c r="F402" s="55">
        <f>F403</f>
        <v>9996</v>
      </c>
      <c r="G402" s="55">
        <f>G403</f>
        <v>0</v>
      </c>
      <c r="H402" s="56">
        <f t="shared" si="73"/>
        <v>9996</v>
      </c>
      <c r="I402" s="55">
        <f>I403</f>
        <v>0</v>
      </c>
      <c r="J402" s="56">
        <f t="shared" si="68"/>
        <v>9996</v>
      </c>
      <c r="K402" s="55">
        <f>K403</f>
        <v>0</v>
      </c>
      <c r="L402" s="56">
        <f t="shared" si="69"/>
        <v>9996</v>
      </c>
      <c r="M402" s="55">
        <f>M403</f>
        <v>0</v>
      </c>
      <c r="N402" s="56">
        <f t="shared" si="70"/>
        <v>9996</v>
      </c>
      <c r="O402" s="55">
        <f>O403</f>
        <v>0</v>
      </c>
      <c r="P402" s="56">
        <f t="shared" si="76"/>
        <v>9996</v>
      </c>
      <c r="Q402" s="55">
        <f>Q403</f>
        <v>-550</v>
      </c>
      <c r="R402" s="56">
        <f t="shared" si="77"/>
        <v>9446</v>
      </c>
      <c r="S402" s="55">
        <f>S403</f>
        <v>756</v>
      </c>
      <c r="T402" s="56">
        <f t="shared" si="78"/>
        <v>10202</v>
      </c>
    </row>
    <row r="403" spans="1:20" ht="15.75" x14ac:dyDescent="0.25">
      <c r="A403" s="32" t="s">
        <v>197</v>
      </c>
      <c r="B403" s="53" t="s">
        <v>206</v>
      </c>
      <c r="C403" s="53" t="s">
        <v>73</v>
      </c>
      <c r="D403" s="54" t="s">
        <v>324</v>
      </c>
      <c r="E403" s="53">
        <v>610</v>
      </c>
      <c r="F403" s="55">
        <v>9996</v>
      </c>
      <c r="G403" s="55"/>
      <c r="H403" s="56">
        <f t="shared" si="73"/>
        <v>9996</v>
      </c>
      <c r="I403" s="55"/>
      <c r="J403" s="56">
        <f t="shared" si="68"/>
        <v>9996</v>
      </c>
      <c r="K403" s="55"/>
      <c r="L403" s="56">
        <f t="shared" si="69"/>
        <v>9996</v>
      </c>
      <c r="M403" s="55"/>
      <c r="N403" s="56">
        <f t="shared" si="70"/>
        <v>9996</v>
      </c>
      <c r="O403" s="55"/>
      <c r="P403" s="56">
        <f t="shared" si="76"/>
        <v>9996</v>
      </c>
      <c r="Q403" s="55">
        <v>-550</v>
      </c>
      <c r="R403" s="56">
        <f t="shared" si="77"/>
        <v>9446</v>
      </c>
      <c r="S403" s="125">
        <v>756</v>
      </c>
      <c r="T403" s="56">
        <f t="shared" si="78"/>
        <v>10202</v>
      </c>
    </row>
    <row r="404" spans="1:20" ht="47.25" x14ac:dyDescent="0.25">
      <c r="A404" s="32" t="s">
        <v>325</v>
      </c>
      <c r="B404" s="53" t="s">
        <v>206</v>
      </c>
      <c r="C404" s="53" t="s">
        <v>73</v>
      </c>
      <c r="D404" s="54" t="s">
        <v>326</v>
      </c>
      <c r="E404" s="53" t="s">
        <v>76</v>
      </c>
      <c r="F404" s="55">
        <f>F405</f>
        <v>2844.6</v>
      </c>
      <c r="G404" s="55">
        <f>G405</f>
        <v>0</v>
      </c>
      <c r="H404" s="56">
        <f t="shared" si="73"/>
        <v>2844.6</v>
      </c>
      <c r="I404" s="55">
        <f>I405</f>
        <v>0</v>
      </c>
      <c r="J404" s="56">
        <f t="shared" si="68"/>
        <v>2844.6</v>
      </c>
      <c r="K404" s="55">
        <f>K405</f>
        <v>0</v>
      </c>
      <c r="L404" s="56">
        <f t="shared" si="69"/>
        <v>2844.6</v>
      </c>
      <c r="M404" s="55">
        <f>M405</f>
        <v>305</v>
      </c>
      <c r="N404" s="56">
        <f t="shared" si="70"/>
        <v>3149.6</v>
      </c>
      <c r="O404" s="55">
        <f>O405</f>
        <v>0</v>
      </c>
      <c r="P404" s="56">
        <f t="shared" si="76"/>
        <v>3149.6</v>
      </c>
      <c r="Q404" s="55">
        <f>Q405</f>
        <v>0</v>
      </c>
      <c r="R404" s="56">
        <f t="shared" si="77"/>
        <v>3149.6</v>
      </c>
      <c r="S404" s="55">
        <f>S405</f>
        <v>0</v>
      </c>
      <c r="T404" s="56">
        <f t="shared" si="78"/>
        <v>3149.6</v>
      </c>
    </row>
    <row r="405" spans="1:20" ht="33.75" customHeight="1" x14ac:dyDescent="0.25">
      <c r="A405" s="32" t="s">
        <v>188</v>
      </c>
      <c r="B405" s="53" t="s">
        <v>206</v>
      </c>
      <c r="C405" s="53" t="s">
        <v>73</v>
      </c>
      <c r="D405" s="54" t="s">
        <v>326</v>
      </c>
      <c r="E405" s="53">
        <v>600</v>
      </c>
      <c r="F405" s="55">
        <f>F406</f>
        <v>2844.6</v>
      </c>
      <c r="G405" s="55">
        <f>G406</f>
        <v>0</v>
      </c>
      <c r="H405" s="56">
        <f t="shared" si="73"/>
        <v>2844.6</v>
      </c>
      <c r="I405" s="55">
        <f>I406</f>
        <v>0</v>
      </c>
      <c r="J405" s="56">
        <f t="shared" si="68"/>
        <v>2844.6</v>
      </c>
      <c r="K405" s="55">
        <f>K406</f>
        <v>0</v>
      </c>
      <c r="L405" s="56">
        <f t="shared" si="69"/>
        <v>2844.6</v>
      </c>
      <c r="M405" s="55">
        <f>M406</f>
        <v>305</v>
      </c>
      <c r="N405" s="56">
        <f t="shared" si="70"/>
        <v>3149.6</v>
      </c>
      <c r="O405" s="55">
        <f>O406</f>
        <v>0</v>
      </c>
      <c r="P405" s="56">
        <f t="shared" si="76"/>
        <v>3149.6</v>
      </c>
      <c r="Q405" s="55">
        <f>Q406</f>
        <v>0</v>
      </c>
      <c r="R405" s="56">
        <f t="shared" si="77"/>
        <v>3149.6</v>
      </c>
      <c r="S405" s="55">
        <f>S406</f>
        <v>0</v>
      </c>
      <c r="T405" s="56">
        <f t="shared" si="78"/>
        <v>3149.6</v>
      </c>
    </row>
    <row r="406" spans="1:20" ht="15.75" x14ac:dyDescent="0.25">
      <c r="A406" s="32" t="s">
        <v>197</v>
      </c>
      <c r="B406" s="53" t="s">
        <v>206</v>
      </c>
      <c r="C406" s="53" t="s">
        <v>73</v>
      </c>
      <c r="D406" s="54" t="s">
        <v>326</v>
      </c>
      <c r="E406" s="53">
        <v>610</v>
      </c>
      <c r="F406" s="55">
        <v>2844.6</v>
      </c>
      <c r="G406" s="55"/>
      <c r="H406" s="56">
        <f t="shared" si="73"/>
        <v>2844.6</v>
      </c>
      <c r="I406" s="55"/>
      <c r="J406" s="56">
        <f t="shared" si="68"/>
        <v>2844.6</v>
      </c>
      <c r="K406" s="55"/>
      <c r="L406" s="56">
        <f t="shared" si="69"/>
        <v>2844.6</v>
      </c>
      <c r="M406" s="55">
        <v>305</v>
      </c>
      <c r="N406" s="56">
        <f t="shared" si="70"/>
        <v>3149.6</v>
      </c>
      <c r="O406" s="55"/>
      <c r="P406" s="56">
        <f t="shared" si="76"/>
        <v>3149.6</v>
      </c>
      <c r="Q406" s="55"/>
      <c r="R406" s="56">
        <f t="shared" si="77"/>
        <v>3149.6</v>
      </c>
      <c r="S406" s="55"/>
      <c r="T406" s="56">
        <f t="shared" si="78"/>
        <v>3149.6</v>
      </c>
    </row>
    <row r="407" spans="1:20" ht="31.5" x14ac:dyDescent="0.25">
      <c r="A407" s="32" t="s">
        <v>327</v>
      </c>
      <c r="B407" s="53" t="s">
        <v>206</v>
      </c>
      <c r="C407" s="53" t="s">
        <v>73</v>
      </c>
      <c r="D407" s="54" t="s">
        <v>328</v>
      </c>
      <c r="E407" s="53" t="s">
        <v>76</v>
      </c>
      <c r="F407" s="55">
        <f t="shared" ref="F407:S409" si="80">F408</f>
        <v>13760.3</v>
      </c>
      <c r="G407" s="55">
        <f t="shared" si="80"/>
        <v>0</v>
      </c>
      <c r="H407" s="56">
        <f t="shared" si="73"/>
        <v>13760.3</v>
      </c>
      <c r="I407" s="55">
        <f>I408+I417</f>
        <v>-5.6</v>
      </c>
      <c r="J407" s="56">
        <f t="shared" si="68"/>
        <v>13754.699999999999</v>
      </c>
      <c r="K407" s="55">
        <f>K408+K417</f>
        <v>0</v>
      </c>
      <c r="L407" s="56">
        <f t="shared" si="69"/>
        <v>13754.699999999999</v>
      </c>
      <c r="M407" s="55">
        <f>M408+M417</f>
        <v>0</v>
      </c>
      <c r="N407" s="56">
        <f t="shared" si="70"/>
        <v>13754.699999999999</v>
      </c>
      <c r="O407" s="55">
        <f>O408+O417+O411+O414</f>
        <v>114.9</v>
      </c>
      <c r="P407" s="56">
        <f t="shared" si="76"/>
        <v>13869.599999999999</v>
      </c>
      <c r="Q407" s="55">
        <f>Q408+Q417+Q411+Q414</f>
        <v>0</v>
      </c>
      <c r="R407" s="56">
        <f t="shared" si="77"/>
        <v>13869.599999999999</v>
      </c>
      <c r="S407" s="55">
        <f>S408+S417+S411+S414</f>
        <v>2027.2</v>
      </c>
      <c r="T407" s="56">
        <f t="shared" si="78"/>
        <v>15896.8</v>
      </c>
    </row>
    <row r="408" spans="1:20" ht="47.25" x14ac:dyDescent="0.25">
      <c r="A408" s="32" t="s">
        <v>329</v>
      </c>
      <c r="B408" s="53" t="s">
        <v>206</v>
      </c>
      <c r="C408" s="53" t="s">
        <v>73</v>
      </c>
      <c r="D408" s="54" t="s">
        <v>330</v>
      </c>
      <c r="E408" s="53" t="s">
        <v>76</v>
      </c>
      <c r="F408" s="55">
        <f t="shared" si="80"/>
        <v>13760.3</v>
      </c>
      <c r="G408" s="55">
        <f t="shared" si="80"/>
        <v>0</v>
      </c>
      <c r="H408" s="56">
        <f t="shared" si="73"/>
        <v>13760.3</v>
      </c>
      <c r="I408" s="55">
        <f t="shared" si="80"/>
        <v>-6.6</v>
      </c>
      <c r="J408" s="56">
        <f t="shared" si="68"/>
        <v>13753.699999999999</v>
      </c>
      <c r="K408" s="55">
        <f t="shared" si="80"/>
        <v>0</v>
      </c>
      <c r="L408" s="56">
        <f t="shared" si="69"/>
        <v>13753.699999999999</v>
      </c>
      <c r="M408" s="55">
        <f t="shared" si="80"/>
        <v>0</v>
      </c>
      <c r="N408" s="56">
        <f t="shared" si="70"/>
        <v>13753.699999999999</v>
      </c>
      <c r="O408" s="55">
        <f t="shared" si="80"/>
        <v>0</v>
      </c>
      <c r="P408" s="56">
        <f t="shared" si="76"/>
        <v>13753.699999999999</v>
      </c>
      <c r="Q408" s="55">
        <f t="shared" si="80"/>
        <v>0</v>
      </c>
      <c r="R408" s="56">
        <f t="shared" si="77"/>
        <v>13753.699999999999</v>
      </c>
      <c r="S408" s="55">
        <f t="shared" si="80"/>
        <v>2027.2</v>
      </c>
      <c r="T408" s="56">
        <f t="shared" si="78"/>
        <v>15780.9</v>
      </c>
    </row>
    <row r="409" spans="1:20" ht="31.5" customHeight="1" x14ac:dyDescent="0.25">
      <c r="A409" s="32" t="s">
        <v>188</v>
      </c>
      <c r="B409" s="53" t="s">
        <v>206</v>
      </c>
      <c r="C409" s="53" t="s">
        <v>73</v>
      </c>
      <c r="D409" s="54" t="s">
        <v>330</v>
      </c>
      <c r="E409" s="53">
        <v>600</v>
      </c>
      <c r="F409" s="55">
        <f t="shared" si="80"/>
        <v>13760.3</v>
      </c>
      <c r="G409" s="55">
        <f t="shared" si="80"/>
        <v>0</v>
      </c>
      <c r="H409" s="56">
        <f t="shared" si="73"/>
        <v>13760.3</v>
      </c>
      <c r="I409" s="55">
        <f t="shared" si="80"/>
        <v>-6.6</v>
      </c>
      <c r="J409" s="56">
        <f t="shared" si="68"/>
        <v>13753.699999999999</v>
      </c>
      <c r="K409" s="55">
        <f t="shared" si="80"/>
        <v>0</v>
      </c>
      <c r="L409" s="56">
        <f t="shared" si="69"/>
        <v>13753.699999999999</v>
      </c>
      <c r="M409" s="55">
        <f t="shared" si="80"/>
        <v>0</v>
      </c>
      <c r="N409" s="56">
        <f t="shared" si="70"/>
        <v>13753.699999999999</v>
      </c>
      <c r="O409" s="55">
        <f t="shared" si="80"/>
        <v>0</v>
      </c>
      <c r="P409" s="56">
        <f t="shared" si="76"/>
        <v>13753.699999999999</v>
      </c>
      <c r="Q409" s="55">
        <f t="shared" si="80"/>
        <v>0</v>
      </c>
      <c r="R409" s="56">
        <f t="shared" si="77"/>
        <v>13753.699999999999</v>
      </c>
      <c r="S409" s="55">
        <f t="shared" si="80"/>
        <v>2027.2</v>
      </c>
      <c r="T409" s="56">
        <f t="shared" si="78"/>
        <v>15780.9</v>
      </c>
    </row>
    <row r="410" spans="1:20" ht="15.75" x14ac:dyDescent="0.25">
      <c r="A410" s="32" t="s">
        <v>197</v>
      </c>
      <c r="B410" s="53" t="s">
        <v>206</v>
      </c>
      <c r="C410" s="53" t="s">
        <v>73</v>
      </c>
      <c r="D410" s="54" t="s">
        <v>330</v>
      </c>
      <c r="E410" s="53">
        <v>610</v>
      </c>
      <c r="F410" s="55">
        <v>13760.3</v>
      </c>
      <c r="G410" s="55"/>
      <c r="H410" s="56">
        <f t="shared" si="73"/>
        <v>13760.3</v>
      </c>
      <c r="I410" s="55">
        <v>-6.6</v>
      </c>
      <c r="J410" s="56">
        <f t="shared" si="68"/>
        <v>13753.699999999999</v>
      </c>
      <c r="K410" s="55"/>
      <c r="L410" s="56">
        <f t="shared" si="69"/>
        <v>13753.699999999999</v>
      </c>
      <c r="M410" s="55"/>
      <c r="N410" s="56">
        <f t="shared" si="70"/>
        <v>13753.699999999999</v>
      </c>
      <c r="O410" s="55"/>
      <c r="P410" s="56">
        <f t="shared" si="76"/>
        <v>13753.699999999999</v>
      </c>
      <c r="Q410" s="55"/>
      <c r="R410" s="56">
        <f t="shared" si="77"/>
        <v>13753.699999999999</v>
      </c>
      <c r="S410" s="125">
        <v>2027.2</v>
      </c>
      <c r="T410" s="56">
        <f t="shared" si="78"/>
        <v>15780.9</v>
      </c>
    </row>
    <row r="411" spans="1:20" ht="31.5" x14ac:dyDescent="0.25">
      <c r="A411" s="32" t="s">
        <v>877</v>
      </c>
      <c r="B411" s="53" t="s">
        <v>206</v>
      </c>
      <c r="C411" s="53" t="s">
        <v>73</v>
      </c>
      <c r="D411" s="53" t="s">
        <v>875</v>
      </c>
      <c r="E411" s="53" t="s">
        <v>76</v>
      </c>
      <c r="F411" s="55"/>
      <c r="G411" s="56"/>
      <c r="H411" s="55"/>
      <c r="I411" s="56"/>
      <c r="J411" s="55"/>
      <c r="K411" s="56"/>
      <c r="L411" s="55"/>
      <c r="M411" s="56"/>
      <c r="N411" s="55"/>
      <c r="O411" s="56">
        <f>O412</f>
        <v>106.9</v>
      </c>
      <c r="P411" s="56">
        <f t="shared" si="76"/>
        <v>106.9</v>
      </c>
      <c r="Q411" s="56">
        <f>Q412</f>
        <v>0</v>
      </c>
      <c r="R411" s="56">
        <f t="shared" si="77"/>
        <v>106.9</v>
      </c>
      <c r="S411" s="56">
        <f>S412</f>
        <v>0</v>
      </c>
      <c r="T411" s="56">
        <f t="shared" si="78"/>
        <v>106.9</v>
      </c>
    </row>
    <row r="412" spans="1:20" ht="47.25" x14ac:dyDescent="0.25">
      <c r="A412" s="32" t="s">
        <v>188</v>
      </c>
      <c r="B412" s="53" t="s">
        <v>206</v>
      </c>
      <c r="C412" s="53" t="s">
        <v>73</v>
      </c>
      <c r="D412" s="53" t="s">
        <v>875</v>
      </c>
      <c r="E412" s="53">
        <v>600</v>
      </c>
      <c r="F412" s="55"/>
      <c r="G412" s="56"/>
      <c r="H412" s="55"/>
      <c r="I412" s="56"/>
      <c r="J412" s="55"/>
      <c r="K412" s="56"/>
      <c r="L412" s="55"/>
      <c r="M412" s="56"/>
      <c r="N412" s="55"/>
      <c r="O412" s="56">
        <f>O413</f>
        <v>106.9</v>
      </c>
      <c r="P412" s="56">
        <f t="shared" si="76"/>
        <v>106.9</v>
      </c>
      <c r="Q412" s="56">
        <f>Q413</f>
        <v>0</v>
      </c>
      <c r="R412" s="56">
        <f t="shared" si="77"/>
        <v>106.9</v>
      </c>
      <c r="S412" s="56">
        <f>S413</f>
        <v>0</v>
      </c>
      <c r="T412" s="56">
        <f t="shared" si="78"/>
        <v>106.9</v>
      </c>
    </row>
    <row r="413" spans="1:20" ht="15.75" x14ac:dyDescent="0.25">
      <c r="A413" s="32" t="s">
        <v>197</v>
      </c>
      <c r="B413" s="53" t="s">
        <v>206</v>
      </c>
      <c r="C413" s="53" t="s">
        <v>73</v>
      </c>
      <c r="D413" s="53" t="s">
        <v>875</v>
      </c>
      <c r="E413" s="53">
        <v>610</v>
      </c>
      <c r="F413" s="55"/>
      <c r="G413" s="56"/>
      <c r="H413" s="55"/>
      <c r="I413" s="56"/>
      <c r="J413" s="55"/>
      <c r="K413" s="56"/>
      <c r="L413" s="55"/>
      <c r="M413" s="56"/>
      <c r="N413" s="55"/>
      <c r="O413" s="69">
        <v>106.9</v>
      </c>
      <c r="P413" s="56">
        <f t="shared" si="76"/>
        <v>106.9</v>
      </c>
      <c r="Q413" s="69"/>
      <c r="R413" s="56">
        <f t="shared" si="77"/>
        <v>106.9</v>
      </c>
      <c r="S413" s="69"/>
      <c r="T413" s="56">
        <f t="shared" si="78"/>
        <v>106.9</v>
      </c>
    </row>
    <row r="414" spans="1:20" ht="33" customHeight="1" x14ac:dyDescent="0.25">
      <c r="A414" s="32" t="s">
        <v>878</v>
      </c>
      <c r="B414" s="53" t="s">
        <v>206</v>
      </c>
      <c r="C414" s="53" t="s">
        <v>73</v>
      </c>
      <c r="D414" s="53" t="s">
        <v>876</v>
      </c>
      <c r="E414" s="53" t="s">
        <v>76</v>
      </c>
      <c r="F414" s="55"/>
      <c r="G414" s="56"/>
      <c r="H414" s="55"/>
      <c r="I414" s="56"/>
      <c r="J414" s="55"/>
      <c r="K414" s="56"/>
      <c r="L414" s="55"/>
      <c r="M414" s="56"/>
      <c r="N414" s="55"/>
      <c r="O414" s="56">
        <f>O415</f>
        <v>8</v>
      </c>
      <c r="P414" s="56">
        <f t="shared" si="76"/>
        <v>8</v>
      </c>
      <c r="Q414" s="56">
        <f>Q415</f>
        <v>0</v>
      </c>
      <c r="R414" s="56">
        <f t="shared" si="77"/>
        <v>8</v>
      </c>
      <c r="S414" s="56">
        <f>S415</f>
        <v>0</v>
      </c>
      <c r="T414" s="56">
        <f t="shared" si="78"/>
        <v>8</v>
      </c>
    </row>
    <row r="415" spans="1:20" ht="47.25" x14ac:dyDescent="0.25">
      <c r="A415" s="32" t="s">
        <v>188</v>
      </c>
      <c r="B415" s="53" t="s">
        <v>206</v>
      </c>
      <c r="C415" s="53" t="s">
        <v>73</v>
      </c>
      <c r="D415" s="53" t="s">
        <v>876</v>
      </c>
      <c r="E415" s="53">
        <v>600</v>
      </c>
      <c r="F415" s="55"/>
      <c r="G415" s="56"/>
      <c r="H415" s="55"/>
      <c r="I415" s="56"/>
      <c r="J415" s="55"/>
      <c r="K415" s="56"/>
      <c r="L415" s="55"/>
      <c r="M415" s="56"/>
      <c r="N415" s="55"/>
      <c r="O415" s="56">
        <f>O416</f>
        <v>8</v>
      </c>
      <c r="P415" s="56">
        <f t="shared" si="76"/>
        <v>8</v>
      </c>
      <c r="Q415" s="56">
        <f>Q416</f>
        <v>0</v>
      </c>
      <c r="R415" s="56">
        <f t="shared" si="77"/>
        <v>8</v>
      </c>
      <c r="S415" s="56">
        <f>S416</f>
        <v>0</v>
      </c>
      <c r="T415" s="56">
        <f t="shared" si="78"/>
        <v>8</v>
      </c>
    </row>
    <row r="416" spans="1:20" ht="15.75" x14ac:dyDescent="0.25">
      <c r="A416" s="32" t="s">
        <v>197</v>
      </c>
      <c r="B416" s="53" t="s">
        <v>206</v>
      </c>
      <c r="C416" s="53" t="s">
        <v>73</v>
      </c>
      <c r="D416" s="53" t="s">
        <v>876</v>
      </c>
      <c r="E416" s="53">
        <v>610</v>
      </c>
      <c r="F416" s="55"/>
      <c r="G416" s="56"/>
      <c r="H416" s="55"/>
      <c r="I416" s="56"/>
      <c r="J416" s="55"/>
      <c r="K416" s="56"/>
      <c r="L416" s="55"/>
      <c r="M416" s="56"/>
      <c r="N416" s="55"/>
      <c r="O416" s="56">
        <v>8</v>
      </c>
      <c r="P416" s="56">
        <f t="shared" si="76"/>
        <v>8</v>
      </c>
      <c r="Q416" s="56"/>
      <c r="R416" s="56">
        <f t="shared" si="77"/>
        <v>8</v>
      </c>
      <c r="S416" s="56"/>
      <c r="T416" s="56">
        <f t="shared" si="78"/>
        <v>8</v>
      </c>
    </row>
    <row r="417" spans="1:20" ht="31.5" x14ac:dyDescent="0.25">
      <c r="A417" s="32" t="s">
        <v>836</v>
      </c>
      <c r="B417" s="53" t="s">
        <v>206</v>
      </c>
      <c r="C417" s="53" t="s">
        <v>73</v>
      </c>
      <c r="D417" s="53" t="s">
        <v>835</v>
      </c>
      <c r="E417" s="53" t="s">
        <v>76</v>
      </c>
      <c r="F417" s="55"/>
      <c r="G417" s="56"/>
      <c r="H417" s="55"/>
      <c r="I417" s="56">
        <f>I418</f>
        <v>1</v>
      </c>
      <c r="J417" s="56">
        <f t="shared" si="68"/>
        <v>1</v>
      </c>
      <c r="K417" s="56">
        <f>K418</f>
        <v>0</v>
      </c>
      <c r="L417" s="56">
        <f t="shared" si="69"/>
        <v>1</v>
      </c>
      <c r="M417" s="56">
        <f>M418</f>
        <v>0</v>
      </c>
      <c r="N417" s="56">
        <f t="shared" si="70"/>
        <v>1</v>
      </c>
      <c r="O417" s="56">
        <f>O418</f>
        <v>0</v>
      </c>
      <c r="P417" s="56">
        <f t="shared" si="76"/>
        <v>1</v>
      </c>
      <c r="Q417" s="56">
        <f>Q418</f>
        <v>0</v>
      </c>
      <c r="R417" s="56">
        <f t="shared" si="77"/>
        <v>1</v>
      </c>
      <c r="S417" s="56">
        <f>S418</f>
        <v>0</v>
      </c>
      <c r="T417" s="56">
        <f t="shared" si="78"/>
        <v>1</v>
      </c>
    </row>
    <row r="418" spans="1:20" ht="47.25" x14ac:dyDescent="0.25">
      <c r="A418" s="32" t="s">
        <v>188</v>
      </c>
      <c r="B418" s="53" t="s">
        <v>206</v>
      </c>
      <c r="C418" s="53" t="s">
        <v>73</v>
      </c>
      <c r="D418" s="53" t="s">
        <v>835</v>
      </c>
      <c r="E418" s="53">
        <v>600</v>
      </c>
      <c r="F418" s="55"/>
      <c r="G418" s="56"/>
      <c r="H418" s="55"/>
      <c r="I418" s="56">
        <f>I419</f>
        <v>1</v>
      </c>
      <c r="J418" s="56">
        <f t="shared" si="68"/>
        <v>1</v>
      </c>
      <c r="K418" s="56">
        <f>K419</f>
        <v>0</v>
      </c>
      <c r="L418" s="56">
        <f t="shared" si="69"/>
        <v>1</v>
      </c>
      <c r="M418" s="56">
        <f>M419</f>
        <v>0</v>
      </c>
      <c r="N418" s="56">
        <f t="shared" si="70"/>
        <v>1</v>
      </c>
      <c r="O418" s="56">
        <f>O419</f>
        <v>0</v>
      </c>
      <c r="P418" s="56">
        <f t="shared" si="76"/>
        <v>1</v>
      </c>
      <c r="Q418" s="56">
        <f>Q419</f>
        <v>0</v>
      </c>
      <c r="R418" s="56">
        <f t="shared" si="77"/>
        <v>1</v>
      </c>
      <c r="S418" s="56">
        <f>S419</f>
        <v>0</v>
      </c>
      <c r="T418" s="56">
        <f t="shared" si="78"/>
        <v>1</v>
      </c>
    </row>
    <row r="419" spans="1:20" ht="15.75" x14ac:dyDescent="0.25">
      <c r="A419" s="32" t="s">
        <v>197</v>
      </c>
      <c r="B419" s="53" t="s">
        <v>206</v>
      </c>
      <c r="C419" s="53" t="s">
        <v>73</v>
      </c>
      <c r="D419" s="53" t="s">
        <v>835</v>
      </c>
      <c r="E419" s="53">
        <v>610</v>
      </c>
      <c r="F419" s="55"/>
      <c r="G419" s="56"/>
      <c r="H419" s="55"/>
      <c r="I419" s="56">
        <v>1</v>
      </c>
      <c r="J419" s="56">
        <f t="shared" si="68"/>
        <v>1</v>
      </c>
      <c r="K419" s="56"/>
      <c r="L419" s="56">
        <f t="shared" si="69"/>
        <v>1</v>
      </c>
      <c r="M419" s="56"/>
      <c r="N419" s="56">
        <f t="shared" si="70"/>
        <v>1</v>
      </c>
      <c r="O419" s="56"/>
      <c r="P419" s="56">
        <f t="shared" si="76"/>
        <v>1</v>
      </c>
      <c r="Q419" s="56"/>
      <c r="R419" s="56">
        <f t="shared" si="77"/>
        <v>1</v>
      </c>
      <c r="S419" s="56"/>
      <c r="T419" s="56">
        <f t="shared" si="78"/>
        <v>1</v>
      </c>
    </row>
    <row r="420" spans="1:20" ht="45.75" customHeight="1" x14ac:dyDescent="0.25">
      <c r="A420" s="32" t="s">
        <v>760</v>
      </c>
      <c r="B420" s="53" t="s">
        <v>206</v>
      </c>
      <c r="C420" s="53" t="s">
        <v>73</v>
      </c>
      <c r="D420" s="54" t="s">
        <v>331</v>
      </c>
      <c r="E420" s="53" t="s">
        <v>76</v>
      </c>
      <c r="F420" s="55">
        <f>F421</f>
        <v>266.10000000000002</v>
      </c>
      <c r="G420" s="55">
        <f>G421</f>
        <v>0</v>
      </c>
      <c r="H420" s="56">
        <f t="shared" si="73"/>
        <v>266.10000000000002</v>
      </c>
      <c r="I420" s="55">
        <f>I421</f>
        <v>0</v>
      </c>
      <c r="J420" s="56">
        <f t="shared" si="68"/>
        <v>266.10000000000002</v>
      </c>
      <c r="K420" s="55">
        <f>K421</f>
        <v>0</v>
      </c>
      <c r="L420" s="56">
        <f t="shared" si="69"/>
        <v>266.10000000000002</v>
      </c>
      <c r="M420" s="55">
        <f>M421</f>
        <v>0</v>
      </c>
      <c r="N420" s="56">
        <f t="shared" si="70"/>
        <v>266.10000000000002</v>
      </c>
      <c r="O420" s="55">
        <f>O421</f>
        <v>-5</v>
      </c>
      <c r="P420" s="56">
        <f t="shared" si="76"/>
        <v>261.10000000000002</v>
      </c>
      <c r="Q420" s="55">
        <f>Q421</f>
        <v>0</v>
      </c>
      <c r="R420" s="56">
        <f t="shared" si="77"/>
        <v>261.10000000000002</v>
      </c>
      <c r="S420" s="55">
        <f>S421</f>
        <v>0</v>
      </c>
      <c r="T420" s="56">
        <f t="shared" si="78"/>
        <v>261.10000000000002</v>
      </c>
    </row>
    <row r="421" spans="1:20" ht="46.5" customHeight="1" x14ac:dyDescent="0.25">
      <c r="A421" s="32" t="s">
        <v>332</v>
      </c>
      <c r="B421" s="53" t="s">
        <v>206</v>
      </c>
      <c r="C421" s="53" t="s">
        <v>73</v>
      </c>
      <c r="D421" s="54" t="s">
        <v>333</v>
      </c>
      <c r="E421" s="53" t="s">
        <v>76</v>
      </c>
      <c r="F421" s="55">
        <f>F422</f>
        <v>266.10000000000002</v>
      </c>
      <c r="G421" s="55">
        <f>G422</f>
        <v>0</v>
      </c>
      <c r="H421" s="56">
        <f t="shared" si="73"/>
        <v>266.10000000000002</v>
      </c>
      <c r="I421" s="55">
        <f>I422</f>
        <v>0</v>
      </c>
      <c r="J421" s="56">
        <f t="shared" si="68"/>
        <v>266.10000000000002</v>
      </c>
      <c r="K421" s="55">
        <f>K422</f>
        <v>0</v>
      </c>
      <c r="L421" s="56">
        <f t="shared" si="69"/>
        <v>266.10000000000002</v>
      </c>
      <c r="M421" s="55">
        <f>M422</f>
        <v>0</v>
      </c>
      <c r="N421" s="56">
        <f t="shared" si="70"/>
        <v>266.10000000000002</v>
      </c>
      <c r="O421" s="55">
        <f>O422</f>
        <v>-5</v>
      </c>
      <c r="P421" s="56">
        <f t="shared" si="76"/>
        <v>261.10000000000002</v>
      </c>
      <c r="Q421" s="55">
        <f>Q422</f>
        <v>0</v>
      </c>
      <c r="R421" s="56">
        <f t="shared" si="77"/>
        <v>261.10000000000002</v>
      </c>
      <c r="S421" s="55">
        <f>S422</f>
        <v>0</v>
      </c>
      <c r="T421" s="56">
        <f t="shared" si="78"/>
        <v>261.10000000000002</v>
      </c>
    </row>
    <row r="422" spans="1:20" ht="31.5" x14ac:dyDescent="0.25">
      <c r="A422" s="32" t="s">
        <v>334</v>
      </c>
      <c r="B422" s="53" t="s">
        <v>206</v>
      </c>
      <c r="C422" s="53" t="s">
        <v>73</v>
      </c>
      <c r="D422" s="54" t="s">
        <v>335</v>
      </c>
      <c r="E422" s="53" t="s">
        <v>76</v>
      </c>
      <c r="F422" s="55">
        <f>F423+F425</f>
        <v>266.10000000000002</v>
      </c>
      <c r="G422" s="55">
        <f>G423+G425</f>
        <v>0</v>
      </c>
      <c r="H422" s="56">
        <f t="shared" si="73"/>
        <v>266.10000000000002</v>
      </c>
      <c r="I422" s="55">
        <f>I423+I425</f>
        <v>0</v>
      </c>
      <c r="J422" s="56">
        <f t="shared" si="68"/>
        <v>266.10000000000002</v>
      </c>
      <c r="K422" s="55">
        <f>K423+K425</f>
        <v>0</v>
      </c>
      <c r="L422" s="56">
        <f t="shared" si="69"/>
        <v>266.10000000000002</v>
      </c>
      <c r="M422" s="55">
        <f>M423+M425</f>
        <v>0</v>
      </c>
      <c r="N422" s="56">
        <f t="shared" si="70"/>
        <v>266.10000000000002</v>
      </c>
      <c r="O422" s="55">
        <f>O423+O425</f>
        <v>-5</v>
      </c>
      <c r="P422" s="56">
        <f t="shared" si="76"/>
        <v>261.10000000000002</v>
      </c>
      <c r="Q422" s="55">
        <f>Q423+Q425</f>
        <v>0</v>
      </c>
      <c r="R422" s="56">
        <f t="shared" si="77"/>
        <v>261.10000000000002</v>
      </c>
      <c r="S422" s="55">
        <f>S423+S425</f>
        <v>0</v>
      </c>
      <c r="T422" s="56">
        <f t="shared" si="78"/>
        <v>261.10000000000002</v>
      </c>
    </row>
    <row r="423" spans="1:20" ht="31.5" x14ac:dyDescent="0.25">
      <c r="A423" s="32" t="s">
        <v>97</v>
      </c>
      <c r="B423" s="53" t="s">
        <v>206</v>
      </c>
      <c r="C423" s="53" t="s">
        <v>73</v>
      </c>
      <c r="D423" s="54" t="s">
        <v>335</v>
      </c>
      <c r="E423" s="53">
        <v>200</v>
      </c>
      <c r="F423" s="55">
        <f>F424</f>
        <v>266.10000000000002</v>
      </c>
      <c r="G423" s="55">
        <f>G424</f>
        <v>0</v>
      </c>
      <c r="H423" s="56">
        <f t="shared" si="73"/>
        <v>266.10000000000002</v>
      </c>
      <c r="I423" s="55">
        <f>I424</f>
        <v>0</v>
      </c>
      <c r="J423" s="56">
        <f t="shared" si="68"/>
        <v>266.10000000000002</v>
      </c>
      <c r="K423" s="55">
        <f>K424</f>
        <v>0</v>
      </c>
      <c r="L423" s="56">
        <f t="shared" si="69"/>
        <v>266.10000000000002</v>
      </c>
      <c r="M423" s="55">
        <f>M424</f>
        <v>0</v>
      </c>
      <c r="N423" s="56">
        <f t="shared" si="70"/>
        <v>266.10000000000002</v>
      </c>
      <c r="O423" s="55">
        <f>O424</f>
        <v>-5</v>
      </c>
      <c r="P423" s="56">
        <f t="shared" si="76"/>
        <v>261.10000000000002</v>
      </c>
      <c r="Q423" s="55">
        <f>Q424</f>
        <v>0</v>
      </c>
      <c r="R423" s="56">
        <f t="shared" si="77"/>
        <v>261.10000000000002</v>
      </c>
      <c r="S423" s="55">
        <f>S424</f>
        <v>0</v>
      </c>
      <c r="T423" s="56">
        <f t="shared" si="78"/>
        <v>261.10000000000002</v>
      </c>
    </row>
    <row r="424" spans="1:20" ht="50.25" customHeight="1" x14ac:dyDescent="0.25">
      <c r="A424" s="32" t="s">
        <v>98</v>
      </c>
      <c r="B424" s="53" t="s">
        <v>206</v>
      </c>
      <c r="C424" s="53" t="s">
        <v>73</v>
      </c>
      <c r="D424" s="54" t="s">
        <v>335</v>
      </c>
      <c r="E424" s="53">
        <v>240</v>
      </c>
      <c r="F424" s="55">
        <v>266.10000000000002</v>
      </c>
      <c r="G424" s="55"/>
      <c r="H424" s="56">
        <f t="shared" si="73"/>
        <v>266.10000000000002</v>
      </c>
      <c r="I424" s="55"/>
      <c r="J424" s="56">
        <f t="shared" si="68"/>
        <v>266.10000000000002</v>
      </c>
      <c r="K424" s="55"/>
      <c r="L424" s="56">
        <f t="shared" si="69"/>
        <v>266.10000000000002</v>
      </c>
      <c r="M424" s="55"/>
      <c r="N424" s="56">
        <f t="shared" si="70"/>
        <v>266.10000000000002</v>
      </c>
      <c r="O424" s="55">
        <v>-5</v>
      </c>
      <c r="P424" s="56">
        <f t="shared" si="76"/>
        <v>261.10000000000002</v>
      </c>
      <c r="Q424" s="55"/>
      <c r="R424" s="56">
        <f t="shared" si="77"/>
        <v>261.10000000000002</v>
      </c>
      <c r="S424" s="55"/>
      <c r="T424" s="56">
        <f t="shared" si="78"/>
        <v>261.10000000000002</v>
      </c>
    </row>
    <row r="425" spans="1:20" ht="15.75" x14ac:dyDescent="0.25">
      <c r="A425" s="32" t="s">
        <v>99</v>
      </c>
      <c r="B425" s="53" t="s">
        <v>206</v>
      </c>
      <c r="C425" s="53" t="s">
        <v>73</v>
      </c>
      <c r="D425" s="54" t="s">
        <v>335</v>
      </c>
      <c r="E425" s="53">
        <v>800</v>
      </c>
      <c r="F425" s="55">
        <f>F426</f>
        <v>0</v>
      </c>
      <c r="G425" s="55">
        <f>G426</f>
        <v>0</v>
      </c>
      <c r="H425" s="56">
        <f t="shared" si="73"/>
        <v>0</v>
      </c>
      <c r="I425" s="55">
        <f>I426</f>
        <v>0</v>
      </c>
      <c r="J425" s="56">
        <f t="shared" si="68"/>
        <v>0</v>
      </c>
      <c r="K425" s="55">
        <f>K426</f>
        <v>0</v>
      </c>
      <c r="L425" s="56">
        <f t="shared" si="69"/>
        <v>0</v>
      </c>
      <c r="M425" s="55">
        <f>M426</f>
        <v>0</v>
      </c>
      <c r="N425" s="56">
        <f t="shared" si="70"/>
        <v>0</v>
      </c>
      <c r="O425" s="55">
        <f>O426</f>
        <v>0</v>
      </c>
      <c r="P425" s="56">
        <f t="shared" si="76"/>
        <v>0</v>
      </c>
      <c r="Q425" s="55">
        <f>Q426</f>
        <v>0</v>
      </c>
      <c r="R425" s="56">
        <f t="shared" si="77"/>
        <v>0</v>
      </c>
      <c r="S425" s="55">
        <f>S426</f>
        <v>0</v>
      </c>
      <c r="T425" s="56">
        <f t="shared" si="78"/>
        <v>0</v>
      </c>
    </row>
    <row r="426" spans="1:20" ht="15.75" x14ac:dyDescent="0.25">
      <c r="A426" s="32" t="s">
        <v>100</v>
      </c>
      <c r="B426" s="53" t="s">
        <v>206</v>
      </c>
      <c r="C426" s="53" t="s">
        <v>73</v>
      </c>
      <c r="D426" s="54" t="s">
        <v>335</v>
      </c>
      <c r="E426" s="53">
        <v>850</v>
      </c>
      <c r="F426" s="55">
        <v>0</v>
      </c>
      <c r="G426" s="55">
        <v>0</v>
      </c>
      <c r="H426" s="56">
        <f t="shared" si="73"/>
        <v>0</v>
      </c>
      <c r="I426" s="55">
        <v>0</v>
      </c>
      <c r="J426" s="56">
        <f t="shared" si="68"/>
        <v>0</v>
      </c>
      <c r="K426" s="55">
        <v>0</v>
      </c>
      <c r="L426" s="56">
        <f t="shared" si="69"/>
        <v>0</v>
      </c>
      <c r="M426" s="55">
        <v>0</v>
      </c>
      <c r="N426" s="56">
        <f t="shared" si="70"/>
        <v>0</v>
      </c>
      <c r="O426" s="55">
        <v>0</v>
      </c>
      <c r="P426" s="56">
        <f t="shared" si="76"/>
        <v>0</v>
      </c>
      <c r="Q426" s="55">
        <v>0</v>
      </c>
      <c r="R426" s="56">
        <f t="shared" si="77"/>
        <v>0</v>
      </c>
      <c r="S426" s="55">
        <v>0</v>
      </c>
      <c r="T426" s="56">
        <f t="shared" si="78"/>
        <v>0</v>
      </c>
    </row>
    <row r="427" spans="1:20" ht="31.5" x14ac:dyDescent="0.25">
      <c r="A427" s="32" t="s">
        <v>121</v>
      </c>
      <c r="B427" s="53" t="s">
        <v>206</v>
      </c>
      <c r="C427" s="53" t="s">
        <v>73</v>
      </c>
      <c r="D427" s="54" t="s">
        <v>122</v>
      </c>
      <c r="E427" s="53" t="s">
        <v>76</v>
      </c>
      <c r="F427" s="55">
        <f t="shared" ref="F427:S430" si="81">F428</f>
        <v>12589</v>
      </c>
      <c r="G427" s="55">
        <f t="shared" si="81"/>
        <v>0</v>
      </c>
      <c r="H427" s="56">
        <f t="shared" si="73"/>
        <v>12589</v>
      </c>
      <c r="I427" s="55">
        <f t="shared" si="81"/>
        <v>0</v>
      </c>
      <c r="J427" s="56">
        <f t="shared" ref="J427:J512" si="82">H427+I427</f>
        <v>12589</v>
      </c>
      <c r="K427" s="55">
        <f t="shared" si="81"/>
        <v>0</v>
      </c>
      <c r="L427" s="56">
        <f t="shared" ref="L427:L512" si="83">J427+K427</f>
        <v>12589</v>
      </c>
      <c r="M427" s="55">
        <f t="shared" si="81"/>
        <v>0</v>
      </c>
      <c r="N427" s="56">
        <f t="shared" ref="N427:N512" si="84">L427+M427</f>
        <v>12589</v>
      </c>
      <c r="O427" s="55">
        <f t="shared" si="81"/>
        <v>323.40000000000003</v>
      </c>
      <c r="P427" s="56">
        <f t="shared" si="76"/>
        <v>12912.4</v>
      </c>
      <c r="Q427" s="55">
        <f t="shared" si="81"/>
        <v>0</v>
      </c>
      <c r="R427" s="56">
        <f t="shared" si="77"/>
        <v>12912.4</v>
      </c>
      <c r="S427" s="55">
        <f t="shared" si="81"/>
        <v>-86</v>
      </c>
      <c r="T427" s="56">
        <f t="shared" si="78"/>
        <v>12826.4</v>
      </c>
    </row>
    <row r="428" spans="1:20" ht="31.5" x14ac:dyDescent="0.25">
      <c r="A428" s="32" t="s">
        <v>145</v>
      </c>
      <c r="B428" s="53" t="s">
        <v>206</v>
      </c>
      <c r="C428" s="53" t="s">
        <v>73</v>
      </c>
      <c r="D428" s="54" t="s">
        <v>146</v>
      </c>
      <c r="E428" s="53" t="s">
        <v>76</v>
      </c>
      <c r="F428" s="55">
        <f t="shared" si="81"/>
        <v>12589</v>
      </c>
      <c r="G428" s="55">
        <f t="shared" si="81"/>
        <v>0</v>
      </c>
      <c r="H428" s="56">
        <f t="shared" si="73"/>
        <v>12589</v>
      </c>
      <c r="I428" s="55">
        <f t="shared" si="81"/>
        <v>0</v>
      </c>
      <c r="J428" s="56">
        <f t="shared" si="82"/>
        <v>12589</v>
      </c>
      <c r="K428" s="55">
        <f t="shared" si="81"/>
        <v>0</v>
      </c>
      <c r="L428" s="56">
        <f t="shared" si="83"/>
        <v>12589</v>
      </c>
      <c r="M428" s="55">
        <f t="shared" si="81"/>
        <v>0</v>
      </c>
      <c r="N428" s="56">
        <f t="shared" si="84"/>
        <v>12589</v>
      </c>
      <c r="O428" s="55">
        <f>O429+O432+O435+O438+O441</f>
        <v>323.40000000000003</v>
      </c>
      <c r="P428" s="56">
        <f t="shared" si="76"/>
        <v>12912.4</v>
      </c>
      <c r="Q428" s="55">
        <f>Q429+Q432+Q435+Q438+Q441</f>
        <v>0</v>
      </c>
      <c r="R428" s="56">
        <f t="shared" si="77"/>
        <v>12912.4</v>
      </c>
      <c r="S428" s="55">
        <f>S429+S432+S435+S438+S441</f>
        <v>-86</v>
      </c>
      <c r="T428" s="56">
        <f t="shared" si="78"/>
        <v>12826.4</v>
      </c>
    </row>
    <row r="429" spans="1:20" ht="78.75" x14ac:dyDescent="0.25">
      <c r="A429" s="32" t="s">
        <v>645</v>
      </c>
      <c r="B429" s="53" t="s">
        <v>206</v>
      </c>
      <c r="C429" s="53" t="s">
        <v>73</v>
      </c>
      <c r="D429" s="54" t="s">
        <v>336</v>
      </c>
      <c r="E429" s="53" t="s">
        <v>76</v>
      </c>
      <c r="F429" s="55">
        <f t="shared" si="81"/>
        <v>12589</v>
      </c>
      <c r="G429" s="55">
        <f t="shared" si="81"/>
        <v>0</v>
      </c>
      <c r="H429" s="56">
        <f t="shared" si="73"/>
        <v>12589</v>
      </c>
      <c r="I429" s="55">
        <f t="shared" si="81"/>
        <v>0</v>
      </c>
      <c r="J429" s="56">
        <f t="shared" si="82"/>
        <v>12589</v>
      </c>
      <c r="K429" s="55">
        <f t="shared" si="81"/>
        <v>0</v>
      </c>
      <c r="L429" s="56">
        <f t="shared" si="83"/>
        <v>12589</v>
      </c>
      <c r="M429" s="55">
        <f t="shared" si="81"/>
        <v>0</v>
      </c>
      <c r="N429" s="56">
        <f t="shared" si="84"/>
        <v>12589</v>
      </c>
      <c r="O429" s="55">
        <f t="shared" si="81"/>
        <v>0</v>
      </c>
      <c r="P429" s="56">
        <f t="shared" si="76"/>
        <v>12589</v>
      </c>
      <c r="Q429" s="55">
        <f t="shared" si="81"/>
        <v>0</v>
      </c>
      <c r="R429" s="56">
        <f t="shared" si="77"/>
        <v>12589</v>
      </c>
      <c r="S429" s="55">
        <f t="shared" si="81"/>
        <v>-86</v>
      </c>
      <c r="T429" s="56">
        <f t="shared" si="78"/>
        <v>12503</v>
      </c>
    </row>
    <row r="430" spans="1:20" ht="15.75" x14ac:dyDescent="0.25">
      <c r="A430" s="32" t="s">
        <v>157</v>
      </c>
      <c r="B430" s="53" t="s">
        <v>206</v>
      </c>
      <c r="C430" s="53" t="s">
        <v>73</v>
      </c>
      <c r="D430" s="54" t="s">
        <v>336</v>
      </c>
      <c r="E430" s="53">
        <v>500</v>
      </c>
      <c r="F430" s="55">
        <f t="shared" si="81"/>
        <v>12589</v>
      </c>
      <c r="G430" s="55">
        <f t="shared" si="81"/>
        <v>0</v>
      </c>
      <c r="H430" s="56">
        <f t="shared" si="73"/>
        <v>12589</v>
      </c>
      <c r="I430" s="55">
        <f t="shared" si="81"/>
        <v>0</v>
      </c>
      <c r="J430" s="56">
        <f t="shared" si="82"/>
        <v>12589</v>
      </c>
      <c r="K430" s="55">
        <f t="shared" si="81"/>
        <v>0</v>
      </c>
      <c r="L430" s="56">
        <f t="shared" si="83"/>
        <v>12589</v>
      </c>
      <c r="M430" s="55">
        <f t="shared" si="81"/>
        <v>0</v>
      </c>
      <c r="N430" s="56">
        <f t="shared" si="84"/>
        <v>12589</v>
      </c>
      <c r="O430" s="55">
        <f t="shared" si="81"/>
        <v>0</v>
      </c>
      <c r="P430" s="56">
        <f t="shared" si="76"/>
        <v>12589</v>
      </c>
      <c r="Q430" s="55">
        <f t="shared" si="81"/>
        <v>0</v>
      </c>
      <c r="R430" s="56">
        <f t="shared" si="77"/>
        <v>12589</v>
      </c>
      <c r="S430" s="55">
        <f t="shared" si="81"/>
        <v>-86</v>
      </c>
      <c r="T430" s="56">
        <f t="shared" si="78"/>
        <v>12503</v>
      </c>
    </row>
    <row r="431" spans="1:20" ht="15.75" x14ac:dyDescent="0.25">
      <c r="A431" s="32" t="s">
        <v>158</v>
      </c>
      <c r="B431" s="53" t="s">
        <v>206</v>
      </c>
      <c r="C431" s="53" t="s">
        <v>73</v>
      </c>
      <c r="D431" s="54" t="s">
        <v>336</v>
      </c>
      <c r="E431" s="53">
        <v>530</v>
      </c>
      <c r="F431" s="55">
        <v>12589</v>
      </c>
      <c r="G431" s="55"/>
      <c r="H431" s="56">
        <f t="shared" si="73"/>
        <v>12589</v>
      </c>
      <c r="I431" s="55"/>
      <c r="J431" s="56">
        <f t="shared" si="82"/>
        <v>12589</v>
      </c>
      <c r="K431" s="55"/>
      <c r="L431" s="56">
        <f t="shared" si="83"/>
        <v>12589</v>
      </c>
      <c r="M431" s="55"/>
      <c r="N431" s="56">
        <f t="shared" si="84"/>
        <v>12589</v>
      </c>
      <c r="O431" s="55"/>
      <c r="P431" s="56">
        <f t="shared" si="76"/>
        <v>12589</v>
      </c>
      <c r="Q431" s="55"/>
      <c r="R431" s="56">
        <f t="shared" si="77"/>
        <v>12589</v>
      </c>
      <c r="S431" s="125">
        <v>-86</v>
      </c>
      <c r="T431" s="56">
        <f t="shared" si="78"/>
        <v>12503</v>
      </c>
    </row>
    <row r="432" spans="1:20" ht="63" x14ac:dyDescent="0.25">
      <c r="A432" s="32" t="s">
        <v>880</v>
      </c>
      <c r="B432" s="53" t="s">
        <v>206</v>
      </c>
      <c r="C432" s="53" t="s">
        <v>73</v>
      </c>
      <c r="D432" s="53" t="s">
        <v>881</v>
      </c>
      <c r="E432" s="53" t="s">
        <v>76</v>
      </c>
      <c r="F432" s="55"/>
      <c r="G432" s="56"/>
      <c r="H432" s="55"/>
      <c r="I432" s="56"/>
      <c r="J432" s="55"/>
      <c r="K432" s="56"/>
      <c r="L432" s="55"/>
      <c r="M432" s="56"/>
      <c r="N432" s="55"/>
      <c r="O432" s="56">
        <f>O433</f>
        <v>269.10000000000002</v>
      </c>
      <c r="P432" s="56">
        <f t="shared" si="76"/>
        <v>269.10000000000002</v>
      </c>
      <c r="Q432" s="56">
        <f>Q433</f>
        <v>0</v>
      </c>
      <c r="R432" s="56">
        <f t="shared" si="77"/>
        <v>269.10000000000002</v>
      </c>
      <c r="S432" s="56">
        <f>S433</f>
        <v>0</v>
      </c>
      <c r="T432" s="56">
        <f t="shared" si="78"/>
        <v>269.10000000000002</v>
      </c>
    </row>
    <row r="433" spans="1:20" ht="15.75" x14ac:dyDescent="0.25">
      <c r="A433" s="63" t="s">
        <v>157</v>
      </c>
      <c r="B433" s="53" t="s">
        <v>206</v>
      </c>
      <c r="C433" s="53" t="s">
        <v>73</v>
      </c>
      <c r="D433" s="53" t="s">
        <v>881</v>
      </c>
      <c r="E433" s="53" t="s">
        <v>586</v>
      </c>
      <c r="F433" s="55"/>
      <c r="G433" s="56"/>
      <c r="H433" s="55"/>
      <c r="I433" s="56"/>
      <c r="J433" s="55"/>
      <c r="K433" s="56"/>
      <c r="L433" s="55"/>
      <c r="M433" s="56"/>
      <c r="N433" s="55"/>
      <c r="O433" s="56">
        <f>O434</f>
        <v>269.10000000000002</v>
      </c>
      <c r="P433" s="56">
        <f t="shared" si="76"/>
        <v>269.10000000000002</v>
      </c>
      <c r="Q433" s="56">
        <f>Q434</f>
        <v>0</v>
      </c>
      <c r="R433" s="56">
        <f t="shared" si="77"/>
        <v>269.10000000000002</v>
      </c>
      <c r="S433" s="56">
        <f>S434</f>
        <v>0</v>
      </c>
      <c r="T433" s="56">
        <f t="shared" si="78"/>
        <v>269.10000000000002</v>
      </c>
    </row>
    <row r="434" spans="1:20" ht="15.75" x14ac:dyDescent="0.25">
      <c r="A434" s="32" t="s">
        <v>65</v>
      </c>
      <c r="B434" s="53" t="s">
        <v>206</v>
      </c>
      <c r="C434" s="53" t="s">
        <v>73</v>
      </c>
      <c r="D434" s="53" t="s">
        <v>881</v>
      </c>
      <c r="E434" s="53" t="s">
        <v>630</v>
      </c>
      <c r="F434" s="55"/>
      <c r="G434" s="56"/>
      <c r="H434" s="55"/>
      <c r="I434" s="56"/>
      <c r="J434" s="55"/>
      <c r="K434" s="56"/>
      <c r="L434" s="55"/>
      <c r="M434" s="56"/>
      <c r="N434" s="55"/>
      <c r="O434" s="56">
        <v>269.10000000000002</v>
      </c>
      <c r="P434" s="56">
        <f t="shared" si="76"/>
        <v>269.10000000000002</v>
      </c>
      <c r="Q434" s="56"/>
      <c r="R434" s="56">
        <f t="shared" si="77"/>
        <v>269.10000000000002</v>
      </c>
      <c r="S434" s="56"/>
      <c r="T434" s="56">
        <f t="shared" si="78"/>
        <v>269.10000000000002</v>
      </c>
    </row>
    <row r="435" spans="1:20" ht="31.5" x14ac:dyDescent="0.25">
      <c r="A435" s="32" t="s">
        <v>882</v>
      </c>
      <c r="B435" s="53" t="s">
        <v>206</v>
      </c>
      <c r="C435" s="53" t="s">
        <v>73</v>
      </c>
      <c r="D435" s="53" t="s">
        <v>883</v>
      </c>
      <c r="E435" s="53" t="s">
        <v>76</v>
      </c>
      <c r="F435" s="55"/>
      <c r="G435" s="56"/>
      <c r="H435" s="55"/>
      <c r="I435" s="56"/>
      <c r="J435" s="55"/>
      <c r="K435" s="56"/>
      <c r="L435" s="55"/>
      <c r="M435" s="56"/>
      <c r="N435" s="55"/>
      <c r="O435" s="56">
        <f>O436</f>
        <v>50</v>
      </c>
      <c r="P435" s="56">
        <f t="shared" si="76"/>
        <v>50</v>
      </c>
      <c r="Q435" s="56">
        <f>Q436</f>
        <v>0</v>
      </c>
      <c r="R435" s="56">
        <f t="shared" si="77"/>
        <v>50</v>
      </c>
      <c r="S435" s="56">
        <f>S436</f>
        <v>0</v>
      </c>
      <c r="T435" s="56">
        <f t="shared" si="78"/>
        <v>50</v>
      </c>
    </row>
    <row r="436" spans="1:20" ht="15.75" x14ac:dyDescent="0.25">
      <c r="A436" s="63" t="s">
        <v>157</v>
      </c>
      <c r="B436" s="53" t="s">
        <v>206</v>
      </c>
      <c r="C436" s="53" t="s">
        <v>73</v>
      </c>
      <c r="D436" s="53" t="s">
        <v>883</v>
      </c>
      <c r="E436" s="53" t="s">
        <v>586</v>
      </c>
      <c r="F436" s="55"/>
      <c r="G436" s="56"/>
      <c r="H436" s="55"/>
      <c r="I436" s="56"/>
      <c r="J436" s="55"/>
      <c r="K436" s="56"/>
      <c r="L436" s="55"/>
      <c r="M436" s="56"/>
      <c r="N436" s="55"/>
      <c r="O436" s="56">
        <f>O437</f>
        <v>50</v>
      </c>
      <c r="P436" s="56">
        <f t="shared" si="76"/>
        <v>50</v>
      </c>
      <c r="Q436" s="56">
        <f>Q437</f>
        <v>0</v>
      </c>
      <c r="R436" s="56">
        <f t="shared" si="77"/>
        <v>50</v>
      </c>
      <c r="S436" s="56">
        <f>S437</f>
        <v>0</v>
      </c>
      <c r="T436" s="56">
        <f t="shared" si="78"/>
        <v>50</v>
      </c>
    </row>
    <row r="437" spans="1:20" ht="15.75" x14ac:dyDescent="0.25">
      <c r="A437" s="32" t="s">
        <v>65</v>
      </c>
      <c r="B437" s="53" t="s">
        <v>206</v>
      </c>
      <c r="C437" s="53" t="s">
        <v>73</v>
      </c>
      <c r="D437" s="53" t="s">
        <v>883</v>
      </c>
      <c r="E437" s="53" t="s">
        <v>630</v>
      </c>
      <c r="F437" s="55"/>
      <c r="G437" s="56"/>
      <c r="H437" s="55"/>
      <c r="I437" s="56"/>
      <c r="J437" s="55"/>
      <c r="K437" s="56"/>
      <c r="L437" s="55"/>
      <c r="M437" s="56"/>
      <c r="N437" s="55"/>
      <c r="O437" s="56">
        <v>50</v>
      </c>
      <c r="P437" s="56">
        <f t="shared" si="76"/>
        <v>50</v>
      </c>
      <c r="Q437" s="56"/>
      <c r="R437" s="56">
        <f t="shared" si="77"/>
        <v>50</v>
      </c>
      <c r="S437" s="56"/>
      <c r="T437" s="56">
        <f t="shared" si="78"/>
        <v>50</v>
      </c>
    </row>
    <row r="438" spans="1:20" ht="33.75" customHeight="1" x14ac:dyDescent="0.25">
      <c r="A438" s="32" t="s">
        <v>884</v>
      </c>
      <c r="B438" s="53" t="s">
        <v>206</v>
      </c>
      <c r="C438" s="53" t="s">
        <v>73</v>
      </c>
      <c r="D438" s="53" t="s">
        <v>885</v>
      </c>
      <c r="E438" s="53" t="s">
        <v>76</v>
      </c>
      <c r="F438" s="55"/>
      <c r="G438" s="56"/>
      <c r="H438" s="55"/>
      <c r="I438" s="56"/>
      <c r="J438" s="55"/>
      <c r="K438" s="56"/>
      <c r="L438" s="55"/>
      <c r="M438" s="56"/>
      <c r="N438" s="55"/>
      <c r="O438" s="56">
        <f>O439</f>
        <v>3.8</v>
      </c>
      <c r="P438" s="56">
        <f t="shared" si="76"/>
        <v>3.8</v>
      </c>
      <c r="Q438" s="56">
        <f>Q439</f>
        <v>0</v>
      </c>
      <c r="R438" s="56">
        <f t="shared" si="77"/>
        <v>3.8</v>
      </c>
      <c r="S438" s="56">
        <f>S439</f>
        <v>0</v>
      </c>
      <c r="T438" s="56">
        <f t="shared" si="78"/>
        <v>3.8</v>
      </c>
    </row>
    <row r="439" spans="1:20" ht="15.75" x14ac:dyDescent="0.25">
      <c r="A439" s="63" t="s">
        <v>157</v>
      </c>
      <c r="B439" s="53" t="s">
        <v>206</v>
      </c>
      <c r="C439" s="53" t="s">
        <v>73</v>
      </c>
      <c r="D439" s="53" t="s">
        <v>885</v>
      </c>
      <c r="E439" s="53" t="s">
        <v>586</v>
      </c>
      <c r="F439" s="55"/>
      <c r="G439" s="56"/>
      <c r="H439" s="55"/>
      <c r="I439" s="56"/>
      <c r="J439" s="55"/>
      <c r="K439" s="56"/>
      <c r="L439" s="55"/>
      <c r="M439" s="56"/>
      <c r="N439" s="55"/>
      <c r="O439" s="56">
        <f>O440</f>
        <v>3.8</v>
      </c>
      <c r="P439" s="56">
        <f t="shared" si="76"/>
        <v>3.8</v>
      </c>
      <c r="Q439" s="56">
        <f>Q440</f>
        <v>0</v>
      </c>
      <c r="R439" s="56">
        <f t="shared" si="77"/>
        <v>3.8</v>
      </c>
      <c r="S439" s="56">
        <f>S440</f>
        <v>0</v>
      </c>
      <c r="T439" s="56">
        <f t="shared" si="78"/>
        <v>3.8</v>
      </c>
    </row>
    <row r="440" spans="1:20" ht="15.75" x14ac:dyDescent="0.25">
      <c r="A440" s="32" t="s">
        <v>65</v>
      </c>
      <c r="B440" s="53" t="s">
        <v>206</v>
      </c>
      <c r="C440" s="53" t="s">
        <v>73</v>
      </c>
      <c r="D440" s="53" t="s">
        <v>885</v>
      </c>
      <c r="E440" s="53" t="s">
        <v>630</v>
      </c>
      <c r="F440" s="55"/>
      <c r="G440" s="56"/>
      <c r="H440" s="55"/>
      <c r="I440" s="56"/>
      <c r="J440" s="55"/>
      <c r="K440" s="56"/>
      <c r="L440" s="55"/>
      <c r="M440" s="56"/>
      <c r="N440" s="55"/>
      <c r="O440" s="56">
        <v>3.8</v>
      </c>
      <c r="P440" s="56">
        <f t="shared" si="76"/>
        <v>3.8</v>
      </c>
      <c r="Q440" s="56"/>
      <c r="R440" s="56">
        <f t="shared" si="77"/>
        <v>3.8</v>
      </c>
      <c r="S440" s="56"/>
      <c r="T440" s="56">
        <f t="shared" si="78"/>
        <v>3.8</v>
      </c>
    </row>
    <row r="441" spans="1:20" ht="31.5" x14ac:dyDescent="0.25">
      <c r="A441" s="32" t="s">
        <v>887</v>
      </c>
      <c r="B441" s="53" t="s">
        <v>206</v>
      </c>
      <c r="C441" s="53" t="s">
        <v>73</v>
      </c>
      <c r="D441" s="53" t="s">
        <v>886</v>
      </c>
      <c r="E441" s="53" t="s">
        <v>76</v>
      </c>
      <c r="F441" s="55"/>
      <c r="G441" s="56"/>
      <c r="H441" s="55"/>
      <c r="I441" s="56"/>
      <c r="J441" s="55"/>
      <c r="K441" s="56"/>
      <c r="L441" s="55"/>
      <c r="M441" s="56"/>
      <c r="N441" s="55"/>
      <c r="O441" s="56">
        <f>O442</f>
        <v>0.5</v>
      </c>
      <c r="P441" s="56">
        <f t="shared" si="76"/>
        <v>0.5</v>
      </c>
      <c r="Q441" s="56">
        <f>Q442</f>
        <v>0</v>
      </c>
      <c r="R441" s="56">
        <f t="shared" si="77"/>
        <v>0.5</v>
      </c>
      <c r="S441" s="56">
        <f>S442</f>
        <v>0</v>
      </c>
      <c r="T441" s="56">
        <f t="shared" si="78"/>
        <v>0.5</v>
      </c>
    </row>
    <row r="442" spans="1:20" ht="15.75" x14ac:dyDescent="0.25">
      <c r="A442" s="63" t="s">
        <v>157</v>
      </c>
      <c r="B442" s="53" t="s">
        <v>206</v>
      </c>
      <c r="C442" s="53" t="s">
        <v>73</v>
      </c>
      <c r="D442" s="53" t="s">
        <v>886</v>
      </c>
      <c r="E442" s="53" t="s">
        <v>586</v>
      </c>
      <c r="F442" s="55"/>
      <c r="G442" s="56"/>
      <c r="H442" s="55"/>
      <c r="I442" s="56"/>
      <c r="J442" s="55"/>
      <c r="K442" s="56"/>
      <c r="L442" s="55"/>
      <c r="M442" s="56"/>
      <c r="N442" s="55"/>
      <c r="O442" s="56">
        <f>O443</f>
        <v>0.5</v>
      </c>
      <c r="P442" s="56">
        <f t="shared" si="76"/>
        <v>0.5</v>
      </c>
      <c r="Q442" s="56">
        <f>Q443</f>
        <v>0</v>
      </c>
      <c r="R442" s="56">
        <f t="shared" si="77"/>
        <v>0.5</v>
      </c>
      <c r="S442" s="56">
        <f>S443</f>
        <v>0</v>
      </c>
      <c r="T442" s="56">
        <f t="shared" si="78"/>
        <v>0.5</v>
      </c>
    </row>
    <row r="443" spans="1:20" ht="15.75" x14ac:dyDescent="0.25">
      <c r="A443" s="32" t="s">
        <v>65</v>
      </c>
      <c r="B443" s="53" t="s">
        <v>206</v>
      </c>
      <c r="C443" s="53" t="s">
        <v>73</v>
      </c>
      <c r="D443" s="53" t="s">
        <v>886</v>
      </c>
      <c r="E443" s="53" t="s">
        <v>630</v>
      </c>
      <c r="F443" s="55"/>
      <c r="G443" s="56"/>
      <c r="H443" s="55"/>
      <c r="I443" s="56"/>
      <c r="J443" s="55"/>
      <c r="K443" s="56"/>
      <c r="L443" s="55"/>
      <c r="M443" s="56"/>
      <c r="N443" s="55"/>
      <c r="O443" s="56">
        <v>0.5</v>
      </c>
      <c r="P443" s="56">
        <f t="shared" si="76"/>
        <v>0.5</v>
      </c>
      <c r="Q443" s="56"/>
      <c r="R443" s="56">
        <f t="shared" si="77"/>
        <v>0.5</v>
      </c>
      <c r="S443" s="56"/>
      <c r="T443" s="56">
        <f t="shared" si="78"/>
        <v>0.5</v>
      </c>
    </row>
    <row r="444" spans="1:20" ht="30.75" customHeight="1" x14ac:dyDescent="0.25">
      <c r="A444" s="32" t="s">
        <v>337</v>
      </c>
      <c r="B444" s="53" t="s">
        <v>206</v>
      </c>
      <c r="C444" s="53" t="s">
        <v>102</v>
      </c>
      <c r="D444" s="54" t="s">
        <v>338</v>
      </c>
      <c r="E444" s="53" t="s">
        <v>76</v>
      </c>
      <c r="F444" s="55">
        <f t="shared" ref="F444:S446" si="85">F445</f>
        <v>3489.1000000000004</v>
      </c>
      <c r="G444" s="55">
        <f t="shared" si="85"/>
        <v>0</v>
      </c>
      <c r="H444" s="56">
        <f t="shared" si="73"/>
        <v>3489.1000000000004</v>
      </c>
      <c r="I444" s="55">
        <f t="shared" si="85"/>
        <v>0</v>
      </c>
      <c r="J444" s="56">
        <f t="shared" si="82"/>
        <v>3489.1000000000004</v>
      </c>
      <c r="K444" s="55">
        <f t="shared" si="85"/>
        <v>0</v>
      </c>
      <c r="L444" s="56">
        <f t="shared" si="83"/>
        <v>3489.1000000000004</v>
      </c>
      <c r="M444" s="55">
        <f t="shared" si="85"/>
        <v>0</v>
      </c>
      <c r="N444" s="56">
        <f t="shared" si="84"/>
        <v>3489.1000000000004</v>
      </c>
      <c r="O444" s="55">
        <f t="shared" si="85"/>
        <v>115.49999999999999</v>
      </c>
      <c r="P444" s="56">
        <f t="shared" si="76"/>
        <v>3604.6000000000004</v>
      </c>
      <c r="Q444" s="55">
        <f t="shared" si="85"/>
        <v>247</v>
      </c>
      <c r="R444" s="56">
        <f t="shared" si="77"/>
        <v>3851.6000000000004</v>
      </c>
      <c r="S444" s="55">
        <f t="shared" si="85"/>
        <v>376.1</v>
      </c>
      <c r="T444" s="56">
        <f t="shared" si="78"/>
        <v>4227.7000000000007</v>
      </c>
    </row>
    <row r="445" spans="1:20" ht="29.25" customHeight="1" x14ac:dyDescent="0.25">
      <c r="A445" s="32" t="s">
        <v>691</v>
      </c>
      <c r="B445" s="53" t="s">
        <v>206</v>
      </c>
      <c r="C445" s="53" t="s">
        <v>102</v>
      </c>
      <c r="D445" s="54" t="s">
        <v>339</v>
      </c>
      <c r="E445" s="53" t="s">
        <v>76</v>
      </c>
      <c r="F445" s="55">
        <f t="shared" si="85"/>
        <v>3489.1000000000004</v>
      </c>
      <c r="G445" s="55">
        <f t="shared" si="85"/>
        <v>0</v>
      </c>
      <c r="H445" s="56">
        <f t="shared" si="73"/>
        <v>3489.1000000000004</v>
      </c>
      <c r="I445" s="55">
        <f t="shared" si="85"/>
        <v>0</v>
      </c>
      <c r="J445" s="56">
        <f t="shared" si="82"/>
        <v>3489.1000000000004</v>
      </c>
      <c r="K445" s="55">
        <f t="shared" si="85"/>
        <v>0</v>
      </c>
      <c r="L445" s="56">
        <f t="shared" si="83"/>
        <v>3489.1000000000004</v>
      </c>
      <c r="M445" s="55">
        <f t="shared" si="85"/>
        <v>0</v>
      </c>
      <c r="N445" s="56">
        <f t="shared" si="84"/>
        <v>3489.1000000000004</v>
      </c>
      <c r="O445" s="55">
        <f t="shared" si="85"/>
        <v>115.49999999999999</v>
      </c>
      <c r="P445" s="56">
        <f t="shared" si="76"/>
        <v>3604.6000000000004</v>
      </c>
      <c r="Q445" s="55">
        <f t="shared" si="85"/>
        <v>247</v>
      </c>
      <c r="R445" s="56">
        <f t="shared" si="77"/>
        <v>3851.6000000000004</v>
      </c>
      <c r="S445" s="55">
        <f t="shared" si="85"/>
        <v>376.1</v>
      </c>
      <c r="T445" s="56">
        <f t="shared" si="78"/>
        <v>4227.7000000000007</v>
      </c>
    </row>
    <row r="446" spans="1:20" ht="48.75" customHeight="1" x14ac:dyDescent="0.25">
      <c r="A446" s="32" t="s">
        <v>761</v>
      </c>
      <c r="B446" s="53" t="s">
        <v>206</v>
      </c>
      <c r="C446" s="53" t="s">
        <v>102</v>
      </c>
      <c r="D446" s="54" t="s">
        <v>331</v>
      </c>
      <c r="E446" s="53" t="s">
        <v>76</v>
      </c>
      <c r="F446" s="55">
        <f t="shared" si="85"/>
        <v>3489.1000000000004</v>
      </c>
      <c r="G446" s="55">
        <f t="shared" si="85"/>
        <v>0</v>
      </c>
      <c r="H446" s="56">
        <f t="shared" si="73"/>
        <v>3489.1000000000004</v>
      </c>
      <c r="I446" s="55">
        <f t="shared" si="85"/>
        <v>0</v>
      </c>
      <c r="J446" s="56">
        <f t="shared" si="82"/>
        <v>3489.1000000000004</v>
      </c>
      <c r="K446" s="55">
        <f t="shared" si="85"/>
        <v>0</v>
      </c>
      <c r="L446" s="56">
        <f t="shared" si="83"/>
        <v>3489.1000000000004</v>
      </c>
      <c r="M446" s="55">
        <f t="shared" si="85"/>
        <v>0</v>
      </c>
      <c r="N446" s="56">
        <f t="shared" si="84"/>
        <v>3489.1000000000004</v>
      </c>
      <c r="O446" s="55">
        <f t="shared" si="85"/>
        <v>115.49999999999999</v>
      </c>
      <c r="P446" s="56">
        <f t="shared" si="76"/>
        <v>3604.6000000000004</v>
      </c>
      <c r="Q446" s="55">
        <f t="shared" si="85"/>
        <v>247</v>
      </c>
      <c r="R446" s="56">
        <f t="shared" si="77"/>
        <v>3851.6000000000004</v>
      </c>
      <c r="S446" s="55">
        <f t="shared" si="85"/>
        <v>376.1</v>
      </c>
      <c r="T446" s="56">
        <f t="shared" si="78"/>
        <v>4227.7000000000007</v>
      </c>
    </row>
    <row r="447" spans="1:20" ht="45.75" customHeight="1" x14ac:dyDescent="0.25">
      <c r="A447" s="32" t="s">
        <v>332</v>
      </c>
      <c r="B447" s="53" t="s">
        <v>206</v>
      </c>
      <c r="C447" s="53" t="s">
        <v>102</v>
      </c>
      <c r="D447" s="54" t="s">
        <v>333</v>
      </c>
      <c r="E447" s="53" t="s">
        <v>76</v>
      </c>
      <c r="F447" s="55">
        <f>F448+F453</f>
        <v>3489.1000000000004</v>
      </c>
      <c r="G447" s="55">
        <f>G448+G453</f>
        <v>0</v>
      </c>
      <c r="H447" s="56">
        <f t="shared" si="73"/>
        <v>3489.1000000000004</v>
      </c>
      <c r="I447" s="55">
        <f>I448+I453</f>
        <v>0</v>
      </c>
      <c r="J447" s="56">
        <f t="shared" si="82"/>
        <v>3489.1000000000004</v>
      </c>
      <c r="K447" s="55">
        <f>K448+K453</f>
        <v>0</v>
      </c>
      <c r="L447" s="56">
        <f t="shared" si="83"/>
        <v>3489.1000000000004</v>
      </c>
      <c r="M447" s="55">
        <f>M448+M453</f>
        <v>0</v>
      </c>
      <c r="N447" s="56">
        <f t="shared" si="84"/>
        <v>3489.1000000000004</v>
      </c>
      <c r="O447" s="55">
        <f>O448+O453</f>
        <v>115.49999999999999</v>
      </c>
      <c r="P447" s="56">
        <f t="shared" si="76"/>
        <v>3604.6000000000004</v>
      </c>
      <c r="Q447" s="55">
        <f>Q448+Q453</f>
        <v>247</v>
      </c>
      <c r="R447" s="56">
        <f t="shared" si="77"/>
        <v>3851.6000000000004</v>
      </c>
      <c r="S447" s="55">
        <f>S448+S453</f>
        <v>376.1</v>
      </c>
      <c r="T447" s="56">
        <f t="shared" si="78"/>
        <v>4227.7000000000007</v>
      </c>
    </row>
    <row r="448" spans="1:20" ht="31.5" x14ac:dyDescent="0.25">
      <c r="A448" s="32" t="s">
        <v>83</v>
      </c>
      <c r="B448" s="53" t="s">
        <v>206</v>
      </c>
      <c r="C448" s="53" t="s">
        <v>102</v>
      </c>
      <c r="D448" s="54" t="s">
        <v>340</v>
      </c>
      <c r="E448" s="53" t="s">
        <v>76</v>
      </c>
      <c r="F448" s="55">
        <f>F449</f>
        <v>1124.2</v>
      </c>
      <c r="G448" s="55">
        <f>G449</f>
        <v>0</v>
      </c>
      <c r="H448" s="56">
        <f t="shared" si="73"/>
        <v>1124.2</v>
      </c>
      <c r="I448" s="55">
        <f>I449</f>
        <v>0</v>
      </c>
      <c r="J448" s="56">
        <f t="shared" si="82"/>
        <v>1124.2</v>
      </c>
      <c r="K448" s="55">
        <f>K449</f>
        <v>0</v>
      </c>
      <c r="L448" s="56">
        <f t="shared" si="83"/>
        <v>1124.2</v>
      </c>
      <c r="M448" s="55">
        <f>M449</f>
        <v>0</v>
      </c>
      <c r="N448" s="56">
        <f t="shared" si="84"/>
        <v>1124.2</v>
      </c>
      <c r="O448" s="55">
        <f>O449+O451</f>
        <v>147.19999999999999</v>
      </c>
      <c r="P448" s="56">
        <f t="shared" si="76"/>
        <v>1271.4000000000001</v>
      </c>
      <c r="Q448" s="55">
        <f>Q449+Q451</f>
        <v>111</v>
      </c>
      <c r="R448" s="56">
        <f t="shared" si="77"/>
        <v>1382.4</v>
      </c>
      <c r="S448" s="55">
        <f>S449+S451</f>
        <v>149.6</v>
      </c>
      <c r="T448" s="56">
        <f t="shared" si="78"/>
        <v>1532</v>
      </c>
    </row>
    <row r="449" spans="1:20" ht="79.5" customHeight="1" x14ac:dyDescent="0.25">
      <c r="A449" s="32" t="s">
        <v>85</v>
      </c>
      <c r="B449" s="53" t="s">
        <v>206</v>
      </c>
      <c r="C449" s="53" t="s">
        <v>102</v>
      </c>
      <c r="D449" s="54" t="s">
        <v>340</v>
      </c>
      <c r="E449" s="53">
        <v>100</v>
      </c>
      <c r="F449" s="55">
        <f>F450</f>
        <v>1124.2</v>
      </c>
      <c r="G449" s="55">
        <f>G450</f>
        <v>0</v>
      </c>
      <c r="H449" s="56">
        <f t="shared" si="73"/>
        <v>1124.2</v>
      </c>
      <c r="I449" s="55">
        <f>I450</f>
        <v>0</v>
      </c>
      <c r="J449" s="56">
        <f t="shared" si="82"/>
        <v>1124.2</v>
      </c>
      <c r="K449" s="55">
        <f>K450</f>
        <v>0</v>
      </c>
      <c r="L449" s="56">
        <f t="shared" si="83"/>
        <v>1124.2</v>
      </c>
      <c r="M449" s="55">
        <f>M450</f>
        <v>0</v>
      </c>
      <c r="N449" s="56">
        <f t="shared" si="84"/>
        <v>1124.2</v>
      </c>
      <c r="O449" s="55">
        <f>O450</f>
        <v>57</v>
      </c>
      <c r="P449" s="56">
        <f t="shared" si="76"/>
        <v>1181.2</v>
      </c>
      <c r="Q449" s="55">
        <f>Q450</f>
        <v>111</v>
      </c>
      <c r="R449" s="56">
        <f t="shared" si="77"/>
        <v>1292.2</v>
      </c>
      <c r="S449" s="55">
        <f>S450</f>
        <v>149.6</v>
      </c>
      <c r="T449" s="56">
        <f t="shared" si="78"/>
        <v>1441.8</v>
      </c>
    </row>
    <row r="450" spans="1:20" ht="31.5" x14ac:dyDescent="0.25">
      <c r="A450" s="32" t="s">
        <v>86</v>
      </c>
      <c r="B450" s="53" t="s">
        <v>206</v>
      </c>
      <c r="C450" s="53" t="s">
        <v>102</v>
      </c>
      <c r="D450" s="54" t="s">
        <v>340</v>
      </c>
      <c r="E450" s="53">
        <v>120</v>
      </c>
      <c r="F450" s="55">
        <v>1124.2</v>
      </c>
      <c r="G450" s="55"/>
      <c r="H450" s="56">
        <f t="shared" si="73"/>
        <v>1124.2</v>
      </c>
      <c r="I450" s="55"/>
      <c r="J450" s="56">
        <f t="shared" si="82"/>
        <v>1124.2</v>
      </c>
      <c r="K450" s="55"/>
      <c r="L450" s="56">
        <f t="shared" si="83"/>
        <v>1124.2</v>
      </c>
      <c r="M450" s="55"/>
      <c r="N450" s="56">
        <f t="shared" si="84"/>
        <v>1124.2</v>
      </c>
      <c r="O450" s="55">
        <v>57</v>
      </c>
      <c r="P450" s="56">
        <f t="shared" si="76"/>
        <v>1181.2</v>
      </c>
      <c r="Q450" s="55">
        <v>111</v>
      </c>
      <c r="R450" s="56">
        <f t="shared" si="77"/>
        <v>1292.2</v>
      </c>
      <c r="S450" s="125">
        <v>149.6</v>
      </c>
      <c r="T450" s="56">
        <f t="shared" si="78"/>
        <v>1441.8</v>
      </c>
    </row>
    <row r="451" spans="1:20" ht="31.5" x14ac:dyDescent="0.25">
      <c r="A451" s="32" t="s">
        <v>87</v>
      </c>
      <c r="B451" s="53" t="s">
        <v>206</v>
      </c>
      <c r="C451" s="53" t="s">
        <v>102</v>
      </c>
      <c r="D451" s="53" t="s">
        <v>879</v>
      </c>
      <c r="E451" s="53">
        <v>100</v>
      </c>
      <c r="F451" s="55"/>
      <c r="G451" s="56"/>
      <c r="H451" s="55"/>
      <c r="I451" s="56"/>
      <c r="J451" s="55"/>
      <c r="K451" s="56"/>
      <c r="L451" s="55"/>
      <c r="M451" s="56"/>
      <c r="N451" s="55"/>
      <c r="O451" s="56">
        <f>O452</f>
        <v>90.2</v>
      </c>
      <c r="P451" s="56">
        <f t="shared" si="76"/>
        <v>90.2</v>
      </c>
      <c r="Q451" s="56">
        <f>Q452</f>
        <v>0</v>
      </c>
      <c r="R451" s="56">
        <f t="shared" si="77"/>
        <v>90.2</v>
      </c>
      <c r="S451" s="56">
        <f>S452</f>
        <v>0</v>
      </c>
      <c r="T451" s="56">
        <f t="shared" si="78"/>
        <v>90.2</v>
      </c>
    </row>
    <row r="452" spans="1:20" ht="31.5" x14ac:dyDescent="0.25">
      <c r="A452" s="32" t="s">
        <v>86</v>
      </c>
      <c r="B452" s="53" t="s">
        <v>206</v>
      </c>
      <c r="C452" s="53" t="s">
        <v>102</v>
      </c>
      <c r="D452" s="53" t="s">
        <v>879</v>
      </c>
      <c r="E452" s="53">
        <v>120</v>
      </c>
      <c r="F452" s="55"/>
      <c r="G452" s="56"/>
      <c r="H452" s="55"/>
      <c r="I452" s="56"/>
      <c r="J452" s="55"/>
      <c r="K452" s="56"/>
      <c r="L452" s="55"/>
      <c r="M452" s="56"/>
      <c r="N452" s="55"/>
      <c r="O452" s="56">
        <v>90.2</v>
      </c>
      <c r="P452" s="56">
        <f t="shared" si="76"/>
        <v>90.2</v>
      </c>
      <c r="Q452" s="56"/>
      <c r="R452" s="56">
        <f t="shared" si="77"/>
        <v>90.2</v>
      </c>
      <c r="S452" s="56"/>
      <c r="T452" s="56">
        <f t="shared" si="78"/>
        <v>90.2</v>
      </c>
    </row>
    <row r="453" spans="1:20" ht="31.5" x14ac:dyDescent="0.25">
      <c r="A453" s="32" t="s">
        <v>341</v>
      </c>
      <c r="B453" s="53" t="s">
        <v>206</v>
      </c>
      <c r="C453" s="53" t="s">
        <v>102</v>
      </c>
      <c r="D453" s="54" t="s">
        <v>342</v>
      </c>
      <c r="E453" s="53" t="s">
        <v>76</v>
      </c>
      <c r="F453" s="55">
        <f>F454+F456+F458</f>
        <v>2364.9</v>
      </c>
      <c r="G453" s="55">
        <f>G454+G456+G458</f>
        <v>0</v>
      </c>
      <c r="H453" s="56">
        <f t="shared" ref="H453:H521" si="86">F453+G453</f>
        <v>2364.9</v>
      </c>
      <c r="I453" s="55">
        <f>I454+I456+I458</f>
        <v>0</v>
      </c>
      <c r="J453" s="56">
        <f t="shared" si="82"/>
        <v>2364.9</v>
      </c>
      <c r="K453" s="55">
        <f>K454+K456+K458</f>
        <v>0</v>
      </c>
      <c r="L453" s="56">
        <f t="shared" si="83"/>
        <v>2364.9</v>
      </c>
      <c r="M453" s="55">
        <f>M454+M456+M458</f>
        <v>0</v>
      </c>
      <c r="N453" s="56">
        <f t="shared" si="84"/>
        <v>2364.9</v>
      </c>
      <c r="O453" s="55">
        <f>O454+O456+O458</f>
        <v>-31.700000000000003</v>
      </c>
      <c r="P453" s="56">
        <f t="shared" si="76"/>
        <v>2333.2000000000003</v>
      </c>
      <c r="Q453" s="55">
        <f>Q454+Q456+Q458</f>
        <v>136</v>
      </c>
      <c r="R453" s="56">
        <f t="shared" si="77"/>
        <v>2469.2000000000003</v>
      </c>
      <c r="S453" s="55">
        <f>S454+S456+S458</f>
        <v>226.5</v>
      </c>
      <c r="T453" s="56">
        <f t="shared" si="78"/>
        <v>2695.7000000000003</v>
      </c>
    </row>
    <row r="454" spans="1:20" ht="76.5" customHeight="1" x14ac:dyDescent="0.25">
      <c r="A454" s="32" t="s">
        <v>85</v>
      </c>
      <c r="B454" s="53" t="s">
        <v>206</v>
      </c>
      <c r="C454" s="53" t="s">
        <v>102</v>
      </c>
      <c r="D454" s="54" t="s">
        <v>342</v>
      </c>
      <c r="E454" s="53">
        <v>100</v>
      </c>
      <c r="F454" s="55">
        <f>F455</f>
        <v>1454.9</v>
      </c>
      <c r="G454" s="55">
        <f>G455</f>
        <v>0</v>
      </c>
      <c r="H454" s="56">
        <f t="shared" si="86"/>
        <v>1454.9</v>
      </c>
      <c r="I454" s="55">
        <f>I455</f>
        <v>0</v>
      </c>
      <c r="J454" s="56">
        <f t="shared" si="82"/>
        <v>1454.9</v>
      </c>
      <c r="K454" s="55">
        <f>K455</f>
        <v>0</v>
      </c>
      <c r="L454" s="56">
        <f t="shared" si="83"/>
        <v>1454.9</v>
      </c>
      <c r="M454" s="55">
        <f>M455</f>
        <v>0</v>
      </c>
      <c r="N454" s="56">
        <f t="shared" si="84"/>
        <v>1454.9</v>
      </c>
      <c r="O454" s="55">
        <f>O455</f>
        <v>54</v>
      </c>
      <c r="P454" s="56">
        <f t="shared" si="76"/>
        <v>1508.9</v>
      </c>
      <c r="Q454" s="55">
        <f>Q455</f>
        <v>136</v>
      </c>
      <c r="R454" s="56">
        <f t="shared" si="77"/>
        <v>1644.9</v>
      </c>
      <c r="S454" s="55">
        <f>S455</f>
        <v>226.5</v>
      </c>
      <c r="T454" s="56">
        <f t="shared" si="78"/>
        <v>1871.4</v>
      </c>
    </row>
    <row r="455" spans="1:20" ht="34.5" customHeight="1" x14ac:dyDescent="0.25">
      <c r="A455" s="32" t="s">
        <v>150</v>
      </c>
      <c r="B455" s="53" t="s">
        <v>206</v>
      </c>
      <c r="C455" s="53" t="s">
        <v>102</v>
      </c>
      <c r="D455" s="54" t="s">
        <v>342</v>
      </c>
      <c r="E455" s="53">
        <v>110</v>
      </c>
      <c r="F455" s="55">
        <v>1454.9</v>
      </c>
      <c r="G455" s="55"/>
      <c r="H455" s="56">
        <f t="shared" si="86"/>
        <v>1454.9</v>
      </c>
      <c r="I455" s="55"/>
      <c r="J455" s="56">
        <f t="shared" si="82"/>
        <v>1454.9</v>
      </c>
      <c r="K455" s="55"/>
      <c r="L455" s="56">
        <f t="shared" si="83"/>
        <v>1454.9</v>
      </c>
      <c r="M455" s="55"/>
      <c r="N455" s="56">
        <f t="shared" si="84"/>
        <v>1454.9</v>
      </c>
      <c r="O455" s="55">
        <v>54</v>
      </c>
      <c r="P455" s="56">
        <f t="shared" si="76"/>
        <v>1508.9</v>
      </c>
      <c r="Q455" s="55">
        <v>136</v>
      </c>
      <c r="R455" s="56">
        <f t="shared" si="77"/>
        <v>1644.9</v>
      </c>
      <c r="S455" s="125">
        <v>226.5</v>
      </c>
      <c r="T455" s="56">
        <f t="shared" si="78"/>
        <v>1871.4</v>
      </c>
    </row>
    <row r="456" spans="1:20" ht="31.5" x14ac:dyDescent="0.25">
      <c r="A456" s="32" t="s">
        <v>97</v>
      </c>
      <c r="B456" s="53" t="s">
        <v>206</v>
      </c>
      <c r="C456" s="53" t="s">
        <v>102</v>
      </c>
      <c r="D456" s="54" t="s">
        <v>342</v>
      </c>
      <c r="E456" s="53">
        <v>200</v>
      </c>
      <c r="F456" s="55">
        <f>F457</f>
        <v>908.4</v>
      </c>
      <c r="G456" s="55">
        <f>G457</f>
        <v>0</v>
      </c>
      <c r="H456" s="56">
        <f t="shared" si="86"/>
        <v>908.4</v>
      </c>
      <c r="I456" s="55">
        <f>I457</f>
        <v>-0.5</v>
      </c>
      <c r="J456" s="56">
        <f t="shared" si="82"/>
        <v>907.9</v>
      </c>
      <c r="K456" s="55">
        <f>K457</f>
        <v>0</v>
      </c>
      <c r="L456" s="56">
        <f t="shared" si="83"/>
        <v>907.9</v>
      </c>
      <c r="M456" s="55">
        <f>M457</f>
        <v>0</v>
      </c>
      <c r="N456" s="56">
        <f t="shared" si="84"/>
        <v>907.9</v>
      </c>
      <c r="O456" s="55">
        <f>O457</f>
        <v>-85.7</v>
      </c>
      <c r="P456" s="56">
        <f t="shared" si="76"/>
        <v>822.19999999999993</v>
      </c>
      <c r="Q456" s="55">
        <f>Q457</f>
        <v>0</v>
      </c>
      <c r="R456" s="56">
        <f t="shared" si="77"/>
        <v>822.19999999999993</v>
      </c>
      <c r="S456" s="55">
        <f>S457</f>
        <v>0</v>
      </c>
      <c r="T456" s="56">
        <f t="shared" si="78"/>
        <v>822.19999999999993</v>
      </c>
    </row>
    <row r="457" spans="1:20" ht="48.75" customHeight="1" x14ac:dyDescent="0.25">
      <c r="A457" s="32" t="s">
        <v>98</v>
      </c>
      <c r="B457" s="53" t="s">
        <v>206</v>
      </c>
      <c r="C457" s="53" t="s">
        <v>102</v>
      </c>
      <c r="D457" s="54" t="s">
        <v>342</v>
      </c>
      <c r="E457" s="53">
        <v>240</v>
      </c>
      <c r="F457" s="55">
        <v>908.4</v>
      </c>
      <c r="G457" s="55"/>
      <c r="H457" s="56">
        <f t="shared" si="86"/>
        <v>908.4</v>
      </c>
      <c r="I457" s="55">
        <v>-0.5</v>
      </c>
      <c r="J457" s="56">
        <f t="shared" si="82"/>
        <v>907.9</v>
      </c>
      <c r="K457" s="55"/>
      <c r="L457" s="56">
        <f t="shared" si="83"/>
        <v>907.9</v>
      </c>
      <c r="M457" s="55"/>
      <c r="N457" s="56">
        <f t="shared" si="84"/>
        <v>907.9</v>
      </c>
      <c r="O457" s="55">
        <v>-85.7</v>
      </c>
      <c r="P457" s="56">
        <f t="shared" si="76"/>
        <v>822.19999999999993</v>
      </c>
      <c r="Q457" s="55"/>
      <c r="R457" s="56">
        <f t="shared" si="77"/>
        <v>822.19999999999993</v>
      </c>
      <c r="S457" s="55"/>
      <c r="T457" s="56">
        <f t="shared" si="78"/>
        <v>822.19999999999993</v>
      </c>
    </row>
    <row r="458" spans="1:20" ht="15.75" x14ac:dyDescent="0.25">
      <c r="A458" s="32" t="s">
        <v>99</v>
      </c>
      <c r="B458" s="53" t="s">
        <v>206</v>
      </c>
      <c r="C458" s="53" t="s">
        <v>102</v>
      </c>
      <c r="D458" s="54" t="s">
        <v>342</v>
      </c>
      <c r="E458" s="53">
        <v>800</v>
      </c>
      <c r="F458" s="55">
        <f>F459</f>
        <v>1.6</v>
      </c>
      <c r="G458" s="55">
        <f>G459</f>
        <v>0</v>
      </c>
      <c r="H458" s="56">
        <f t="shared" si="86"/>
        <v>1.6</v>
      </c>
      <c r="I458" s="55">
        <f>I459</f>
        <v>0.5</v>
      </c>
      <c r="J458" s="56">
        <f t="shared" si="82"/>
        <v>2.1</v>
      </c>
      <c r="K458" s="55">
        <f>K459</f>
        <v>0</v>
      </c>
      <c r="L458" s="56">
        <f t="shared" si="83"/>
        <v>2.1</v>
      </c>
      <c r="M458" s="55">
        <f>M459</f>
        <v>0</v>
      </c>
      <c r="N458" s="56">
        <f t="shared" si="84"/>
        <v>2.1</v>
      </c>
      <c r="O458" s="55">
        <f>O459</f>
        <v>0</v>
      </c>
      <c r="P458" s="56">
        <f t="shared" si="76"/>
        <v>2.1</v>
      </c>
      <c r="Q458" s="55">
        <f>Q459</f>
        <v>0</v>
      </c>
      <c r="R458" s="56">
        <f t="shared" si="77"/>
        <v>2.1</v>
      </c>
      <c r="S458" s="55">
        <f>S459</f>
        <v>0</v>
      </c>
      <c r="T458" s="56">
        <f t="shared" si="78"/>
        <v>2.1</v>
      </c>
    </row>
    <row r="459" spans="1:20" ht="15.75" x14ac:dyDescent="0.25">
      <c r="A459" s="32" t="s">
        <v>100</v>
      </c>
      <c r="B459" s="53" t="s">
        <v>206</v>
      </c>
      <c r="C459" s="53" t="s">
        <v>102</v>
      </c>
      <c r="D459" s="54" t="s">
        <v>342</v>
      </c>
      <c r="E459" s="53">
        <v>850</v>
      </c>
      <c r="F459" s="55">
        <v>1.6</v>
      </c>
      <c r="G459" s="55"/>
      <c r="H459" s="56">
        <f t="shared" si="86"/>
        <v>1.6</v>
      </c>
      <c r="I459" s="55">
        <v>0.5</v>
      </c>
      <c r="J459" s="56">
        <f t="shared" si="82"/>
        <v>2.1</v>
      </c>
      <c r="K459" s="55"/>
      <c r="L459" s="56">
        <f t="shared" si="83"/>
        <v>2.1</v>
      </c>
      <c r="M459" s="55"/>
      <c r="N459" s="56">
        <f t="shared" si="84"/>
        <v>2.1</v>
      </c>
      <c r="O459" s="55"/>
      <c r="P459" s="56">
        <f t="shared" si="76"/>
        <v>2.1</v>
      </c>
      <c r="Q459" s="55"/>
      <c r="R459" s="56">
        <f t="shared" si="77"/>
        <v>2.1</v>
      </c>
      <c r="S459" s="55"/>
      <c r="T459" s="56">
        <f t="shared" si="78"/>
        <v>2.1</v>
      </c>
    </row>
    <row r="460" spans="1:20" ht="15.75" x14ac:dyDescent="0.25">
      <c r="A460" s="68" t="s">
        <v>343</v>
      </c>
      <c r="B460" s="50" t="s">
        <v>344</v>
      </c>
      <c r="C460" s="50" t="s">
        <v>74</v>
      </c>
      <c r="D460" s="51" t="s">
        <v>345</v>
      </c>
      <c r="E460" s="50" t="s">
        <v>76</v>
      </c>
      <c r="F460" s="48">
        <f>F461+F468+F511</f>
        <v>16745.2</v>
      </c>
      <c r="G460" s="48">
        <f>G461+G468+G511</f>
        <v>0</v>
      </c>
      <c r="H460" s="49">
        <f t="shared" si="86"/>
        <v>16745.2</v>
      </c>
      <c r="I460" s="48">
        <f>I461+I468+I511</f>
        <v>0</v>
      </c>
      <c r="J460" s="49">
        <f t="shared" si="82"/>
        <v>16745.2</v>
      </c>
      <c r="K460" s="48">
        <f>K461+K468+K511</f>
        <v>3965</v>
      </c>
      <c r="L460" s="49">
        <f t="shared" si="83"/>
        <v>20710.2</v>
      </c>
      <c r="M460" s="48">
        <f>M461+M468+M511</f>
        <v>-443</v>
      </c>
      <c r="N460" s="49">
        <f t="shared" si="84"/>
        <v>20267.2</v>
      </c>
      <c r="O460" s="48">
        <f>O461+O468+O511</f>
        <v>0</v>
      </c>
      <c r="P460" s="49">
        <f t="shared" si="76"/>
        <v>20267.2</v>
      </c>
      <c r="Q460" s="48">
        <f>Q461+Q468+Q511</f>
        <v>200</v>
      </c>
      <c r="R460" s="49">
        <f t="shared" si="77"/>
        <v>20467.2</v>
      </c>
      <c r="S460" s="48">
        <f>S461+S468+S511</f>
        <v>-128</v>
      </c>
      <c r="T460" s="49">
        <f t="shared" si="78"/>
        <v>20339.2</v>
      </c>
    </row>
    <row r="461" spans="1:20" ht="15.75" x14ac:dyDescent="0.25">
      <c r="A461" s="32" t="s">
        <v>346</v>
      </c>
      <c r="B461" s="53" t="s">
        <v>344</v>
      </c>
      <c r="C461" s="53" t="s">
        <v>73</v>
      </c>
      <c r="D461" s="54" t="s">
        <v>75</v>
      </c>
      <c r="E461" s="53" t="s">
        <v>76</v>
      </c>
      <c r="F461" s="55">
        <f t="shared" ref="F461:S466" si="87">F462</f>
        <v>7993.2</v>
      </c>
      <c r="G461" s="55">
        <f t="shared" si="87"/>
        <v>0</v>
      </c>
      <c r="H461" s="56">
        <f t="shared" si="86"/>
        <v>7993.2</v>
      </c>
      <c r="I461" s="55">
        <f t="shared" si="87"/>
        <v>0</v>
      </c>
      <c r="J461" s="56">
        <f t="shared" si="82"/>
        <v>7993.2</v>
      </c>
      <c r="K461" s="55">
        <f t="shared" si="87"/>
        <v>0</v>
      </c>
      <c r="L461" s="56">
        <f t="shared" si="83"/>
        <v>7993.2</v>
      </c>
      <c r="M461" s="55">
        <f t="shared" si="87"/>
        <v>0</v>
      </c>
      <c r="N461" s="56">
        <f t="shared" si="84"/>
        <v>7993.2</v>
      </c>
      <c r="O461" s="55">
        <f t="shared" si="87"/>
        <v>0</v>
      </c>
      <c r="P461" s="56">
        <f t="shared" si="76"/>
        <v>7993.2</v>
      </c>
      <c r="Q461" s="55">
        <f t="shared" si="87"/>
        <v>200</v>
      </c>
      <c r="R461" s="56">
        <f t="shared" si="77"/>
        <v>8193.2000000000007</v>
      </c>
      <c r="S461" s="55">
        <f t="shared" si="87"/>
        <v>222</v>
      </c>
      <c r="T461" s="56">
        <f t="shared" si="78"/>
        <v>8415.2000000000007</v>
      </c>
    </row>
    <row r="462" spans="1:20" ht="46.5" customHeight="1" x14ac:dyDescent="0.25">
      <c r="A462" s="32" t="s">
        <v>706</v>
      </c>
      <c r="B462" s="53" t="s">
        <v>344</v>
      </c>
      <c r="C462" s="53" t="s">
        <v>73</v>
      </c>
      <c r="D462" s="54" t="s">
        <v>347</v>
      </c>
      <c r="E462" s="53" t="s">
        <v>76</v>
      </c>
      <c r="F462" s="55">
        <f t="shared" si="87"/>
        <v>7993.2</v>
      </c>
      <c r="G462" s="55">
        <f t="shared" si="87"/>
        <v>0</v>
      </c>
      <c r="H462" s="56">
        <f t="shared" si="86"/>
        <v>7993.2</v>
      </c>
      <c r="I462" s="55">
        <f t="shared" si="87"/>
        <v>0</v>
      </c>
      <c r="J462" s="56">
        <f t="shared" si="82"/>
        <v>7993.2</v>
      </c>
      <c r="K462" s="55">
        <f t="shared" si="87"/>
        <v>0</v>
      </c>
      <c r="L462" s="56">
        <f t="shared" si="83"/>
        <v>7993.2</v>
      </c>
      <c r="M462" s="55">
        <f t="shared" si="87"/>
        <v>0</v>
      </c>
      <c r="N462" s="56">
        <f t="shared" si="84"/>
        <v>7993.2</v>
      </c>
      <c r="O462" s="55">
        <f t="shared" si="87"/>
        <v>0</v>
      </c>
      <c r="P462" s="56">
        <f t="shared" ref="P462:P533" si="88">N462+O462</f>
        <v>7993.2</v>
      </c>
      <c r="Q462" s="55">
        <f t="shared" si="87"/>
        <v>200</v>
      </c>
      <c r="R462" s="56">
        <f t="shared" ref="R462:R533" si="89">P462+Q462</f>
        <v>8193.2000000000007</v>
      </c>
      <c r="S462" s="55">
        <f t="shared" si="87"/>
        <v>222</v>
      </c>
      <c r="T462" s="56">
        <f t="shared" ref="T462:T533" si="90">R462+S462</f>
        <v>8415.2000000000007</v>
      </c>
    </row>
    <row r="463" spans="1:20" ht="93" customHeight="1" x14ac:dyDescent="0.25">
      <c r="A463" s="64" t="s">
        <v>707</v>
      </c>
      <c r="B463" s="53" t="s">
        <v>344</v>
      </c>
      <c r="C463" s="53" t="s">
        <v>73</v>
      </c>
      <c r="D463" s="54" t="s">
        <v>348</v>
      </c>
      <c r="E463" s="53" t="s">
        <v>76</v>
      </c>
      <c r="F463" s="55">
        <f t="shared" si="87"/>
        <v>7993.2</v>
      </c>
      <c r="G463" s="55">
        <f t="shared" si="87"/>
        <v>0</v>
      </c>
      <c r="H463" s="56">
        <f t="shared" si="86"/>
        <v>7993.2</v>
      </c>
      <c r="I463" s="55">
        <f t="shared" si="87"/>
        <v>0</v>
      </c>
      <c r="J463" s="56">
        <f t="shared" si="82"/>
        <v>7993.2</v>
      </c>
      <c r="K463" s="55">
        <f t="shared" si="87"/>
        <v>0</v>
      </c>
      <c r="L463" s="56">
        <f t="shared" si="83"/>
        <v>7993.2</v>
      </c>
      <c r="M463" s="55">
        <f t="shared" si="87"/>
        <v>0</v>
      </c>
      <c r="N463" s="56">
        <f t="shared" si="84"/>
        <v>7993.2</v>
      </c>
      <c r="O463" s="55">
        <f t="shared" si="87"/>
        <v>0</v>
      </c>
      <c r="P463" s="56">
        <f t="shared" si="88"/>
        <v>7993.2</v>
      </c>
      <c r="Q463" s="55">
        <f t="shared" si="87"/>
        <v>200</v>
      </c>
      <c r="R463" s="56">
        <f t="shared" si="89"/>
        <v>8193.2000000000007</v>
      </c>
      <c r="S463" s="55">
        <f t="shared" si="87"/>
        <v>222</v>
      </c>
      <c r="T463" s="56">
        <f t="shared" si="90"/>
        <v>8415.2000000000007</v>
      </c>
    </row>
    <row r="464" spans="1:20" ht="63.75" customHeight="1" x14ac:dyDescent="0.25">
      <c r="A464" s="64" t="s">
        <v>995</v>
      </c>
      <c r="B464" s="53" t="s">
        <v>344</v>
      </c>
      <c r="C464" s="53" t="s">
        <v>73</v>
      </c>
      <c r="D464" s="54" t="s">
        <v>349</v>
      </c>
      <c r="E464" s="53" t="s">
        <v>76</v>
      </c>
      <c r="F464" s="55">
        <f t="shared" si="87"/>
        <v>7993.2</v>
      </c>
      <c r="G464" s="55">
        <f t="shared" si="87"/>
        <v>0</v>
      </c>
      <c r="H464" s="56">
        <f t="shared" si="86"/>
        <v>7993.2</v>
      </c>
      <c r="I464" s="55">
        <f t="shared" si="87"/>
        <v>0</v>
      </c>
      <c r="J464" s="56">
        <f t="shared" si="82"/>
        <v>7993.2</v>
      </c>
      <c r="K464" s="55">
        <f t="shared" si="87"/>
        <v>0</v>
      </c>
      <c r="L464" s="56">
        <f t="shared" si="83"/>
        <v>7993.2</v>
      </c>
      <c r="M464" s="55">
        <f t="shared" si="87"/>
        <v>0</v>
      </c>
      <c r="N464" s="56">
        <f t="shared" si="84"/>
        <v>7993.2</v>
      </c>
      <c r="O464" s="55">
        <f t="shared" si="87"/>
        <v>0</v>
      </c>
      <c r="P464" s="56">
        <f t="shared" si="88"/>
        <v>7993.2</v>
      </c>
      <c r="Q464" s="55">
        <f t="shared" si="87"/>
        <v>200</v>
      </c>
      <c r="R464" s="56">
        <f t="shared" si="89"/>
        <v>8193.2000000000007</v>
      </c>
      <c r="S464" s="55">
        <f t="shared" si="87"/>
        <v>222</v>
      </c>
      <c r="T464" s="56">
        <f t="shared" si="90"/>
        <v>8415.2000000000007</v>
      </c>
    </row>
    <row r="465" spans="1:20" ht="49.9" customHeight="1" x14ac:dyDescent="0.25">
      <c r="A465" s="64" t="s">
        <v>724</v>
      </c>
      <c r="B465" s="53" t="s">
        <v>344</v>
      </c>
      <c r="C465" s="53" t="s">
        <v>73</v>
      </c>
      <c r="D465" s="54" t="s">
        <v>350</v>
      </c>
      <c r="E465" s="53" t="s">
        <v>76</v>
      </c>
      <c r="F465" s="55">
        <f t="shared" si="87"/>
        <v>7993.2</v>
      </c>
      <c r="G465" s="55">
        <f t="shared" si="87"/>
        <v>0</v>
      </c>
      <c r="H465" s="56">
        <f t="shared" si="86"/>
        <v>7993.2</v>
      </c>
      <c r="I465" s="55">
        <f t="shared" si="87"/>
        <v>0</v>
      </c>
      <c r="J465" s="56">
        <f t="shared" si="82"/>
        <v>7993.2</v>
      </c>
      <c r="K465" s="55">
        <f t="shared" si="87"/>
        <v>0</v>
      </c>
      <c r="L465" s="56">
        <f t="shared" si="83"/>
        <v>7993.2</v>
      </c>
      <c r="M465" s="55">
        <f t="shared" si="87"/>
        <v>0</v>
      </c>
      <c r="N465" s="56">
        <f t="shared" si="84"/>
        <v>7993.2</v>
      </c>
      <c r="O465" s="55">
        <f t="shared" si="87"/>
        <v>0</v>
      </c>
      <c r="P465" s="56">
        <f t="shared" si="88"/>
        <v>7993.2</v>
      </c>
      <c r="Q465" s="55">
        <f t="shared" si="87"/>
        <v>200</v>
      </c>
      <c r="R465" s="56">
        <f t="shared" si="89"/>
        <v>8193.2000000000007</v>
      </c>
      <c r="S465" s="55">
        <f t="shared" si="87"/>
        <v>222</v>
      </c>
      <c r="T465" s="56">
        <f t="shared" si="90"/>
        <v>8415.2000000000007</v>
      </c>
    </row>
    <row r="466" spans="1:20" ht="16.899999999999999" customHeight="1" x14ac:dyDescent="0.25">
      <c r="A466" s="32" t="s">
        <v>351</v>
      </c>
      <c r="B466" s="53" t="s">
        <v>344</v>
      </c>
      <c r="C466" s="53" t="s">
        <v>73</v>
      </c>
      <c r="D466" s="54" t="s">
        <v>350</v>
      </c>
      <c r="E466" s="53">
        <v>300</v>
      </c>
      <c r="F466" s="55">
        <f t="shared" si="87"/>
        <v>7993.2</v>
      </c>
      <c r="G466" s="55">
        <f t="shared" si="87"/>
        <v>0</v>
      </c>
      <c r="H466" s="56">
        <f t="shared" si="86"/>
        <v>7993.2</v>
      </c>
      <c r="I466" s="55">
        <f t="shared" si="87"/>
        <v>0</v>
      </c>
      <c r="J466" s="56">
        <f t="shared" si="82"/>
        <v>7993.2</v>
      </c>
      <c r="K466" s="55">
        <f t="shared" si="87"/>
        <v>0</v>
      </c>
      <c r="L466" s="56">
        <f t="shared" si="83"/>
        <v>7993.2</v>
      </c>
      <c r="M466" s="55">
        <f t="shared" si="87"/>
        <v>0</v>
      </c>
      <c r="N466" s="56">
        <f t="shared" si="84"/>
        <v>7993.2</v>
      </c>
      <c r="O466" s="55">
        <f t="shared" si="87"/>
        <v>0</v>
      </c>
      <c r="P466" s="56">
        <f t="shared" si="88"/>
        <v>7993.2</v>
      </c>
      <c r="Q466" s="55">
        <f t="shared" si="87"/>
        <v>200</v>
      </c>
      <c r="R466" s="56">
        <f t="shared" si="89"/>
        <v>8193.2000000000007</v>
      </c>
      <c r="S466" s="55">
        <f t="shared" si="87"/>
        <v>222</v>
      </c>
      <c r="T466" s="56">
        <f t="shared" si="90"/>
        <v>8415.2000000000007</v>
      </c>
    </row>
    <row r="467" spans="1:20" ht="31.5" x14ac:dyDescent="0.25">
      <c r="A467" s="32" t="s">
        <v>352</v>
      </c>
      <c r="B467" s="53" t="s">
        <v>344</v>
      </c>
      <c r="C467" s="53" t="s">
        <v>73</v>
      </c>
      <c r="D467" s="54" t="s">
        <v>350</v>
      </c>
      <c r="E467" s="53">
        <v>310</v>
      </c>
      <c r="F467" s="55">
        <v>7993.2</v>
      </c>
      <c r="G467" s="55"/>
      <c r="H467" s="56">
        <f t="shared" si="86"/>
        <v>7993.2</v>
      </c>
      <c r="I467" s="55"/>
      <c r="J467" s="56">
        <f t="shared" si="82"/>
        <v>7993.2</v>
      </c>
      <c r="K467" s="55"/>
      <c r="L467" s="56">
        <f t="shared" si="83"/>
        <v>7993.2</v>
      </c>
      <c r="M467" s="55"/>
      <c r="N467" s="56">
        <f t="shared" si="84"/>
        <v>7993.2</v>
      </c>
      <c r="O467" s="55"/>
      <c r="P467" s="56">
        <f t="shared" si="88"/>
        <v>7993.2</v>
      </c>
      <c r="Q467" s="55">
        <v>200</v>
      </c>
      <c r="R467" s="56">
        <f t="shared" si="89"/>
        <v>8193.2000000000007</v>
      </c>
      <c r="S467" s="125">
        <v>222</v>
      </c>
      <c r="T467" s="56">
        <f t="shared" si="90"/>
        <v>8415.2000000000007</v>
      </c>
    </row>
    <row r="468" spans="1:20" ht="15.75" x14ac:dyDescent="0.25">
      <c r="A468" s="32" t="s">
        <v>353</v>
      </c>
      <c r="B468" s="53" t="s">
        <v>344</v>
      </c>
      <c r="C468" s="53" t="s">
        <v>90</v>
      </c>
      <c r="D468" s="54" t="s">
        <v>75</v>
      </c>
      <c r="E468" s="53" t="s">
        <v>76</v>
      </c>
      <c r="F468" s="55">
        <f>F469+F475+F487+F493+F506</f>
        <v>5752</v>
      </c>
      <c r="G468" s="55">
        <f>G469+G475+G487+G493+G506</f>
        <v>0</v>
      </c>
      <c r="H468" s="56">
        <f t="shared" si="86"/>
        <v>5752</v>
      </c>
      <c r="I468" s="55">
        <f>I469+I475+I487+I493+I506</f>
        <v>0</v>
      </c>
      <c r="J468" s="56">
        <f t="shared" si="82"/>
        <v>5752</v>
      </c>
      <c r="K468" s="55">
        <f>K469+K475+K487+K493+K506</f>
        <v>3965</v>
      </c>
      <c r="L468" s="56">
        <f t="shared" si="83"/>
        <v>9717</v>
      </c>
      <c r="M468" s="55">
        <f>M469+M475+M487+M493+M506</f>
        <v>-443</v>
      </c>
      <c r="N468" s="56">
        <f t="shared" si="84"/>
        <v>9274</v>
      </c>
      <c r="O468" s="55">
        <f>O469+O475+O487+O493+O506</f>
        <v>0</v>
      </c>
      <c r="P468" s="56">
        <f t="shared" si="88"/>
        <v>9274</v>
      </c>
      <c r="Q468" s="55">
        <f>Q469+Q475+Q487+Q493+Q506</f>
        <v>0</v>
      </c>
      <c r="R468" s="56">
        <f t="shared" si="89"/>
        <v>9274</v>
      </c>
      <c r="S468" s="55">
        <f>S469+S475+S487+S493+S506</f>
        <v>-350</v>
      </c>
      <c r="T468" s="56">
        <f t="shared" si="90"/>
        <v>8924</v>
      </c>
    </row>
    <row r="469" spans="1:20" ht="47.25" x14ac:dyDescent="0.25">
      <c r="A469" s="32" t="s">
        <v>756</v>
      </c>
      <c r="B469" s="53" t="s">
        <v>344</v>
      </c>
      <c r="C469" s="53" t="s">
        <v>90</v>
      </c>
      <c r="D469" s="54" t="s">
        <v>236</v>
      </c>
      <c r="E469" s="53" t="s">
        <v>76</v>
      </c>
      <c r="F469" s="55">
        <f t="shared" ref="F469:S473" si="91">F470</f>
        <v>3468.3</v>
      </c>
      <c r="G469" s="55">
        <f t="shared" si="91"/>
        <v>0</v>
      </c>
      <c r="H469" s="56">
        <f t="shared" si="86"/>
        <v>3468.3</v>
      </c>
      <c r="I469" s="55">
        <f t="shared" si="91"/>
        <v>0</v>
      </c>
      <c r="J469" s="56">
        <f t="shared" si="82"/>
        <v>3468.3</v>
      </c>
      <c r="K469" s="55">
        <f t="shared" si="91"/>
        <v>0</v>
      </c>
      <c r="L469" s="56">
        <f t="shared" si="83"/>
        <v>3468.3</v>
      </c>
      <c r="M469" s="55">
        <f t="shared" si="91"/>
        <v>-443</v>
      </c>
      <c r="N469" s="56">
        <f t="shared" si="84"/>
        <v>3025.3</v>
      </c>
      <c r="O469" s="55">
        <f t="shared" si="91"/>
        <v>0</v>
      </c>
      <c r="P469" s="56">
        <f t="shared" si="88"/>
        <v>3025.3</v>
      </c>
      <c r="Q469" s="55">
        <f t="shared" si="91"/>
        <v>0</v>
      </c>
      <c r="R469" s="56">
        <f t="shared" si="89"/>
        <v>3025.3</v>
      </c>
      <c r="S469" s="55">
        <f t="shared" si="91"/>
        <v>0</v>
      </c>
      <c r="T469" s="56">
        <f t="shared" si="90"/>
        <v>3025.3</v>
      </c>
    </row>
    <row r="470" spans="1:20" ht="15.75" x14ac:dyDescent="0.25">
      <c r="A470" s="32" t="s">
        <v>262</v>
      </c>
      <c r="B470" s="53" t="s">
        <v>344</v>
      </c>
      <c r="C470" s="53" t="s">
        <v>90</v>
      </c>
      <c r="D470" s="54" t="s">
        <v>263</v>
      </c>
      <c r="E470" s="53" t="s">
        <v>76</v>
      </c>
      <c r="F470" s="55">
        <f t="shared" si="91"/>
        <v>3468.3</v>
      </c>
      <c r="G470" s="55">
        <f t="shared" si="91"/>
        <v>0</v>
      </c>
      <c r="H470" s="56">
        <f t="shared" si="86"/>
        <v>3468.3</v>
      </c>
      <c r="I470" s="55">
        <f t="shared" si="91"/>
        <v>0</v>
      </c>
      <c r="J470" s="56">
        <f t="shared" si="82"/>
        <v>3468.3</v>
      </c>
      <c r="K470" s="55">
        <f t="shared" si="91"/>
        <v>0</v>
      </c>
      <c r="L470" s="56">
        <f t="shared" si="83"/>
        <v>3468.3</v>
      </c>
      <c r="M470" s="55">
        <f t="shared" si="91"/>
        <v>-443</v>
      </c>
      <c r="N470" s="56">
        <f t="shared" si="84"/>
        <v>3025.3</v>
      </c>
      <c r="O470" s="55">
        <f t="shared" si="91"/>
        <v>0</v>
      </c>
      <c r="P470" s="56">
        <f t="shared" si="88"/>
        <v>3025.3</v>
      </c>
      <c r="Q470" s="55">
        <f t="shared" si="91"/>
        <v>0</v>
      </c>
      <c r="R470" s="56">
        <f t="shared" si="89"/>
        <v>3025.3</v>
      </c>
      <c r="S470" s="55">
        <f t="shared" si="91"/>
        <v>0</v>
      </c>
      <c r="T470" s="56">
        <f t="shared" si="90"/>
        <v>3025.3</v>
      </c>
    </row>
    <row r="471" spans="1:20" ht="31.5" x14ac:dyDescent="0.25">
      <c r="A471" s="32" t="s">
        <v>286</v>
      </c>
      <c r="B471" s="53" t="s">
        <v>344</v>
      </c>
      <c r="C471" s="53" t="s">
        <v>90</v>
      </c>
      <c r="D471" s="54" t="s">
        <v>265</v>
      </c>
      <c r="E471" s="53" t="s">
        <v>76</v>
      </c>
      <c r="F471" s="55">
        <f t="shared" si="91"/>
        <v>3468.3</v>
      </c>
      <c r="G471" s="55">
        <f t="shared" si="91"/>
        <v>0</v>
      </c>
      <c r="H471" s="56">
        <f t="shared" si="86"/>
        <v>3468.3</v>
      </c>
      <c r="I471" s="55">
        <f t="shared" si="91"/>
        <v>0</v>
      </c>
      <c r="J471" s="56">
        <f t="shared" si="82"/>
        <v>3468.3</v>
      </c>
      <c r="K471" s="55">
        <f t="shared" si="91"/>
        <v>0</v>
      </c>
      <c r="L471" s="56">
        <f t="shared" si="83"/>
        <v>3468.3</v>
      </c>
      <c r="M471" s="55">
        <f t="shared" si="91"/>
        <v>-443</v>
      </c>
      <c r="N471" s="56">
        <f t="shared" si="84"/>
        <v>3025.3</v>
      </c>
      <c r="O471" s="55">
        <f t="shared" si="91"/>
        <v>0</v>
      </c>
      <c r="P471" s="56">
        <f t="shared" si="88"/>
        <v>3025.3</v>
      </c>
      <c r="Q471" s="55">
        <f t="shared" si="91"/>
        <v>0</v>
      </c>
      <c r="R471" s="56">
        <f t="shared" si="89"/>
        <v>3025.3</v>
      </c>
      <c r="S471" s="55">
        <f t="shared" si="91"/>
        <v>0</v>
      </c>
      <c r="T471" s="56">
        <f t="shared" si="90"/>
        <v>3025.3</v>
      </c>
    </row>
    <row r="472" spans="1:20" ht="31.5" x14ac:dyDescent="0.25">
      <c r="A472" s="32" t="s">
        <v>354</v>
      </c>
      <c r="B472" s="53" t="s">
        <v>344</v>
      </c>
      <c r="C472" s="53" t="s">
        <v>90</v>
      </c>
      <c r="D472" s="54" t="s">
        <v>355</v>
      </c>
      <c r="E472" s="53" t="s">
        <v>76</v>
      </c>
      <c r="F472" s="55">
        <f t="shared" si="91"/>
        <v>3468.3</v>
      </c>
      <c r="G472" s="55">
        <f t="shared" si="91"/>
        <v>0</v>
      </c>
      <c r="H472" s="56">
        <f t="shared" si="86"/>
        <v>3468.3</v>
      </c>
      <c r="I472" s="55">
        <f t="shared" si="91"/>
        <v>0</v>
      </c>
      <c r="J472" s="56">
        <f t="shared" si="82"/>
        <v>3468.3</v>
      </c>
      <c r="K472" s="55">
        <f t="shared" si="91"/>
        <v>0</v>
      </c>
      <c r="L472" s="56">
        <f t="shared" si="83"/>
        <v>3468.3</v>
      </c>
      <c r="M472" s="55">
        <f t="shared" si="91"/>
        <v>-443</v>
      </c>
      <c r="N472" s="56">
        <f t="shared" si="84"/>
        <v>3025.3</v>
      </c>
      <c r="O472" s="55">
        <f t="shared" si="91"/>
        <v>0</v>
      </c>
      <c r="P472" s="56">
        <f t="shared" si="88"/>
        <v>3025.3</v>
      </c>
      <c r="Q472" s="55">
        <f t="shared" si="91"/>
        <v>0</v>
      </c>
      <c r="R472" s="56">
        <f t="shared" si="89"/>
        <v>3025.3</v>
      </c>
      <c r="S472" s="55">
        <f t="shared" si="91"/>
        <v>0</v>
      </c>
      <c r="T472" s="56">
        <f t="shared" si="90"/>
        <v>3025.3</v>
      </c>
    </row>
    <row r="473" spans="1:20" ht="47.25" customHeight="1" x14ac:dyDescent="0.25">
      <c r="A473" s="32" t="s">
        <v>188</v>
      </c>
      <c r="B473" s="53" t="s">
        <v>344</v>
      </c>
      <c r="C473" s="53" t="s">
        <v>90</v>
      </c>
      <c r="D473" s="54" t="s">
        <v>355</v>
      </c>
      <c r="E473" s="53">
        <v>600</v>
      </c>
      <c r="F473" s="55">
        <f t="shared" si="91"/>
        <v>3468.3</v>
      </c>
      <c r="G473" s="55">
        <f t="shared" si="91"/>
        <v>0</v>
      </c>
      <c r="H473" s="56">
        <f t="shared" si="86"/>
        <v>3468.3</v>
      </c>
      <c r="I473" s="55">
        <f t="shared" si="91"/>
        <v>0</v>
      </c>
      <c r="J473" s="56">
        <f t="shared" si="82"/>
        <v>3468.3</v>
      </c>
      <c r="K473" s="55">
        <f t="shared" si="91"/>
        <v>0</v>
      </c>
      <c r="L473" s="56">
        <f t="shared" si="83"/>
        <v>3468.3</v>
      </c>
      <c r="M473" s="55">
        <f t="shared" si="91"/>
        <v>-443</v>
      </c>
      <c r="N473" s="56">
        <f t="shared" si="84"/>
        <v>3025.3</v>
      </c>
      <c r="O473" s="55">
        <f t="shared" si="91"/>
        <v>0</v>
      </c>
      <c r="P473" s="56">
        <f t="shared" si="88"/>
        <v>3025.3</v>
      </c>
      <c r="Q473" s="55">
        <f t="shared" si="91"/>
        <v>0</v>
      </c>
      <c r="R473" s="56">
        <f t="shared" si="89"/>
        <v>3025.3</v>
      </c>
      <c r="S473" s="55">
        <f t="shared" si="91"/>
        <v>0</v>
      </c>
      <c r="T473" s="56">
        <f t="shared" si="90"/>
        <v>3025.3</v>
      </c>
    </row>
    <row r="474" spans="1:20" ht="15.75" x14ac:dyDescent="0.25">
      <c r="A474" s="32" t="s">
        <v>197</v>
      </c>
      <c r="B474" s="53" t="s">
        <v>344</v>
      </c>
      <c r="C474" s="53" t="s">
        <v>90</v>
      </c>
      <c r="D474" s="54" t="s">
        <v>355</v>
      </c>
      <c r="E474" s="53">
        <v>610</v>
      </c>
      <c r="F474" s="55">
        <v>3468.3</v>
      </c>
      <c r="G474" s="55"/>
      <c r="H474" s="56">
        <f t="shared" si="86"/>
        <v>3468.3</v>
      </c>
      <c r="I474" s="55"/>
      <c r="J474" s="56">
        <f t="shared" si="82"/>
        <v>3468.3</v>
      </c>
      <c r="K474" s="55"/>
      <c r="L474" s="56">
        <f t="shared" si="83"/>
        <v>3468.3</v>
      </c>
      <c r="M474" s="55">
        <v>-443</v>
      </c>
      <c r="N474" s="56">
        <f t="shared" si="84"/>
        <v>3025.3</v>
      </c>
      <c r="O474" s="55"/>
      <c r="P474" s="56">
        <f t="shared" si="88"/>
        <v>3025.3</v>
      </c>
      <c r="Q474" s="55"/>
      <c r="R474" s="56">
        <f t="shared" si="89"/>
        <v>3025.3</v>
      </c>
      <c r="S474" s="55"/>
      <c r="T474" s="56">
        <f t="shared" si="90"/>
        <v>3025.3</v>
      </c>
    </row>
    <row r="475" spans="1:20" ht="63" x14ac:dyDescent="0.25">
      <c r="A475" s="32" t="s">
        <v>796</v>
      </c>
      <c r="B475" s="53" t="s">
        <v>344</v>
      </c>
      <c r="C475" s="53" t="s">
        <v>90</v>
      </c>
      <c r="D475" s="54" t="s">
        <v>222</v>
      </c>
      <c r="E475" s="53" t="s">
        <v>76</v>
      </c>
      <c r="F475" s="55">
        <f>F477</f>
        <v>1523.7</v>
      </c>
      <c r="G475" s="55">
        <f>G477</f>
        <v>0</v>
      </c>
      <c r="H475" s="56">
        <f t="shared" si="86"/>
        <v>1523.7</v>
      </c>
      <c r="I475" s="55">
        <f>I477</f>
        <v>0</v>
      </c>
      <c r="J475" s="56">
        <f t="shared" si="82"/>
        <v>1523.7</v>
      </c>
      <c r="K475" s="55">
        <f>K477</f>
        <v>3965</v>
      </c>
      <c r="L475" s="56">
        <f t="shared" si="83"/>
        <v>5488.7</v>
      </c>
      <c r="M475" s="55">
        <f>M477</f>
        <v>0</v>
      </c>
      <c r="N475" s="56">
        <f t="shared" si="84"/>
        <v>5488.7</v>
      </c>
      <c r="O475" s="55">
        <f>O477</f>
        <v>0</v>
      </c>
      <c r="P475" s="56">
        <f t="shared" si="88"/>
        <v>5488.7</v>
      </c>
      <c r="Q475" s="55">
        <f>Q477</f>
        <v>0</v>
      </c>
      <c r="R475" s="56">
        <f t="shared" si="89"/>
        <v>5488.7</v>
      </c>
      <c r="S475" s="55">
        <f>S477</f>
        <v>0</v>
      </c>
      <c r="T475" s="56">
        <f t="shared" si="90"/>
        <v>5488.7</v>
      </c>
    </row>
    <row r="476" spans="1:20" ht="47.25" x14ac:dyDescent="0.25">
      <c r="A476" s="32" t="s">
        <v>680</v>
      </c>
      <c r="B476" s="53" t="s">
        <v>344</v>
      </c>
      <c r="C476" s="53" t="s">
        <v>90</v>
      </c>
      <c r="D476" s="54" t="s">
        <v>681</v>
      </c>
      <c r="E476" s="53" t="s">
        <v>76</v>
      </c>
      <c r="F476" s="55">
        <v>0</v>
      </c>
      <c r="G476" s="55">
        <v>0</v>
      </c>
      <c r="H476" s="56">
        <f t="shared" si="86"/>
        <v>0</v>
      </c>
      <c r="I476" s="55">
        <v>0</v>
      </c>
      <c r="J476" s="56">
        <f>J477</f>
        <v>1523.7</v>
      </c>
      <c r="K476" s="55">
        <f>K477</f>
        <v>3965</v>
      </c>
      <c r="L476" s="56">
        <f t="shared" si="83"/>
        <v>5488.7</v>
      </c>
      <c r="M476" s="55">
        <f>M477</f>
        <v>0</v>
      </c>
      <c r="N476" s="56">
        <f t="shared" si="84"/>
        <v>5488.7</v>
      </c>
      <c r="O476" s="55">
        <f>O477</f>
        <v>0</v>
      </c>
      <c r="P476" s="56">
        <f t="shared" si="88"/>
        <v>5488.7</v>
      </c>
      <c r="Q476" s="55">
        <f>Q477</f>
        <v>0</v>
      </c>
      <c r="R476" s="56">
        <f t="shared" si="89"/>
        <v>5488.7</v>
      </c>
      <c r="S476" s="55">
        <f>S477</f>
        <v>0</v>
      </c>
      <c r="T476" s="56">
        <f t="shared" si="90"/>
        <v>5488.7</v>
      </c>
    </row>
    <row r="477" spans="1:20" ht="31.5" x14ac:dyDescent="0.25">
      <c r="A477" s="32" t="s">
        <v>356</v>
      </c>
      <c r="B477" s="53" t="s">
        <v>344</v>
      </c>
      <c r="C477" s="53" t="s">
        <v>90</v>
      </c>
      <c r="D477" s="54" t="s">
        <v>670</v>
      </c>
      <c r="E477" s="53" t="s">
        <v>76</v>
      </c>
      <c r="F477" s="55">
        <f>F484</f>
        <v>1523.7</v>
      </c>
      <c r="G477" s="55">
        <f>G484</f>
        <v>0</v>
      </c>
      <c r="H477" s="56">
        <f t="shared" si="86"/>
        <v>1523.7</v>
      </c>
      <c r="I477" s="55">
        <f>I484</f>
        <v>0</v>
      </c>
      <c r="J477" s="56">
        <f t="shared" si="82"/>
        <v>1523.7</v>
      </c>
      <c r="K477" s="55">
        <f>K484+K478+K481</f>
        <v>3965</v>
      </c>
      <c r="L477" s="56">
        <f t="shared" si="83"/>
        <v>5488.7</v>
      </c>
      <c r="M477" s="55">
        <f>M484+M478+M481</f>
        <v>0</v>
      </c>
      <c r="N477" s="56">
        <f t="shared" si="84"/>
        <v>5488.7</v>
      </c>
      <c r="O477" s="55">
        <f>O484+O478+O481</f>
        <v>0</v>
      </c>
      <c r="P477" s="56">
        <f t="shared" si="88"/>
        <v>5488.7</v>
      </c>
      <c r="Q477" s="55">
        <f>Q484+Q478+Q481</f>
        <v>0</v>
      </c>
      <c r="R477" s="56">
        <f t="shared" si="89"/>
        <v>5488.7</v>
      </c>
      <c r="S477" s="55">
        <f>S484+S478+S481</f>
        <v>0</v>
      </c>
      <c r="T477" s="56">
        <f t="shared" si="90"/>
        <v>5488.7</v>
      </c>
    </row>
    <row r="478" spans="1:20" ht="47.25" x14ac:dyDescent="0.25">
      <c r="A478" s="32" t="s">
        <v>847</v>
      </c>
      <c r="B478" s="53">
        <v>10</v>
      </c>
      <c r="C478" s="53" t="s">
        <v>90</v>
      </c>
      <c r="D478" s="53" t="s">
        <v>846</v>
      </c>
      <c r="E478" s="53" t="s">
        <v>76</v>
      </c>
      <c r="F478" s="55"/>
      <c r="G478" s="56"/>
      <c r="H478" s="55"/>
      <c r="I478" s="56"/>
      <c r="J478" s="55"/>
      <c r="K478" s="56">
        <f>K479</f>
        <v>4747.2</v>
      </c>
      <c r="L478" s="56">
        <f t="shared" si="83"/>
        <v>4747.2</v>
      </c>
      <c r="M478" s="56">
        <f>M479</f>
        <v>0</v>
      </c>
      <c r="N478" s="56">
        <f t="shared" si="84"/>
        <v>4747.2</v>
      </c>
      <c r="O478" s="56">
        <f>O479</f>
        <v>0</v>
      </c>
      <c r="P478" s="56">
        <f t="shared" si="88"/>
        <v>4747.2</v>
      </c>
      <c r="Q478" s="56">
        <f>Q479</f>
        <v>0</v>
      </c>
      <c r="R478" s="56">
        <f t="shared" si="89"/>
        <v>4747.2</v>
      </c>
      <c r="S478" s="56">
        <f>S479</f>
        <v>0</v>
      </c>
      <c r="T478" s="56">
        <f t="shared" si="90"/>
        <v>4747.2</v>
      </c>
    </row>
    <row r="479" spans="1:20" ht="21" customHeight="1" x14ac:dyDescent="0.25">
      <c r="A479" s="32" t="s">
        <v>351</v>
      </c>
      <c r="B479" s="53">
        <v>10</v>
      </c>
      <c r="C479" s="53" t="s">
        <v>90</v>
      </c>
      <c r="D479" s="53" t="s">
        <v>846</v>
      </c>
      <c r="E479" s="53" t="s">
        <v>672</v>
      </c>
      <c r="F479" s="55"/>
      <c r="G479" s="56"/>
      <c r="H479" s="55"/>
      <c r="I479" s="56"/>
      <c r="J479" s="55"/>
      <c r="K479" s="56">
        <f>K480</f>
        <v>4747.2</v>
      </c>
      <c r="L479" s="56">
        <f t="shared" si="83"/>
        <v>4747.2</v>
      </c>
      <c r="M479" s="56">
        <f>M480</f>
        <v>0</v>
      </c>
      <c r="N479" s="56">
        <f t="shared" si="84"/>
        <v>4747.2</v>
      </c>
      <c r="O479" s="56">
        <f>O480</f>
        <v>0</v>
      </c>
      <c r="P479" s="56">
        <f t="shared" si="88"/>
        <v>4747.2</v>
      </c>
      <c r="Q479" s="56">
        <f>Q480</f>
        <v>0</v>
      </c>
      <c r="R479" s="56">
        <f t="shared" si="89"/>
        <v>4747.2</v>
      </c>
      <c r="S479" s="56">
        <f>S480</f>
        <v>0</v>
      </c>
      <c r="T479" s="56">
        <f t="shared" si="90"/>
        <v>4747.2</v>
      </c>
    </row>
    <row r="480" spans="1:20" ht="30" customHeight="1" x14ac:dyDescent="0.25">
      <c r="A480" s="32" t="s">
        <v>358</v>
      </c>
      <c r="B480" s="53">
        <v>10</v>
      </c>
      <c r="C480" s="53" t="s">
        <v>90</v>
      </c>
      <c r="D480" s="53" t="s">
        <v>846</v>
      </c>
      <c r="E480" s="53" t="s">
        <v>673</v>
      </c>
      <c r="F480" s="55"/>
      <c r="G480" s="56"/>
      <c r="H480" s="55"/>
      <c r="I480" s="56"/>
      <c r="J480" s="55"/>
      <c r="K480" s="56">
        <v>4747.2</v>
      </c>
      <c r="L480" s="56">
        <f t="shared" si="83"/>
        <v>4747.2</v>
      </c>
      <c r="M480" s="56"/>
      <c r="N480" s="56">
        <f t="shared" si="84"/>
        <v>4747.2</v>
      </c>
      <c r="O480" s="56"/>
      <c r="P480" s="56">
        <f t="shared" si="88"/>
        <v>4747.2</v>
      </c>
      <c r="Q480" s="56"/>
      <c r="R480" s="56">
        <f t="shared" si="89"/>
        <v>4747.2</v>
      </c>
      <c r="S480" s="56"/>
      <c r="T480" s="56">
        <f t="shared" si="90"/>
        <v>4747.2</v>
      </c>
    </row>
    <row r="481" spans="1:20" ht="63" x14ac:dyDescent="0.25">
      <c r="A481" s="32" t="s">
        <v>848</v>
      </c>
      <c r="B481" s="53">
        <v>10</v>
      </c>
      <c r="C481" s="53" t="s">
        <v>90</v>
      </c>
      <c r="D481" s="53" t="s">
        <v>849</v>
      </c>
      <c r="E481" s="53" t="s">
        <v>76</v>
      </c>
      <c r="F481" s="55"/>
      <c r="G481" s="56"/>
      <c r="H481" s="55"/>
      <c r="I481" s="56"/>
      <c r="J481" s="55"/>
      <c r="K481" s="56">
        <f>K482</f>
        <v>357.3</v>
      </c>
      <c r="L481" s="56">
        <f t="shared" si="83"/>
        <v>357.3</v>
      </c>
      <c r="M481" s="56">
        <f>M482</f>
        <v>0</v>
      </c>
      <c r="N481" s="56">
        <f t="shared" si="84"/>
        <v>357.3</v>
      </c>
      <c r="O481" s="56">
        <f>O482</f>
        <v>0</v>
      </c>
      <c r="P481" s="56">
        <f t="shared" si="88"/>
        <v>357.3</v>
      </c>
      <c r="Q481" s="56">
        <f>Q482</f>
        <v>0</v>
      </c>
      <c r="R481" s="56">
        <f t="shared" si="89"/>
        <v>357.3</v>
      </c>
      <c r="S481" s="56">
        <f>S482</f>
        <v>0</v>
      </c>
      <c r="T481" s="56">
        <f t="shared" si="90"/>
        <v>357.3</v>
      </c>
    </row>
    <row r="482" spans="1:20" ht="21" customHeight="1" x14ac:dyDescent="0.25">
      <c r="A482" s="32" t="s">
        <v>351</v>
      </c>
      <c r="B482" s="53">
        <v>10</v>
      </c>
      <c r="C482" s="53" t="s">
        <v>90</v>
      </c>
      <c r="D482" s="53" t="s">
        <v>849</v>
      </c>
      <c r="E482" s="53" t="s">
        <v>672</v>
      </c>
      <c r="F482" s="55"/>
      <c r="G482" s="56"/>
      <c r="H482" s="55"/>
      <c r="I482" s="56"/>
      <c r="J482" s="55"/>
      <c r="K482" s="56">
        <f>K483</f>
        <v>357.3</v>
      </c>
      <c r="L482" s="56">
        <f t="shared" si="83"/>
        <v>357.3</v>
      </c>
      <c r="M482" s="56">
        <f>M483</f>
        <v>0</v>
      </c>
      <c r="N482" s="56">
        <f t="shared" si="84"/>
        <v>357.3</v>
      </c>
      <c r="O482" s="56">
        <f>O483</f>
        <v>0</v>
      </c>
      <c r="P482" s="56">
        <f t="shared" si="88"/>
        <v>357.3</v>
      </c>
      <c r="Q482" s="56">
        <f>Q483</f>
        <v>0</v>
      </c>
      <c r="R482" s="56">
        <f t="shared" si="89"/>
        <v>357.3</v>
      </c>
      <c r="S482" s="56">
        <f>S483</f>
        <v>0</v>
      </c>
      <c r="T482" s="56">
        <f t="shared" si="90"/>
        <v>357.3</v>
      </c>
    </row>
    <row r="483" spans="1:20" ht="31.5" x14ac:dyDescent="0.25">
      <c r="A483" s="32" t="s">
        <v>358</v>
      </c>
      <c r="B483" s="53">
        <v>10</v>
      </c>
      <c r="C483" s="53" t="s">
        <v>90</v>
      </c>
      <c r="D483" s="53" t="s">
        <v>849</v>
      </c>
      <c r="E483" s="53" t="s">
        <v>673</v>
      </c>
      <c r="F483" s="55"/>
      <c r="G483" s="56"/>
      <c r="H483" s="55"/>
      <c r="I483" s="56"/>
      <c r="J483" s="55"/>
      <c r="K483" s="56">
        <v>357.3</v>
      </c>
      <c r="L483" s="56">
        <f t="shared" si="83"/>
        <v>357.3</v>
      </c>
      <c r="M483" s="56"/>
      <c r="N483" s="56">
        <f t="shared" si="84"/>
        <v>357.3</v>
      </c>
      <c r="O483" s="56"/>
      <c r="P483" s="56">
        <f t="shared" si="88"/>
        <v>357.3</v>
      </c>
      <c r="Q483" s="56"/>
      <c r="R483" s="56">
        <f t="shared" si="89"/>
        <v>357.3</v>
      </c>
      <c r="S483" s="56"/>
      <c r="T483" s="56">
        <f t="shared" si="90"/>
        <v>357.3</v>
      </c>
    </row>
    <row r="484" spans="1:20" ht="45" customHeight="1" x14ac:dyDescent="0.25">
      <c r="A484" s="32" t="s">
        <v>682</v>
      </c>
      <c r="B484" s="53" t="s">
        <v>344</v>
      </c>
      <c r="C484" s="53" t="s">
        <v>90</v>
      </c>
      <c r="D484" s="54" t="s">
        <v>671</v>
      </c>
      <c r="E484" s="53" t="s">
        <v>76</v>
      </c>
      <c r="F484" s="55">
        <f t="shared" ref="F484:S485" si="92">F485</f>
        <v>1523.7</v>
      </c>
      <c r="G484" s="55">
        <f t="shared" si="92"/>
        <v>0</v>
      </c>
      <c r="H484" s="56">
        <f t="shared" si="86"/>
        <v>1523.7</v>
      </c>
      <c r="I484" s="55">
        <f t="shared" si="92"/>
        <v>0</v>
      </c>
      <c r="J484" s="56">
        <f t="shared" si="82"/>
        <v>1523.7</v>
      </c>
      <c r="K484" s="55">
        <f t="shared" si="92"/>
        <v>-1139.5</v>
      </c>
      <c r="L484" s="56">
        <f t="shared" si="83"/>
        <v>384.20000000000005</v>
      </c>
      <c r="M484" s="55">
        <f t="shared" si="92"/>
        <v>0</v>
      </c>
      <c r="N484" s="56">
        <f t="shared" si="84"/>
        <v>384.20000000000005</v>
      </c>
      <c r="O484" s="55">
        <f t="shared" si="92"/>
        <v>0</v>
      </c>
      <c r="P484" s="56">
        <f t="shared" si="88"/>
        <v>384.20000000000005</v>
      </c>
      <c r="Q484" s="55">
        <f t="shared" si="92"/>
        <v>0</v>
      </c>
      <c r="R484" s="56">
        <f t="shared" si="89"/>
        <v>384.20000000000005</v>
      </c>
      <c r="S484" s="55">
        <f t="shared" si="92"/>
        <v>0</v>
      </c>
      <c r="T484" s="56">
        <f t="shared" si="90"/>
        <v>384.20000000000005</v>
      </c>
    </row>
    <row r="485" spans="1:20" ht="17.25" customHeight="1" x14ac:dyDescent="0.25">
      <c r="A485" s="32" t="s">
        <v>351</v>
      </c>
      <c r="B485" s="53" t="s">
        <v>344</v>
      </c>
      <c r="C485" s="53" t="s">
        <v>90</v>
      </c>
      <c r="D485" s="54" t="s">
        <v>671</v>
      </c>
      <c r="E485" s="53">
        <v>300</v>
      </c>
      <c r="F485" s="55">
        <f t="shared" si="92"/>
        <v>1523.7</v>
      </c>
      <c r="G485" s="55">
        <f t="shared" si="92"/>
        <v>0</v>
      </c>
      <c r="H485" s="56">
        <f t="shared" si="86"/>
        <v>1523.7</v>
      </c>
      <c r="I485" s="55">
        <f t="shared" si="92"/>
        <v>0</v>
      </c>
      <c r="J485" s="56">
        <f t="shared" si="82"/>
        <v>1523.7</v>
      </c>
      <c r="K485" s="55">
        <f t="shared" si="92"/>
        <v>-1139.5</v>
      </c>
      <c r="L485" s="56">
        <f t="shared" si="83"/>
        <v>384.20000000000005</v>
      </c>
      <c r="M485" s="55">
        <f t="shared" si="92"/>
        <v>0</v>
      </c>
      <c r="N485" s="56">
        <f t="shared" si="84"/>
        <v>384.20000000000005</v>
      </c>
      <c r="O485" s="55">
        <f t="shared" si="92"/>
        <v>0</v>
      </c>
      <c r="P485" s="56">
        <f t="shared" si="88"/>
        <v>384.20000000000005</v>
      </c>
      <c r="Q485" s="55">
        <f t="shared" si="92"/>
        <v>0</v>
      </c>
      <c r="R485" s="56">
        <f t="shared" si="89"/>
        <v>384.20000000000005</v>
      </c>
      <c r="S485" s="55">
        <f t="shared" si="92"/>
        <v>0</v>
      </c>
      <c r="T485" s="56">
        <f t="shared" si="90"/>
        <v>384.20000000000005</v>
      </c>
    </row>
    <row r="486" spans="1:20" ht="31.5" x14ac:dyDescent="0.25">
      <c r="A486" s="32" t="s">
        <v>358</v>
      </c>
      <c r="B486" s="53" t="s">
        <v>344</v>
      </c>
      <c r="C486" s="53" t="s">
        <v>90</v>
      </c>
      <c r="D486" s="54" t="s">
        <v>671</v>
      </c>
      <c r="E486" s="53">
        <v>320</v>
      </c>
      <c r="F486" s="55">
        <v>1523.7</v>
      </c>
      <c r="G486" s="55"/>
      <c r="H486" s="56">
        <f t="shared" si="86"/>
        <v>1523.7</v>
      </c>
      <c r="I486" s="55"/>
      <c r="J486" s="56">
        <f t="shared" si="82"/>
        <v>1523.7</v>
      </c>
      <c r="K486" s="55">
        <v>-1139.5</v>
      </c>
      <c r="L486" s="56">
        <f t="shared" si="83"/>
        <v>384.20000000000005</v>
      </c>
      <c r="M486" s="55"/>
      <c r="N486" s="56">
        <f t="shared" si="84"/>
        <v>384.20000000000005</v>
      </c>
      <c r="O486" s="55"/>
      <c r="P486" s="56">
        <f t="shared" si="88"/>
        <v>384.20000000000005</v>
      </c>
      <c r="Q486" s="55"/>
      <c r="R486" s="56">
        <f t="shared" si="89"/>
        <v>384.20000000000005</v>
      </c>
      <c r="S486" s="55"/>
      <c r="T486" s="56">
        <f t="shared" si="90"/>
        <v>384.20000000000005</v>
      </c>
    </row>
    <row r="487" spans="1:20" ht="78.75" x14ac:dyDescent="0.25">
      <c r="A487" s="32" t="s">
        <v>762</v>
      </c>
      <c r="B487" s="53" t="s">
        <v>344</v>
      </c>
      <c r="C487" s="53" t="s">
        <v>90</v>
      </c>
      <c r="D487" s="54" t="s">
        <v>359</v>
      </c>
      <c r="E487" s="53" t="s">
        <v>76</v>
      </c>
      <c r="F487" s="55">
        <f t="shared" ref="F487:S491" si="93">F488</f>
        <v>350</v>
      </c>
      <c r="G487" s="55">
        <f t="shared" si="93"/>
        <v>0</v>
      </c>
      <c r="H487" s="56">
        <f t="shared" si="86"/>
        <v>350</v>
      </c>
      <c r="I487" s="55">
        <f t="shared" si="93"/>
        <v>0</v>
      </c>
      <c r="J487" s="56">
        <f t="shared" si="82"/>
        <v>350</v>
      </c>
      <c r="K487" s="55">
        <f t="shared" si="93"/>
        <v>0</v>
      </c>
      <c r="L487" s="56">
        <f t="shared" si="83"/>
        <v>350</v>
      </c>
      <c r="M487" s="55">
        <f t="shared" si="93"/>
        <v>0</v>
      </c>
      <c r="N487" s="56">
        <f t="shared" si="84"/>
        <v>350</v>
      </c>
      <c r="O487" s="55">
        <f t="shared" si="93"/>
        <v>0</v>
      </c>
      <c r="P487" s="56">
        <f t="shared" si="88"/>
        <v>350</v>
      </c>
      <c r="Q487" s="55">
        <f t="shared" si="93"/>
        <v>0</v>
      </c>
      <c r="R487" s="56">
        <f t="shared" si="89"/>
        <v>350</v>
      </c>
      <c r="S487" s="55">
        <f t="shared" si="93"/>
        <v>-350</v>
      </c>
      <c r="T487" s="56">
        <f t="shared" si="90"/>
        <v>0</v>
      </c>
    </row>
    <row r="488" spans="1:20" ht="47.25" x14ac:dyDescent="0.25">
      <c r="A488" s="32" t="s">
        <v>701</v>
      </c>
      <c r="B488" s="53" t="s">
        <v>344</v>
      </c>
      <c r="C488" s="53" t="s">
        <v>90</v>
      </c>
      <c r="D488" s="54" t="s">
        <v>360</v>
      </c>
      <c r="E488" s="53" t="s">
        <v>76</v>
      </c>
      <c r="F488" s="55">
        <f t="shared" si="93"/>
        <v>350</v>
      </c>
      <c r="G488" s="55">
        <f t="shared" si="93"/>
        <v>0</v>
      </c>
      <c r="H488" s="56">
        <f t="shared" si="86"/>
        <v>350</v>
      </c>
      <c r="I488" s="55">
        <f t="shared" si="93"/>
        <v>0</v>
      </c>
      <c r="J488" s="56">
        <f t="shared" si="82"/>
        <v>350</v>
      </c>
      <c r="K488" s="55">
        <f t="shared" si="93"/>
        <v>0</v>
      </c>
      <c r="L488" s="56">
        <f t="shared" si="83"/>
        <v>350</v>
      </c>
      <c r="M488" s="55">
        <f t="shared" si="93"/>
        <v>0</v>
      </c>
      <c r="N488" s="56">
        <f t="shared" si="84"/>
        <v>350</v>
      </c>
      <c r="O488" s="55">
        <f t="shared" si="93"/>
        <v>0</v>
      </c>
      <c r="P488" s="56">
        <f t="shared" si="88"/>
        <v>350</v>
      </c>
      <c r="Q488" s="55">
        <f t="shared" si="93"/>
        <v>0</v>
      </c>
      <c r="R488" s="56">
        <f t="shared" si="89"/>
        <v>350</v>
      </c>
      <c r="S488" s="55">
        <f t="shared" si="93"/>
        <v>-350</v>
      </c>
      <c r="T488" s="56">
        <f t="shared" si="90"/>
        <v>0</v>
      </c>
    </row>
    <row r="489" spans="1:20" ht="63" x14ac:dyDescent="0.25">
      <c r="A489" s="32" t="s">
        <v>361</v>
      </c>
      <c r="B489" s="53" t="s">
        <v>344</v>
      </c>
      <c r="C489" s="53" t="s">
        <v>90</v>
      </c>
      <c r="D489" s="54" t="s">
        <v>362</v>
      </c>
      <c r="E489" s="53" t="s">
        <v>76</v>
      </c>
      <c r="F489" s="55">
        <f t="shared" si="93"/>
        <v>350</v>
      </c>
      <c r="G489" s="55">
        <f t="shared" si="93"/>
        <v>0</v>
      </c>
      <c r="H489" s="56">
        <f t="shared" si="86"/>
        <v>350</v>
      </c>
      <c r="I489" s="55">
        <f t="shared" si="93"/>
        <v>0</v>
      </c>
      <c r="J489" s="56">
        <f t="shared" si="82"/>
        <v>350</v>
      </c>
      <c r="K489" s="55">
        <f t="shared" si="93"/>
        <v>0</v>
      </c>
      <c r="L489" s="56">
        <f t="shared" si="83"/>
        <v>350</v>
      </c>
      <c r="M489" s="55">
        <f t="shared" si="93"/>
        <v>0</v>
      </c>
      <c r="N489" s="56">
        <f t="shared" si="84"/>
        <v>350</v>
      </c>
      <c r="O489" s="55">
        <f t="shared" si="93"/>
        <v>0</v>
      </c>
      <c r="P489" s="56">
        <f t="shared" si="88"/>
        <v>350</v>
      </c>
      <c r="Q489" s="55">
        <f t="shared" si="93"/>
        <v>0</v>
      </c>
      <c r="R489" s="56">
        <f t="shared" si="89"/>
        <v>350</v>
      </c>
      <c r="S489" s="55">
        <f t="shared" si="93"/>
        <v>-350</v>
      </c>
      <c r="T489" s="56">
        <f t="shared" si="90"/>
        <v>0</v>
      </c>
    </row>
    <row r="490" spans="1:20" ht="61.5" customHeight="1" x14ac:dyDescent="0.25">
      <c r="A490" s="32" t="s">
        <v>363</v>
      </c>
      <c r="B490" s="53" t="s">
        <v>344</v>
      </c>
      <c r="C490" s="53" t="s">
        <v>90</v>
      </c>
      <c r="D490" s="54" t="s">
        <v>683</v>
      </c>
      <c r="E490" s="53" t="s">
        <v>76</v>
      </c>
      <c r="F490" s="55">
        <f t="shared" si="93"/>
        <v>350</v>
      </c>
      <c r="G490" s="55">
        <f t="shared" si="93"/>
        <v>0</v>
      </c>
      <c r="H490" s="56">
        <f t="shared" si="86"/>
        <v>350</v>
      </c>
      <c r="I490" s="55">
        <f t="shared" si="93"/>
        <v>0</v>
      </c>
      <c r="J490" s="56">
        <f t="shared" si="82"/>
        <v>350</v>
      </c>
      <c r="K490" s="55">
        <f t="shared" si="93"/>
        <v>0</v>
      </c>
      <c r="L490" s="56">
        <f t="shared" si="83"/>
        <v>350</v>
      </c>
      <c r="M490" s="55">
        <f t="shared" si="93"/>
        <v>0</v>
      </c>
      <c r="N490" s="56">
        <f t="shared" si="84"/>
        <v>350</v>
      </c>
      <c r="O490" s="55">
        <f t="shared" si="93"/>
        <v>0</v>
      </c>
      <c r="P490" s="56">
        <f t="shared" si="88"/>
        <v>350</v>
      </c>
      <c r="Q490" s="55">
        <f t="shared" si="93"/>
        <v>0</v>
      </c>
      <c r="R490" s="56">
        <f t="shared" si="89"/>
        <v>350</v>
      </c>
      <c r="S490" s="55">
        <f t="shared" si="93"/>
        <v>-350</v>
      </c>
      <c r="T490" s="56">
        <f t="shared" si="90"/>
        <v>0</v>
      </c>
    </row>
    <row r="491" spans="1:20" ht="16.899999999999999" customHeight="1" x14ac:dyDescent="0.25">
      <c r="A491" s="32" t="s">
        <v>351</v>
      </c>
      <c r="B491" s="53" t="s">
        <v>344</v>
      </c>
      <c r="C491" s="53" t="s">
        <v>90</v>
      </c>
      <c r="D491" s="54" t="s">
        <v>683</v>
      </c>
      <c r="E491" s="53">
        <v>300</v>
      </c>
      <c r="F491" s="55">
        <f t="shared" si="93"/>
        <v>350</v>
      </c>
      <c r="G491" s="55">
        <f t="shared" si="93"/>
        <v>0</v>
      </c>
      <c r="H491" s="56">
        <f t="shared" si="86"/>
        <v>350</v>
      </c>
      <c r="I491" s="55">
        <f t="shared" si="93"/>
        <v>0</v>
      </c>
      <c r="J491" s="56">
        <f t="shared" si="82"/>
        <v>350</v>
      </c>
      <c r="K491" s="55">
        <f t="shared" si="93"/>
        <v>0</v>
      </c>
      <c r="L491" s="56">
        <f t="shared" si="83"/>
        <v>350</v>
      </c>
      <c r="M491" s="55">
        <f t="shared" si="93"/>
        <v>0</v>
      </c>
      <c r="N491" s="56">
        <f t="shared" si="84"/>
        <v>350</v>
      </c>
      <c r="O491" s="55">
        <f t="shared" si="93"/>
        <v>0</v>
      </c>
      <c r="P491" s="56">
        <f t="shared" si="88"/>
        <v>350</v>
      </c>
      <c r="Q491" s="55">
        <f t="shared" si="93"/>
        <v>0</v>
      </c>
      <c r="R491" s="56">
        <f t="shared" si="89"/>
        <v>350</v>
      </c>
      <c r="S491" s="55">
        <f t="shared" si="93"/>
        <v>-350</v>
      </c>
      <c r="T491" s="56">
        <f t="shared" si="90"/>
        <v>0</v>
      </c>
    </row>
    <row r="492" spans="1:20" ht="31.5" x14ac:dyDescent="0.25">
      <c r="A492" s="32" t="s">
        <v>358</v>
      </c>
      <c r="B492" s="53" t="s">
        <v>344</v>
      </c>
      <c r="C492" s="53" t="s">
        <v>90</v>
      </c>
      <c r="D492" s="54" t="s">
        <v>683</v>
      </c>
      <c r="E492" s="53">
        <v>320</v>
      </c>
      <c r="F492" s="55">
        <v>350</v>
      </c>
      <c r="G492" s="55"/>
      <c r="H492" s="56">
        <f t="shared" si="86"/>
        <v>350</v>
      </c>
      <c r="I492" s="55"/>
      <c r="J492" s="56">
        <f t="shared" si="82"/>
        <v>350</v>
      </c>
      <c r="K492" s="55"/>
      <c r="L492" s="56">
        <f t="shared" si="83"/>
        <v>350</v>
      </c>
      <c r="M492" s="55"/>
      <c r="N492" s="56">
        <f t="shared" si="84"/>
        <v>350</v>
      </c>
      <c r="O492" s="55"/>
      <c r="P492" s="56">
        <f t="shared" si="88"/>
        <v>350</v>
      </c>
      <c r="Q492" s="55"/>
      <c r="R492" s="56">
        <f t="shared" si="89"/>
        <v>350</v>
      </c>
      <c r="S492" s="125">
        <v>-350</v>
      </c>
      <c r="T492" s="56">
        <f t="shared" si="90"/>
        <v>0</v>
      </c>
    </row>
    <row r="493" spans="1:20" ht="45.75" customHeight="1" x14ac:dyDescent="0.25">
      <c r="A493" s="32" t="s">
        <v>706</v>
      </c>
      <c r="B493" s="53" t="s">
        <v>344</v>
      </c>
      <c r="C493" s="53" t="s">
        <v>90</v>
      </c>
      <c r="D493" s="54" t="s">
        <v>347</v>
      </c>
      <c r="E493" s="53" t="s">
        <v>76</v>
      </c>
      <c r="F493" s="55">
        <f>F494+F501</f>
        <v>410</v>
      </c>
      <c r="G493" s="55">
        <f>G494+G501</f>
        <v>0</v>
      </c>
      <c r="H493" s="56">
        <f t="shared" si="86"/>
        <v>410</v>
      </c>
      <c r="I493" s="55">
        <f>I494+I501</f>
        <v>0</v>
      </c>
      <c r="J493" s="56">
        <f t="shared" si="82"/>
        <v>410</v>
      </c>
      <c r="K493" s="55">
        <f>K494+K501</f>
        <v>0</v>
      </c>
      <c r="L493" s="56">
        <f t="shared" si="83"/>
        <v>410</v>
      </c>
      <c r="M493" s="55">
        <f>M494+M501</f>
        <v>0</v>
      </c>
      <c r="N493" s="56">
        <f t="shared" si="84"/>
        <v>410</v>
      </c>
      <c r="O493" s="55">
        <f>O494+O501</f>
        <v>0</v>
      </c>
      <c r="P493" s="56">
        <f t="shared" si="88"/>
        <v>410</v>
      </c>
      <c r="Q493" s="55">
        <f>Q494+Q501</f>
        <v>0</v>
      </c>
      <c r="R493" s="56">
        <f t="shared" si="89"/>
        <v>410</v>
      </c>
      <c r="S493" s="55">
        <f>S494+S501</f>
        <v>0</v>
      </c>
      <c r="T493" s="56">
        <f t="shared" si="90"/>
        <v>410</v>
      </c>
    </row>
    <row r="494" spans="1:20" ht="48" customHeight="1" x14ac:dyDescent="0.25">
      <c r="A494" s="64" t="s">
        <v>364</v>
      </c>
      <c r="B494" s="53" t="s">
        <v>344</v>
      </c>
      <c r="C494" s="53" t="s">
        <v>90</v>
      </c>
      <c r="D494" s="54" t="s">
        <v>365</v>
      </c>
      <c r="E494" s="53" t="s">
        <v>76</v>
      </c>
      <c r="F494" s="55">
        <f t="shared" ref="F494:S499" si="94">F495</f>
        <v>310</v>
      </c>
      <c r="G494" s="55">
        <f t="shared" si="94"/>
        <v>0</v>
      </c>
      <c r="H494" s="56">
        <f t="shared" si="86"/>
        <v>310</v>
      </c>
      <c r="I494" s="55">
        <f t="shared" si="94"/>
        <v>0</v>
      </c>
      <c r="J494" s="56">
        <f t="shared" si="82"/>
        <v>310</v>
      </c>
      <c r="K494" s="55">
        <f t="shared" si="94"/>
        <v>0</v>
      </c>
      <c r="L494" s="56">
        <f t="shared" si="83"/>
        <v>310</v>
      </c>
      <c r="M494" s="55">
        <f t="shared" si="94"/>
        <v>0</v>
      </c>
      <c r="N494" s="56">
        <f t="shared" si="84"/>
        <v>310</v>
      </c>
      <c r="O494" s="55">
        <f t="shared" si="94"/>
        <v>0</v>
      </c>
      <c r="P494" s="56">
        <f t="shared" si="88"/>
        <v>310</v>
      </c>
      <c r="Q494" s="55">
        <f t="shared" si="94"/>
        <v>0</v>
      </c>
      <c r="R494" s="56">
        <f t="shared" si="89"/>
        <v>310</v>
      </c>
      <c r="S494" s="55">
        <f t="shared" si="94"/>
        <v>0</v>
      </c>
      <c r="T494" s="56">
        <f t="shared" si="90"/>
        <v>310</v>
      </c>
    </row>
    <row r="495" spans="1:20" ht="64.5" customHeight="1" x14ac:dyDescent="0.25">
      <c r="A495" s="64" t="s">
        <v>769</v>
      </c>
      <c r="B495" s="53" t="s">
        <v>344</v>
      </c>
      <c r="C495" s="53" t="s">
        <v>90</v>
      </c>
      <c r="D495" s="54" t="s">
        <v>366</v>
      </c>
      <c r="E495" s="53" t="s">
        <v>76</v>
      </c>
      <c r="F495" s="55">
        <f t="shared" si="94"/>
        <v>310</v>
      </c>
      <c r="G495" s="55">
        <f t="shared" si="94"/>
        <v>0</v>
      </c>
      <c r="H495" s="56">
        <f t="shared" si="86"/>
        <v>310</v>
      </c>
      <c r="I495" s="55">
        <f t="shared" si="94"/>
        <v>0</v>
      </c>
      <c r="J495" s="56">
        <f t="shared" si="82"/>
        <v>310</v>
      </c>
      <c r="K495" s="55">
        <f t="shared" si="94"/>
        <v>0</v>
      </c>
      <c r="L495" s="56">
        <f t="shared" si="83"/>
        <v>310</v>
      </c>
      <c r="M495" s="55">
        <f t="shared" si="94"/>
        <v>0</v>
      </c>
      <c r="N495" s="56">
        <f t="shared" si="84"/>
        <v>310</v>
      </c>
      <c r="O495" s="55">
        <f t="shared" si="94"/>
        <v>0</v>
      </c>
      <c r="P495" s="56">
        <f t="shared" si="88"/>
        <v>310</v>
      </c>
      <c r="Q495" s="55">
        <f t="shared" si="94"/>
        <v>0</v>
      </c>
      <c r="R495" s="56">
        <f t="shared" si="89"/>
        <v>310</v>
      </c>
      <c r="S495" s="55">
        <f t="shared" si="94"/>
        <v>0</v>
      </c>
      <c r="T495" s="56">
        <f t="shared" si="90"/>
        <v>310</v>
      </c>
    </row>
    <row r="496" spans="1:20" ht="63" x14ac:dyDescent="0.25">
      <c r="A496" s="64" t="s">
        <v>750</v>
      </c>
      <c r="B496" s="53" t="s">
        <v>344</v>
      </c>
      <c r="C496" s="53" t="s">
        <v>90</v>
      </c>
      <c r="D496" s="54" t="s">
        <v>367</v>
      </c>
      <c r="E496" s="53" t="s">
        <v>76</v>
      </c>
      <c r="F496" s="55">
        <f>F499</f>
        <v>310</v>
      </c>
      <c r="G496" s="55">
        <f>G499</f>
        <v>0</v>
      </c>
      <c r="H496" s="56">
        <f t="shared" si="86"/>
        <v>310</v>
      </c>
      <c r="I496" s="55">
        <f>I499</f>
        <v>0</v>
      </c>
      <c r="J496" s="56">
        <f t="shared" si="82"/>
        <v>310</v>
      </c>
      <c r="K496" s="55">
        <f>K499+K497</f>
        <v>0</v>
      </c>
      <c r="L496" s="56">
        <f t="shared" si="83"/>
        <v>310</v>
      </c>
      <c r="M496" s="55">
        <f>M499+M497</f>
        <v>0</v>
      </c>
      <c r="N496" s="56">
        <f t="shared" si="84"/>
        <v>310</v>
      </c>
      <c r="O496" s="55">
        <f>O499+O497</f>
        <v>0</v>
      </c>
      <c r="P496" s="56">
        <f t="shared" si="88"/>
        <v>310</v>
      </c>
      <c r="Q496" s="55">
        <f>Q499+Q497</f>
        <v>0</v>
      </c>
      <c r="R496" s="56">
        <f t="shared" si="89"/>
        <v>310</v>
      </c>
      <c r="S496" s="55">
        <f>S499+S497</f>
        <v>0</v>
      </c>
      <c r="T496" s="56">
        <f t="shared" si="90"/>
        <v>310</v>
      </c>
    </row>
    <row r="497" spans="1:20" ht="31.5" x14ac:dyDescent="0.25">
      <c r="A497" s="32" t="s">
        <v>97</v>
      </c>
      <c r="B497" s="53">
        <v>10</v>
      </c>
      <c r="C497" s="53" t="s">
        <v>90</v>
      </c>
      <c r="D497" s="53" t="s">
        <v>367</v>
      </c>
      <c r="E497" s="53">
        <v>200</v>
      </c>
      <c r="F497" s="55"/>
      <c r="G497" s="56"/>
      <c r="H497" s="55"/>
      <c r="I497" s="56"/>
      <c r="J497" s="55"/>
      <c r="K497" s="56">
        <f>K498</f>
        <v>15.6</v>
      </c>
      <c r="L497" s="56">
        <f t="shared" si="83"/>
        <v>15.6</v>
      </c>
      <c r="M497" s="56">
        <f>M498</f>
        <v>0</v>
      </c>
      <c r="N497" s="56">
        <f t="shared" si="84"/>
        <v>15.6</v>
      </c>
      <c r="O497" s="56">
        <f>O498</f>
        <v>0</v>
      </c>
      <c r="P497" s="56">
        <f t="shared" si="88"/>
        <v>15.6</v>
      </c>
      <c r="Q497" s="56">
        <f>Q498</f>
        <v>0</v>
      </c>
      <c r="R497" s="56">
        <f t="shared" si="89"/>
        <v>15.6</v>
      </c>
      <c r="S497" s="56">
        <f>S498</f>
        <v>0</v>
      </c>
      <c r="T497" s="56">
        <f t="shared" si="90"/>
        <v>15.6</v>
      </c>
    </row>
    <row r="498" spans="1:20" ht="47.25" x14ac:dyDescent="0.25">
      <c r="A498" s="32" t="s">
        <v>98</v>
      </c>
      <c r="B498" s="53">
        <v>10</v>
      </c>
      <c r="C498" s="53" t="s">
        <v>90</v>
      </c>
      <c r="D498" s="53" t="s">
        <v>367</v>
      </c>
      <c r="E498" s="53">
        <v>240</v>
      </c>
      <c r="F498" s="55"/>
      <c r="G498" s="56"/>
      <c r="H498" s="55"/>
      <c r="I498" s="56"/>
      <c r="J498" s="55"/>
      <c r="K498" s="56">
        <v>15.6</v>
      </c>
      <c r="L498" s="56">
        <f t="shared" si="83"/>
        <v>15.6</v>
      </c>
      <c r="M498" s="56"/>
      <c r="N498" s="56">
        <f t="shared" si="84"/>
        <v>15.6</v>
      </c>
      <c r="O498" s="56"/>
      <c r="P498" s="56">
        <f t="shared" si="88"/>
        <v>15.6</v>
      </c>
      <c r="Q498" s="56"/>
      <c r="R498" s="56">
        <f t="shared" si="89"/>
        <v>15.6</v>
      </c>
      <c r="S498" s="56"/>
      <c r="T498" s="56">
        <f t="shared" si="90"/>
        <v>15.6</v>
      </c>
    </row>
    <row r="499" spans="1:20" ht="16.149999999999999" customHeight="1" x14ac:dyDescent="0.25">
      <c r="A499" s="32" t="s">
        <v>351</v>
      </c>
      <c r="B499" s="53" t="s">
        <v>344</v>
      </c>
      <c r="C499" s="53" t="s">
        <v>90</v>
      </c>
      <c r="D499" s="54" t="s">
        <v>367</v>
      </c>
      <c r="E499" s="53">
        <v>300</v>
      </c>
      <c r="F499" s="55">
        <f t="shared" si="94"/>
        <v>310</v>
      </c>
      <c r="G499" s="55">
        <f t="shared" si="94"/>
        <v>0</v>
      </c>
      <c r="H499" s="56">
        <f t="shared" si="86"/>
        <v>310</v>
      </c>
      <c r="I499" s="55">
        <f t="shared" si="94"/>
        <v>0</v>
      </c>
      <c r="J499" s="56">
        <f t="shared" si="82"/>
        <v>310</v>
      </c>
      <c r="K499" s="55">
        <f t="shared" si="94"/>
        <v>-15.6</v>
      </c>
      <c r="L499" s="56">
        <f t="shared" si="83"/>
        <v>294.39999999999998</v>
      </c>
      <c r="M499" s="55">
        <f t="shared" si="94"/>
        <v>0</v>
      </c>
      <c r="N499" s="56">
        <f t="shared" si="84"/>
        <v>294.39999999999998</v>
      </c>
      <c r="O499" s="55">
        <f t="shared" si="94"/>
        <v>0</v>
      </c>
      <c r="P499" s="56">
        <f t="shared" si="88"/>
        <v>294.39999999999998</v>
      </c>
      <c r="Q499" s="55">
        <f t="shared" si="94"/>
        <v>0</v>
      </c>
      <c r="R499" s="56">
        <f t="shared" si="89"/>
        <v>294.39999999999998</v>
      </c>
      <c r="S499" s="55">
        <f t="shared" si="94"/>
        <v>0</v>
      </c>
      <c r="T499" s="56">
        <f t="shared" si="90"/>
        <v>294.39999999999998</v>
      </c>
    </row>
    <row r="500" spans="1:20" ht="34.5" customHeight="1" x14ac:dyDescent="0.25">
      <c r="A500" s="32" t="s">
        <v>358</v>
      </c>
      <c r="B500" s="53" t="s">
        <v>344</v>
      </c>
      <c r="C500" s="53" t="s">
        <v>90</v>
      </c>
      <c r="D500" s="54" t="s">
        <v>367</v>
      </c>
      <c r="E500" s="53">
        <v>320</v>
      </c>
      <c r="F500" s="55">
        <v>310</v>
      </c>
      <c r="G500" s="55"/>
      <c r="H500" s="56">
        <f t="shared" si="86"/>
        <v>310</v>
      </c>
      <c r="I500" s="55"/>
      <c r="J500" s="56">
        <f t="shared" si="82"/>
        <v>310</v>
      </c>
      <c r="K500" s="55">
        <v>-15.6</v>
      </c>
      <c r="L500" s="56">
        <f t="shared" si="83"/>
        <v>294.39999999999998</v>
      </c>
      <c r="M500" s="55"/>
      <c r="N500" s="56">
        <f t="shared" si="84"/>
        <v>294.39999999999998</v>
      </c>
      <c r="O500" s="55"/>
      <c r="P500" s="56">
        <f t="shared" si="88"/>
        <v>294.39999999999998</v>
      </c>
      <c r="Q500" s="55"/>
      <c r="R500" s="56">
        <f t="shared" si="89"/>
        <v>294.39999999999998</v>
      </c>
      <c r="S500" s="55"/>
      <c r="T500" s="56">
        <f t="shared" si="90"/>
        <v>294.39999999999998</v>
      </c>
    </row>
    <row r="501" spans="1:20" ht="81.75" customHeight="1" x14ac:dyDescent="0.25">
      <c r="A501" s="32" t="s">
        <v>368</v>
      </c>
      <c r="B501" s="53" t="s">
        <v>344</v>
      </c>
      <c r="C501" s="53" t="s">
        <v>90</v>
      </c>
      <c r="D501" s="54" t="s">
        <v>369</v>
      </c>
      <c r="E501" s="53" t="s">
        <v>76</v>
      </c>
      <c r="F501" s="55">
        <f t="shared" ref="F501:S504" si="95">F502</f>
        <v>100</v>
      </c>
      <c r="G501" s="55">
        <f t="shared" si="95"/>
        <v>0</v>
      </c>
      <c r="H501" s="56">
        <f t="shared" si="86"/>
        <v>100</v>
      </c>
      <c r="I501" s="55">
        <f t="shared" si="95"/>
        <v>0</v>
      </c>
      <c r="J501" s="56">
        <f t="shared" si="82"/>
        <v>100</v>
      </c>
      <c r="K501" s="55">
        <f t="shared" si="95"/>
        <v>0</v>
      </c>
      <c r="L501" s="56">
        <f t="shared" si="83"/>
        <v>100</v>
      </c>
      <c r="M501" s="55">
        <f t="shared" si="95"/>
        <v>0</v>
      </c>
      <c r="N501" s="56">
        <f t="shared" si="84"/>
        <v>100</v>
      </c>
      <c r="O501" s="55">
        <f t="shared" si="95"/>
        <v>0</v>
      </c>
      <c r="P501" s="56">
        <f t="shared" si="88"/>
        <v>100</v>
      </c>
      <c r="Q501" s="55">
        <f t="shared" si="95"/>
        <v>0</v>
      </c>
      <c r="R501" s="56">
        <f t="shared" si="89"/>
        <v>100</v>
      </c>
      <c r="S501" s="55">
        <f t="shared" si="95"/>
        <v>0</v>
      </c>
      <c r="T501" s="56">
        <f t="shared" si="90"/>
        <v>100</v>
      </c>
    </row>
    <row r="502" spans="1:20" ht="63" customHeight="1" x14ac:dyDescent="0.25">
      <c r="A502" s="32" t="s">
        <v>772</v>
      </c>
      <c r="B502" s="53" t="s">
        <v>344</v>
      </c>
      <c r="C502" s="53" t="s">
        <v>90</v>
      </c>
      <c r="D502" s="54" t="s">
        <v>370</v>
      </c>
      <c r="E502" s="53" t="s">
        <v>76</v>
      </c>
      <c r="F502" s="55">
        <f t="shared" si="95"/>
        <v>100</v>
      </c>
      <c r="G502" s="55">
        <f t="shared" si="95"/>
        <v>0</v>
      </c>
      <c r="H502" s="56">
        <f t="shared" si="86"/>
        <v>100</v>
      </c>
      <c r="I502" s="55">
        <f t="shared" si="95"/>
        <v>0</v>
      </c>
      <c r="J502" s="56">
        <f t="shared" si="82"/>
        <v>100</v>
      </c>
      <c r="K502" s="55">
        <f t="shared" si="95"/>
        <v>0</v>
      </c>
      <c r="L502" s="56">
        <f t="shared" si="83"/>
        <v>100</v>
      </c>
      <c r="M502" s="55">
        <f t="shared" si="95"/>
        <v>0</v>
      </c>
      <c r="N502" s="56">
        <f t="shared" si="84"/>
        <v>100</v>
      </c>
      <c r="O502" s="55">
        <f t="shared" si="95"/>
        <v>0</v>
      </c>
      <c r="P502" s="56">
        <f t="shared" si="88"/>
        <v>100</v>
      </c>
      <c r="Q502" s="55">
        <f t="shared" si="95"/>
        <v>0</v>
      </c>
      <c r="R502" s="56">
        <f t="shared" si="89"/>
        <v>100</v>
      </c>
      <c r="S502" s="55">
        <f t="shared" si="95"/>
        <v>0</v>
      </c>
      <c r="T502" s="56">
        <f t="shared" si="90"/>
        <v>100</v>
      </c>
    </row>
    <row r="503" spans="1:20" ht="63" x14ac:dyDescent="0.25">
      <c r="A503" s="32" t="s">
        <v>773</v>
      </c>
      <c r="B503" s="53" t="s">
        <v>344</v>
      </c>
      <c r="C503" s="53" t="s">
        <v>90</v>
      </c>
      <c r="D503" s="54" t="s">
        <v>371</v>
      </c>
      <c r="E503" s="53" t="s">
        <v>76</v>
      </c>
      <c r="F503" s="55">
        <f t="shared" si="95"/>
        <v>100</v>
      </c>
      <c r="G503" s="55">
        <f t="shared" si="95"/>
        <v>0</v>
      </c>
      <c r="H503" s="56">
        <f t="shared" si="86"/>
        <v>100</v>
      </c>
      <c r="I503" s="55">
        <f t="shared" si="95"/>
        <v>0</v>
      </c>
      <c r="J503" s="56">
        <f t="shared" si="82"/>
        <v>100</v>
      </c>
      <c r="K503" s="55">
        <f t="shared" si="95"/>
        <v>0</v>
      </c>
      <c r="L503" s="56">
        <f t="shared" si="83"/>
        <v>100</v>
      </c>
      <c r="M503" s="55">
        <f t="shared" si="95"/>
        <v>0</v>
      </c>
      <c r="N503" s="56">
        <f t="shared" si="84"/>
        <v>100</v>
      </c>
      <c r="O503" s="55">
        <f t="shared" si="95"/>
        <v>0</v>
      </c>
      <c r="P503" s="56">
        <f t="shared" si="88"/>
        <v>100</v>
      </c>
      <c r="Q503" s="55">
        <f t="shared" si="95"/>
        <v>0</v>
      </c>
      <c r="R503" s="56">
        <f t="shared" si="89"/>
        <v>100</v>
      </c>
      <c r="S503" s="55">
        <f t="shared" si="95"/>
        <v>0</v>
      </c>
      <c r="T503" s="56">
        <f t="shared" si="90"/>
        <v>100</v>
      </c>
    </row>
    <row r="504" spans="1:20" ht="49.5" customHeight="1" x14ac:dyDescent="0.25">
      <c r="A504" s="32" t="s">
        <v>188</v>
      </c>
      <c r="B504" s="53" t="s">
        <v>344</v>
      </c>
      <c r="C504" s="53" t="s">
        <v>90</v>
      </c>
      <c r="D504" s="54" t="s">
        <v>371</v>
      </c>
      <c r="E504" s="53">
        <v>600</v>
      </c>
      <c r="F504" s="55">
        <f t="shared" si="95"/>
        <v>100</v>
      </c>
      <c r="G504" s="55">
        <f t="shared" si="95"/>
        <v>0</v>
      </c>
      <c r="H504" s="56">
        <f t="shared" si="86"/>
        <v>100</v>
      </c>
      <c r="I504" s="55">
        <f t="shared" si="95"/>
        <v>0</v>
      </c>
      <c r="J504" s="56">
        <f t="shared" si="82"/>
        <v>100</v>
      </c>
      <c r="K504" s="55">
        <f t="shared" si="95"/>
        <v>0</v>
      </c>
      <c r="L504" s="56">
        <f t="shared" si="83"/>
        <v>100</v>
      </c>
      <c r="M504" s="55">
        <f t="shared" si="95"/>
        <v>0</v>
      </c>
      <c r="N504" s="56">
        <f t="shared" si="84"/>
        <v>100</v>
      </c>
      <c r="O504" s="55">
        <f t="shared" si="95"/>
        <v>0</v>
      </c>
      <c r="P504" s="56">
        <f t="shared" si="88"/>
        <v>100</v>
      </c>
      <c r="Q504" s="55">
        <f t="shared" si="95"/>
        <v>0</v>
      </c>
      <c r="R504" s="56">
        <f t="shared" si="89"/>
        <v>100</v>
      </c>
      <c r="S504" s="55">
        <f t="shared" si="95"/>
        <v>0</v>
      </c>
      <c r="T504" s="56">
        <f t="shared" si="90"/>
        <v>100</v>
      </c>
    </row>
    <row r="505" spans="1:20" ht="47.25" x14ac:dyDescent="0.25">
      <c r="A505" s="32" t="s">
        <v>372</v>
      </c>
      <c r="B505" s="53" t="s">
        <v>344</v>
      </c>
      <c r="C505" s="53" t="s">
        <v>90</v>
      </c>
      <c r="D505" s="54" t="s">
        <v>371</v>
      </c>
      <c r="E505" s="53">
        <v>630</v>
      </c>
      <c r="F505" s="55">
        <v>100</v>
      </c>
      <c r="G505" s="55"/>
      <c r="H505" s="56">
        <f t="shared" si="86"/>
        <v>100</v>
      </c>
      <c r="I505" s="55"/>
      <c r="J505" s="56">
        <f t="shared" si="82"/>
        <v>100</v>
      </c>
      <c r="K505" s="55"/>
      <c r="L505" s="56">
        <f t="shared" si="83"/>
        <v>100</v>
      </c>
      <c r="M505" s="55"/>
      <c r="N505" s="56">
        <f t="shared" si="84"/>
        <v>100</v>
      </c>
      <c r="O505" s="55"/>
      <c r="P505" s="56">
        <f t="shared" si="88"/>
        <v>100</v>
      </c>
      <c r="Q505" s="55"/>
      <c r="R505" s="56">
        <f t="shared" si="89"/>
        <v>100</v>
      </c>
      <c r="S505" s="55"/>
      <c r="T505" s="56">
        <f t="shared" si="90"/>
        <v>100</v>
      </c>
    </row>
    <row r="506" spans="1:20" ht="31.5" x14ac:dyDescent="0.25">
      <c r="A506" s="32" t="s">
        <v>562</v>
      </c>
      <c r="B506" s="53" t="s">
        <v>344</v>
      </c>
      <c r="C506" s="53" t="s">
        <v>90</v>
      </c>
      <c r="D506" s="54" t="s">
        <v>554</v>
      </c>
      <c r="E506" s="53" t="s">
        <v>76</v>
      </c>
      <c r="F506" s="55">
        <f t="shared" ref="F506:S509" si="96">F507</f>
        <v>0</v>
      </c>
      <c r="G506" s="55">
        <f t="shared" si="96"/>
        <v>0</v>
      </c>
      <c r="H506" s="56">
        <f t="shared" si="86"/>
        <v>0</v>
      </c>
      <c r="I506" s="55">
        <f t="shared" si="96"/>
        <v>0</v>
      </c>
      <c r="J506" s="56">
        <f t="shared" si="82"/>
        <v>0</v>
      </c>
      <c r="K506" s="55">
        <f t="shared" si="96"/>
        <v>0</v>
      </c>
      <c r="L506" s="56">
        <f t="shared" si="83"/>
        <v>0</v>
      </c>
      <c r="M506" s="55">
        <f t="shared" si="96"/>
        <v>0</v>
      </c>
      <c r="N506" s="56">
        <f t="shared" si="84"/>
        <v>0</v>
      </c>
      <c r="O506" s="55">
        <f t="shared" si="96"/>
        <v>0</v>
      </c>
      <c r="P506" s="56">
        <f t="shared" si="88"/>
        <v>0</v>
      </c>
      <c r="Q506" s="55">
        <f t="shared" si="96"/>
        <v>0</v>
      </c>
      <c r="R506" s="56">
        <f t="shared" si="89"/>
        <v>0</v>
      </c>
      <c r="S506" s="55">
        <f t="shared" si="96"/>
        <v>0</v>
      </c>
      <c r="T506" s="56">
        <f t="shared" si="90"/>
        <v>0</v>
      </c>
    </row>
    <row r="507" spans="1:20" ht="78.75" hidden="1" x14ac:dyDescent="0.25">
      <c r="A507" s="32" t="s">
        <v>555</v>
      </c>
      <c r="B507" s="53" t="s">
        <v>344</v>
      </c>
      <c r="C507" s="53" t="s">
        <v>90</v>
      </c>
      <c r="D507" s="54" t="s">
        <v>556</v>
      </c>
      <c r="E507" s="53" t="s">
        <v>76</v>
      </c>
      <c r="F507" s="55">
        <f t="shared" si="96"/>
        <v>0</v>
      </c>
      <c r="G507" s="55">
        <f t="shared" si="96"/>
        <v>0</v>
      </c>
      <c r="H507" s="56">
        <f t="shared" si="86"/>
        <v>0</v>
      </c>
      <c r="I507" s="55">
        <f t="shared" si="96"/>
        <v>0</v>
      </c>
      <c r="J507" s="56">
        <f t="shared" si="82"/>
        <v>0</v>
      </c>
      <c r="K507" s="55">
        <f t="shared" si="96"/>
        <v>0</v>
      </c>
      <c r="L507" s="56">
        <f t="shared" si="83"/>
        <v>0</v>
      </c>
      <c r="M507" s="55">
        <f t="shared" si="96"/>
        <v>0</v>
      </c>
      <c r="N507" s="56">
        <f t="shared" si="84"/>
        <v>0</v>
      </c>
      <c r="O507" s="55">
        <f t="shared" si="96"/>
        <v>0</v>
      </c>
      <c r="P507" s="56">
        <f t="shared" si="88"/>
        <v>0</v>
      </c>
      <c r="Q507" s="55">
        <f t="shared" si="96"/>
        <v>0</v>
      </c>
      <c r="R507" s="56">
        <f t="shared" si="89"/>
        <v>0</v>
      </c>
      <c r="S507" s="55">
        <f t="shared" si="96"/>
        <v>0</v>
      </c>
      <c r="T507" s="56">
        <f t="shared" si="90"/>
        <v>0</v>
      </c>
    </row>
    <row r="508" spans="1:20" ht="48.6" hidden="1" customHeight="1" x14ac:dyDescent="0.25">
      <c r="A508" s="32" t="s">
        <v>557</v>
      </c>
      <c r="B508" s="53" t="s">
        <v>344</v>
      </c>
      <c r="C508" s="53" t="s">
        <v>90</v>
      </c>
      <c r="D508" s="54" t="s">
        <v>558</v>
      </c>
      <c r="E508" s="53" t="s">
        <v>76</v>
      </c>
      <c r="F508" s="55">
        <f t="shared" si="96"/>
        <v>0</v>
      </c>
      <c r="G508" s="55">
        <f t="shared" si="96"/>
        <v>0</v>
      </c>
      <c r="H508" s="56">
        <f t="shared" si="86"/>
        <v>0</v>
      </c>
      <c r="I508" s="55">
        <f t="shared" si="96"/>
        <v>0</v>
      </c>
      <c r="J508" s="56">
        <f t="shared" si="82"/>
        <v>0</v>
      </c>
      <c r="K508" s="55">
        <f t="shared" si="96"/>
        <v>0</v>
      </c>
      <c r="L508" s="56">
        <f t="shared" si="83"/>
        <v>0</v>
      </c>
      <c r="M508" s="55">
        <f t="shared" si="96"/>
        <v>0</v>
      </c>
      <c r="N508" s="56">
        <f t="shared" si="84"/>
        <v>0</v>
      </c>
      <c r="O508" s="55">
        <f t="shared" si="96"/>
        <v>0</v>
      </c>
      <c r="P508" s="56">
        <f t="shared" si="88"/>
        <v>0</v>
      </c>
      <c r="Q508" s="55">
        <f t="shared" si="96"/>
        <v>0</v>
      </c>
      <c r="R508" s="56">
        <f t="shared" si="89"/>
        <v>0</v>
      </c>
      <c r="S508" s="55">
        <f t="shared" si="96"/>
        <v>0</v>
      </c>
      <c r="T508" s="56">
        <f t="shared" si="90"/>
        <v>0</v>
      </c>
    </row>
    <row r="509" spans="1:20" ht="33.75" hidden="1" customHeight="1" x14ac:dyDescent="0.25">
      <c r="A509" s="32" t="s">
        <v>188</v>
      </c>
      <c r="B509" s="53" t="s">
        <v>344</v>
      </c>
      <c r="C509" s="53" t="s">
        <v>90</v>
      </c>
      <c r="D509" s="54" t="s">
        <v>558</v>
      </c>
      <c r="E509" s="53" t="s">
        <v>559</v>
      </c>
      <c r="F509" s="55">
        <f t="shared" si="96"/>
        <v>0</v>
      </c>
      <c r="G509" s="55">
        <f t="shared" si="96"/>
        <v>0</v>
      </c>
      <c r="H509" s="56">
        <f t="shared" si="86"/>
        <v>0</v>
      </c>
      <c r="I509" s="55">
        <f t="shared" si="96"/>
        <v>0</v>
      </c>
      <c r="J509" s="56">
        <f t="shared" si="82"/>
        <v>0</v>
      </c>
      <c r="K509" s="55">
        <f t="shared" si="96"/>
        <v>0</v>
      </c>
      <c r="L509" s="56">
        <f t="shared" si="83"/>
        <v>0</v>
      </c>
      <c r="M509" s="55">
        <f t="shared" si="96"/>
        <v>0</v>
      </c>
      <c r="N509" s="56">
        <f t="shared" si="84"/>
        <v>0</v>
      </c>
      <c r="O509" s="55">
        <f t="shared" si="96"/>
        <v>0</v>
      </c>
      <c r="P509" s="56">
        <f t="shared" si="88"/>
        <v>0</v>
      </c>
      <c r="Q509" s="55">
        <f t="shared" si="96"/>
        <v>0</v>
      </c>
      <c r="R509" s="56">
        <f t="shared" si="89"/>
        <v>0</v>
      </c>
      <c r="S509" s="55">
        <f t="shared" si="96"/>
        <v>0</v>
      </c>
      <c r="T509" s="56">
        <f t="shared" si="90"/>
        <v>0</v>
      </c>
    </row>
    <row r="510" spans="1:20" ht="15.75" hidden="1" x14ac:dyDescent="0.25">
      <c r="A510" s="32" t="s">
        <v>197</v>
      </c>
      <c r="B510" s="53" t="s">
        <v>344</v>
      </c>
      <c r="C510" s="53" t="s">
        <v>90</v>
      </c>
      <c r="D510" s="54" t="s">
        <v>558</v>
      </c>
      <c r="E510" s="53" t="s">
        <v>560</v>
      </c>
      <c r="F510" s="55">
        <v>0</v>
      </c>
      <c r="G510" s="55">
        <v>0</v>
      </c>
      <c r="H510" s="56">
        <f t="shared" si="86"/>
        <v>0</v>
      </c>
      <c r="I510" s="55">
        <v>0</v>
      </c>
      <c r="J510" s="56">
        <f t="shared" si="82"/>
        <v>0</v>
      </c>
      <c r="K510" s="55">
        <v>0</v>
      </c>
      <c r="L510" s="56">
        <f t="shared" si="83"/>
        <v>0</v>
      </c>
      <c r="M510" s="55">
        <v>0</v>
      </c>
      <c r="N510" s="56">
        <f t="shared" si="84"/>
        <v>0</v>
      </c>
      <c r="O510" s="55">
        <v>0</v>
      </c>
      <c r="P510" s="56">
        <f t="shared" si="88"/>
        <v>0</v>
      </c>
      <c r="Q510" s="55">
        <v>0</v>
      </c>
      <c r="R510" s="56">
        <f t="shared" si="89"/>
        <v>0</v>
      </c>
      <c r="S510" s="55">
        <v>0</v>
      </c>
      <c r="T510" s="56">
        <f t="shared" si="90"/>
        <v>0</v>
      </c>
    </row>
    <row r="511" spans="1:20" ht="15.75" x14ac:dyDescent="0.25">
      <c r="A511" s="32" t="s">
        <v>373</v>
      </c>
      <c r="B511" s="53" t="s">
        <v>344</v>
      </c>
      <c r="C511" s="53" t="s">
        <v>102</v>
      </c>
      <c r="D511" s="54" t="s">
        <v>75</v>
      </c>
      <c r="E511" s="53" t="s">
        <v>76</v>
      </c>
      <c r="F511" s="55">
        <f t="shared" ref="F511:S516" si="97">F512</f>
        <v>3000</v>
      </c>
      <c r="G511" s="55">
        <f t="shared" si="97"/>
        <v>0</v>
      </c>
      <c r="H511" s="56">
        <f t="shared" si="86"/>
        <v>3000</v>
      </c>
      <c r="I511" s="55">
        <f t="shared" si="97"/>
        <v>0</v>
      </c>
      <c r="J511" s="56">
        <f t="shared" si="82"/>
        <v>3000</v>
      </c>
      <c r="K511" s="55">
        <f t="shared" si="97"/>
        <v>0</v>
      </c>
      <c r="L511" s="56">
        <f t="shared" si="83"/>
        <v>3000</v>
      </c>
      <c r="M511" s="55">
        <f t="shared" si="97"/>
        <v>0</v>
      </c>
      <c r="N511" s="56">
        <f t="shared" si="84"/>
        <v>3000</v>
      </c>
      <c r="O511" s="55">
        <f t="shared" si="97"/>
        <v>0</v>
      </c>
      <c r="P511" s="56">
        <f t="shared" si="88"/>
        <v>3000</v>
      </c>
      <c r="Q511" s="55">
        <f t="shared" si="97"/>
        <v>0</v>
      </c>
      <c r="R511" s="56">
        <f t="shared" si="89"/>
        <v>3000</v>
      </c>
      <c r="S511" s="55">
        <f t="shared" si="97"/>
        <v>0</v>
      </c>
      <c r="T511" s="56">
        <f t="shared" si="90"/>
        <v>3000</v>
      </c>
    </row>
    <row r="512" spans="1:20" ht="63" x14ac:dyDescent="0.25">
      <c r="A512" s="32" t="s">
        <v>763</v>
      </c>
      <c r="B512" s="53" t="s">
        <v>344</v>
      </c>
      <c r="C512" s="53" t="s">
        <v>102</v>
      </c>
      <c r="D512" s="54" t="s">
        <v>236</v>
      </c>
      <c r="E512" s="53" t="s">
        <v>76</v>
      </c>
      <c r="F512" s="55">
        <f t="shared" si="97"/>
        <v>3000</v>
      </c>
      <c r="G512" s="55">
        <f t="shared" si="97"/>
        <v>0</v>
      </c>
      <c r="H512" s="56">
        <f t="shared" si="86"/>
        <v>3000</v>
      </c>
      <c r="I512" s="55">
        <f t="shared" si="97"/>
        <v>0</v>
      </c>
      <c r="J512" s="56">
        <f t="shared" si="82"/>
        <v>3000</v>
      </c>
      <c r="K512" s="55">
        <f t="shared" si="97"/>
        <v>0</v>
      </c>
      <c r="L512" s="56">
        <f t="shared" si="83"/>
        <v>3000</v>
      </c>
      <c r="M512" s="55">
        <f t="shared" si="97"/>
        <v>0</v>
      </c>
      <c r="N512" s="56">
        <f t="shared" si="84"/>
        <v>3000</v>
      </c>
      <c r="O512" s="55">
        <f t="shared" si="97"/>
        <v>0</v>
      </c>
      <c r="P512" s="56">
        <f t="shared" si="88"/>
        <v>3000</v>
      </c>
      <c r="Q512" s="55">
        <f t="shared" si="97"/>
        <v>0</v>
      </c>
      <c r="R512" s="56">
        <f t="shared" si="89"/>
        <v>3000</v>
      </c>
      <c r="S512" s="55">
        <f t="shared" si="97"/>
        <v>0</v>
      </c>
      <c r="T512" s="56">
        <f t="shared" si="90"/>
        <v>3000</v>
      </c>
    </row>
    <row r="513" spans="1:20" ht="31.5" x14ac:dyDescent="0.25">
      <c r="A513" s="32" t="s">
        <v>374</v>
      </c>
      <c r="B513" s="53" t="s">
        <v>344</v>
      </c>
      <c r="C513" s="53" t="s">
        <v>102</v>
      </c>
      <c r="D513" s="54" t="s">
        <v>375</v>
      </c>
      <c r="E513" s="53" t="s">
        <v>76</v>
      </c>
      <c r="F513" s="55">
        <f t="shared" si="97"/>
        <v>3000</v>
      </c>
      <c r="G513" s="55">
        <f t="shared" si="97"/>
        <v>0</v>
      </c>
      <c r="H513" s="56">
        <f t="shared" si="86"/>
        <v>3000</v>
      </c>
      <c r="I513" s="55">
        <f t="shared" si="97"/>
        <v>0</v>
      </c>
      <c r="J513" s="56">
        <f t="shared" ref="J513:J576" si="98">H513+I513</f>
        <v>3000</v>
      </c>
      <c r="K513" s="55">
        <f t="shared" si="97"/>
        <v>0</v>
      </c>
      <c r="L513" s="56">
        <f t="shared" ref="L513:L576" si="99">J513+K513</f>
        <v>3000</v>
      </c>
      <c r="M513" s="55">
        <f t="shared" si="97"/>
        <v>0</v>
      </c>
      <c r="N513" s="56">
        <f t="shared" ref="N513:N576" si="100">L513+M513</f>
        <v>3000</v>
      </c>
      <c r="O513" s="55">
        <f t="shared" si="97"/>
        <v>0</v>
      </c>
      <c r="P513" s="56">
        <f t="shared" si="88"/>
        <v>3000</v>
      </c>
      <c r="Q513" s="55">
        <f t="shared" si="97"/>
        <v>0</v>
      </c>
      <c r="R513" s="56">
        <f t="shared" si="89"/>
        <v>3000</v>
      </c>
      <c r="S513" s="55">
        <f t="shared" si="97"/>
        <v>0</v>
      </c>
      <c r="T513" s="56">
        <f t="shared" si="90"/>
        <v>3000</v>
      </c>
    </row>
    <row r="514" spans="1:20" ht="94.5" x14ac:dyDescent="0.25">
      <c r="A514" s="32" t="s">
        <v>376</v>
      </c>
      <c r="B514" s="53" t="s">
        <v>344</v>
      </c>
      <c r="C514" s="53" t="s">
        <v>102</v>
      </c>
      <c r="D514" s="54" t="s">
        <v>377</v>
      </c>
      <c r="E514" s="53" t="s">
        <v>76</v>
      </c>
      <c r="F514" s="55">
        <f t="shared" si="97"/>
        <v>3000</v>
      </c>
      <c r="G514" s="55">
        <f t="shared" si="97"/>
        <v>0</v>
      </c>
      <c r="H514" s="56">
        <f t="shared" si="86"/>
        <v>3000</v>
      </c>
      <c r="I514" s="55">
        <f t="shared" si="97"/>
        <v>0</v>
      </c>
      <c r="J514" s="56">
        <f t="shared" si="98"/>
        <v>3000</v>
      </c>
      <c r="K514" s="55">
        <f t="shared" si="97"/>
        <v>0</v>
      </c>
      <c r="L514" s="56">
        <f t="shared" si="99"/>
        <v>3000</v>
      </c>
      <c r="M514" s="55">
        <f t="shared" si="97"/>
        <v>0</v>
      </c>
      <c r="N514" s="56">
        <f t="shared" si="100"/>
        <v>3000</v>
      </c>
      <c r="O514" s="55">
        <f t="shared" si="97"/>
        <v>0</v>
      </c>
      <c r="P514" s="56">
        <f t="shared" si="88"/>
        <v>3000</v>
      </c>
      <c r="Q514" s="55">
        <f t="shared" si="97"/>
        <v>0</v>
      </c>
      <c r="R514" s="56">
        <f t="shared" si="89"/>
        <v>3000</v>
      </c>
      <c r="S514" s="55">
        <f t="shared" si="97"/>
        <v>0</v>
      </c>
      <c r="T514" s="56">
        <f t="shared" si="90"/>
        <v>3000</v>
      </c>
    </row>
    <row r="515" spans="1:20" ht="49.5" customHeight="1" x14ac:dyDescent="0.25">
      <c r="A515" s="32" t="s">
        <v>378</v>
      </c>
      <c r="B515" s="53" t="s">
        <v>344</v>
      </c>
      <c r="C515" s="53" t="s">
        <v>102</v>
      </c>
      <c r="D515" s="54" t="s">
        <v>379</v>
      </c>
      <c r="E515" s="53" t="s">
        <v>76</v>
      </c>
      <c r="F515" s="55">
        <f t="shared" si="97"/>
        <v>3000</v>
      </c>
      <c r="G515" s="55">
        <f t="shared" si="97"/>
        <v>0</v>
      </c>
      <c r="H515" s="56">
        <f t="shared" si="86"/>
        <v>3000</v>
      </c>
      <c r="I515" s="55">
        <f t="shared" si="97"/>
        <v>0</v>
      </c>
      <c r="J515" s="56">
        <f t="shared" si="98"/>
        <v>3000</v>
      </c>
      <c r="K515" s="55">
        <f t="shared" si="97"/>
        <v>0</v>
      </c>
      <c r="L515" s="56">
        <f t="shared" si="99"/>
        <v>3000</v>
      </c>
      <c r="M515" s="55">
        <f t="shared" si="97"/>
        <v>0</v>
      </c>
      <c r="N515" s="56">
        <f t="shared" si="100"/>
        <v>3000</v>
      </c>
      <c r="O515" s="55">
        <f t="shared" si="97"/>
        <v>0</v>
      </c>
      <c r="P515" s="56">
        <f t="shared" si="88"/>
        <v>3000</v>
      </c>
      <c r="Q515" s="55">
        <f t="shared" si="97"/>
        <v>0</v>
      </c>
      <c r="R515" s="56">
        <f t="shared" si="89"/>
        <v>3000</v>
      </c>
      <c r="S515" s="55">
        <f t="shared" si="97"/>
        <v>0</v>
      </c>
      <c r="T515" s="56">
        <f t="shared" si="90"/>
        <v>3000</v>
      </c>
    </row>
    <row r="516" spans="1:20" ht="17.25" customHeight="1" x14ac:dyDescent="0.25">
      <c r="A516" s="32" t="s">
        <v>351</v>
      </c>
      <c r="B516" s="53" t="s">
        <v>344</v>
      </c>
      <c r="C516" s="53" t="s">
        <v>102</v>
      </c>
      <c r="D516" s="54" t="s">
        <v>380</v>
      </c>
      <c r="E516" s="53">
        <v>300</v>
      </c>
      <c r="F516" s="55">
        <f t="shared" si="97"/>
        <v>3000</v>
      </c>
      <c r="G516" s="55">
        <f t="shared" si="97"/>
        <v>0</v>
      </c>
      <c r="H516" s="56">
        <f t="shared" si="86"/>
        <v>3000</v>
      </c>
      <c r="I516" s="55">
        <f t="shared" si="97"/>
        <v>0</v>
      </c>
      <c r="J516" s="56">
        <f t="shared" si="98"/>
        <v>3000</v>
      </c>
      <c r="K516" s="55">
        <f t="shared" si="97"/>
        <v>0</v>
      </c>
      <c r="L516" s="56">
        <f t="shared" si="99"/>
        <v>3000</v>
      </c>
      <c r="M516" s="55">
        <f t="shared" si="97"/>
        <v>0</v>
      </c>
      <c r="N516" s="56">
        <f t="shared" si="100"/>
        <v>3000</v>
      </c>
      <c r="O516" s="55">
        <f t="shared" si="97"/>
        <v>0</v>
      </c>
      <c r="P516" s="56">
        <f t="shared" si="88"/>
        <v>3000</v>
      </c>
      <c r="Q516" s="55">
        <f t="shared" si="97"/>
        <v>0</v>
      </c>
      <c r="R516" s="56">
        <f t="shared" si="89"/>
        <v>3000</v>
      </c>
      <c r="S516" s="55">
        <f t="shared" si="97"/>
        <v>0</v>
      </c>
      <c r="T516" s="56">
        <f t="shared" si="90"/>
        <v>3000</v>
      </c>
    </row>
    <row r="517" spans="1:20" ht="31.5" x14ac:dyDescent="0.25">
      <c r="A517" s="32" t="s">
        <v>381</v>
      </c>
      <c r="B517" s="53" t="s">
        <v>344</v>
      </c>
      <c r="C517" s="53" t="s">
        <v>102</v>
      </c>
      <c r="D517" s="54" t="s">
        <v>380</v>
      </c>
      <c r="E517" s="53">
        <v>310</v>
      </c>
      <c r="F517" s="55">
        <v>3000</v>
      </c>
      <c r="G517" s="55"/>
      <c r="H517" s="56">
        <f t="shared" si="86"/>
        <v>3000</v>
      </c>
      <c r="I517" s="55"/>
      <c r="J517" s="56">
        <f t="shared" si="98"/>
        <v>3000</v>
      </c>
      <c r="K517" s="55"/>
      <c r="L517" s="56">
        <f t="shared" si="99"/>
        <v>3000</v>
      </c>
      <c r="M517" s="55"/>
      <c r="N517" s="56">
        <f t="shared" si="100"/>
        <v>3000</v>
      </c>
      <c r="O517" s="55"/>
      <c r="P517" s="56">
        <f t="shared" si="88"/>
        <v>3000</v>
      </c>
      <c r="Q517" s="55"/>
      <c r="R517" s="56">
        <f t="shared" si="89"/>
        <v>3000</v>
      </c>
      <c r="S517" s="55"/>
      <c r="T517" s="56">
        <f t="shared" si="90"/>
        <v>3000</v>
      </c>
    </row>
    <row r="518" spans="1:20" ht="15.75" x14ac:dyDescent="0.25">
      <c r="A518" s="68" t="s">
        <v>382</v>
      </c>
      <c r="B518" s="50" t="s">
        <v>383</v>
      </c>
      <c r="C518" s="50" t="s">
        <v>74</v>
      </c>
      <c r="D518" s="51" t="s">
        <v>75</v>
      </c>
      <c r="E518" s="50" t="s">
        <v>76</v>
      </c>
      <c r="F518" s="48">
        <f>F519+F540</f>
        <v>11469.3</v>
      </c>
      <c r="G518" s="48">
        <f>G519+G540</f>
        <v>0</v>
      </c>
      <c r="H518" s="49">
        <f t="shared" si="86"/>
        <v>11469.3</v>
      </c>
      <c r="I518" s="48">
        <f>I519+I540</f>
        <v>0</v>
      </c>
      <c r="J518" s="49">
        <f t="shared" si="98"/>
        <v>11469.3</v>
      </c>
      <c r="K518" s="48">
        <f>K519+K540</f>
        <v>45</v>
      </c>
      <c r="L518" s="49">
        <f t="shared" si="99"/>
        <v>11514.3</v>
      </c>
      <c r="M518" s="48">
        <f>M519+M540</f>
        <v>0</v>
      </c>
      <c r="N518" s="49">
        <f t="shared" si="100"/>
        <v>11514.3</v>
      </c>
      <c r="O518" s="48">
        <f>O519+O540</f>
        <v>-70</v>
      </c>
      <c r="P518" s="49">
        <f t="shared" si="88"/>
        <v>11444.3</v>
      </c>
      <c r="Q518" s="48">
        <f>Q519+Q540</f>
        <v>0</v>
      </c>
      <c r="R518" s="49">
        <f t="shared" si="89"/>
        <v>11444.3</v>
      </c>
      <c r="S518" s="48">
        <f>S519+S540</f>
        <v>-653</v>
      </c>
      <c r="T518" s="49">
        <f t="shared" si="90"/>
        <v>10791.3</v>
      </c>
    </row>
    <row r="519" spans="1:20" ht="15.75" x14ac:dyDescent="0.25">
      <c r="A519" s="32" t="s">
        <v>384</v>
      </c>
      <c r="B519" s="53" t="s">
        <v>383</v>
      </c>
      <c r="C519" s="53" t="s">
        <v>73</v>
      </c>
      <c r="D519" s="54" t="s">
        <v>75</v>
      </c>
      <c r="E519" s="53" t="s">
        <v>76</v>
      </c>
      <c r="F519" s="55">
        <f>F520</f>
        <v>1705.5</v>
      </c>
      <c r="G519" s="55">
        <f>G520</f>
        <v>0</v>
      </c>
      <c r="H519" s="56">
        <f t="shared" si="86"/>
        <v>1705.5</v>
      </c>
      <c r="I519" s="55">
        <f>I520</f>
        <v>0</v>
      </c>
      <c r="J519" s="56">
        <f t="shared" si="98"/>
        <v>1705.5</v>
      </c>
      <c r="K519" s="55">
        <f>K520</f>
        <v>45</v>
      </c>
      <c r="L519" s="56">
        <f t="shared" si="99"/>
        <v>1750.5</v>
      </c>
      <c r="M519" s="55">
        <f>M520</f>
        <v>0</v>
      </c>
      <c r="N519" s="56">
        <f t="shared" si="100"/>
        <v>1750.5</v>
      </c>
      <c r="O519" s="55">
        <f>O520</f>
        <v>-70</v>
      </c>
      <c r="P519" s="56">
        <f t="shared" si="88"/>
        <v>1680.5</v>
      </c>
      <c r="Q519" s="55">
        <f>Q520</f>
        <v>0</v>
      </c>
      <c r="R519" s="56">
        <f t="shared" si="89"/>
        <v>1680.5</v>
      </c>
      <c r="S519" s="55">
        <f>S520</f>
        <v>-153</v>
      </c>
      <c r="T519" s="56">
        <f t="shared" si="90"/>
        <v>1527.5</v>
      </c>
    </row>
    <row r="520" spans="1:20" ht="63" x14ac:dyDescent="0.25">
      <c r="A520" s="32" t="s">
        <v>764</v>
      </c>
      <c r="B520" s="53" t="s">
        <v>383</v>
      </c>
      <c r="C520" s="53" t="s">
        <v>73</v>
      </c>
      <c r="D520" s="54" t="s">
        <v>385</v>
      </c>
      <c r="E520" s="53" t="s">
        <v>76</v>
      </c>
      <c r="F520" s="55">
        <f>F521+F530+F535</f>
        <v>1705.5</v>
      </c>
      <c r="G520" s="55">
        <f>G521+G530+G535</f>
        <v>0</v>
      </c>
      <c r="H520" s="56">
        <f t="shared" si="86"/>
        <v>1705.5</v>
      </c>
      <c r="I520" s="55">
        <f>I521+I530+I535</f>
        <v>0</v>
      </c>
      <c r="J520" s="56">
        <f t="shared" si="98"/>
        <v>1705.5</v>
      </c>
      <c r="K520" s="55">
        <f>K521+K530+K535</f>
        <v>45</v>
      </c>
      <c r="L520" s="56">
        <f t="shared" si="99"/>
        <v>1750.5</v>
      </c>
      <c r="M520" s="55">
        <f>M521+M530+M535</f>
        <v>0</v>
      </c>
      <c r="N520" s="56">
        <f t="shared" si="100"/>
        <v>1750.5</v>
      </c>
      <c r="O520" s="55">
        <f>O521+O530+O535</f>
        <v>-70</v>
      </c>
      <c r="P520" s="56">
        <f t="shared" si="88"/>
        <v>1680.5</v>
      </c>
      <c r="Q520" s="55">
        <f>Q521+Q530+Q535</f>
        <v>0</v>
      </c>
      <c r="R520" s="56">
        <f t="shared" si="89"/>
        <v>1680.5</v>
      </c>
      <c r="S520" s="55">
        <f>S521+S530+S535</f>
        <v>-153</v>
      </c>
      <c r="T520" s="56">
        <f t="shared" si="90"/>
        <v>1527.5</v>
      </c>
    </row>
    <row r="521" spans="1:20" ht="47.25" x14ac:dyDescent="0.25">
      <c r="A521" s="32" t="s">
        <v>386</v>
      </c>
      <c r="B521" s="53" t="s">
        <v>383</v>
      </c>
      <c r="C521" s="53" t="s">
        <v>73</v>
      </c>
      <c r="D521" s="54" t="s">
        <v>387</v>
      </c>
      <c r="E521" s="53" t="s">
        <v>76</v>
      </c>
      <c r="F521" s="55">
        <f>F522</f>
        <v>829.5</v>
      </c>
      <c r="G521" s="55">
        <f>G522</f>
        <v>0</v>
      </c>
      <c r="H521" s="56">
        <f t="shared" si="86"/>
        <v>829.5</v>
      </c>
      <c r="I521" s="55">
        <f>I522</f>
        <v>0</v>
      </c>
      <c r="J521" s="56">
        <f t="shared" si="98"/>
        <v>829.5</v>
      </c>
      <c r="K521" s="55">
        <f>K522</f>
        <v>0</v>
      </c>
      <c r="L521" s="56">
        <f t="shared" si="99"/>
        <v>829.5</v>
      </c>
      <c r="M521" s="55">
        <f>M522</f>
        <v>0</v>
      </c>
      <c r="N521" s="56">
        <f t="shared" si="100"/>
        <v>829.5</v>
      </c>
      <c r="O521" s="55">
        <f>O522</f>
        <v>0</v>
      </c>
      <c r="P521" s="56">
        <f t="shared" si="88"/>
        <v>829.5</v>
      </c>
      <c r="Q521" s="55">
        <f>Q522</f>
        <v>0</v>
      </c>
      <c r="R521" s="56">
        <f t="shared" si="89"/>
        <v>829.5</v>
      </c>
      <c r="S521" s="55">
        <f>S522</f>
        <v>-153</v>
      </c>
      <c r="T521" s="56">
        <f t="shared" si="90"/>
        <v>676.5</v>
      </c>
    </row>
    <row r="522" spans="1:20" ht="31.5" x14ac:dyDescent="0.25">
      <c r="A522" s="32" t="s">
        <v>388</v>
      </c>
      <c r="B522" s="53" t="s">
        <v>383</v>
      </c>
      <c r="C522" s="53" t="s">
        <v>73</v>
      </c>
      <c r="D522" s="54" t="s">
        <v>389</v>
      </c>
      <c r="E522" s="53" t="s">
        <v>76</v>
      </c>
      <c r="F522" s="55">
        <f>F523</f>
        <v>829.5</v>
      </c>
      <c r="G522" s="55">
        <f>G523</f>
        <v>0</v>
      </c>
      <c r="H522" s="56">
        <f t="shared" ref="H522:H587" si="101">F522+G522</f>
        <v>829.5</v>
      </c>
      <c r="I522" s="55">
        <f>I523</f>
        <v>0</v>
      </c>
      <c r="J522" s="56">
        <f t="shared" si="98"/>
        <v>829.5</v>
      </c>
      <c r="K522" s="55">
        <f>K523</f>
        <v>0</v>
      </c>
      <c r="L522" s="56">
        <f t="shared" si="99"/>
        <v>829.5</v>
      </c>
      <c r="M522" s="55">
        <f>M523</f>
        <v>0</v>
      </c>
      <c r="N522" s="56">
        <f t="shared" si="100"/>
        <v>829.5</v>
      </c>
      <c r="O522" s="55">
        <f>O523</f>
        <v>0</v>
      </c>
      <c r="P522" s="56">
        <f t="shared" si="88"/>
        <v>829.5</v>
      </c>
      <c r="Q522" s="55">
        <f>Q523</f>
        <v>0</v>
      </c>
      <c r="R522" s="56">
        <f t="shared" si="89"/>
        <v>829.5</v>
      </c>
      <c r="S522" s="55">
        <f>S523</f>
        <v>-153</v>
      </c>
      <c r="T522" s="56">
        <f t="shared" si="90"/>
        <v>676.5</v>
      </c>
    </row>
    <row r="523" spans="1:20" ht="31.5" x14ac:dyDescent="0.25">
      <c r="A523" s="32" t="s">
        <v>390</v>
      </c>
      <c r="B523" s="53" t="s">
        <v>383</v>
      </c>
      <c r="C523" s="53" t="s">
        <v>73</v>
      </c>
      <c r="D523" s="54" t="s">
        <v>391</v>
      </c>
      <c r="E523" s="53" t="s">
        <v>76</v>
      </c>
      <c r="F523" s="55">
        <f>F524+F526+F528</f>
        <v>829.5</v>
      </c>
      <c r="G523" s="55">
        <f>G524+G526+G528</f>
        <v>0</v>
      </c>
      <c r="H523" s="56">
        <f t="shared" si="101"/>
        <v>829.5</v>
      </c>
      <c r="I523" s="55">
        <f>I524+I526+I528</f>
        <v>0</v>
      </c>
      <c r="J523" s="56">
        <f t="shared" si="98"/>
        <v>829.5</v>
      </c>
      <c r="K523" s="55">
        <f>K524+K526+K528</f>
        <v>0</v>
      </c>
      <c r="L523" s="56">
        <f t="shared" si="99"/>
        <v>829.5</v>
      </c>
      <c r="M523" s="55">
        <f>M524+M526+M528</f>
        <v>0</v>
      </c>
      <c r="N523" s="56">
        <f t="shared" si="100"/>
        <v>829.5</v>
      </c>
      <c r="O523" s="55">
        <f>O524+O526+O528</f>
        <v>0</v>
      </c>
      <c r="P523" s="56">
        <f t="shared" si="88"/>
        <v>829.5</v>
      </c>
      <c r="Q523" s="55">
        <f>Q524+Q526+Q528</f>
        <v>0</v>
      </c>
      <c r="R523" s="56">
        <f t="shared" si="89"/>
        <v>829.5</v>
      </c>
      <c r="S523" s="55">
        <f>S524+S526+S528</f>
        <v>-153</v>
      </c>
      <c r="T523" s="56">
        <f t="shared" si="90"/>
        <v>676.5</v>
      </c>
    </row>
    <row r="524" spans="1:20" ht="81.75" customHeight="1" x14ac:dyDescent="0.25">
      <c r="A524" s="32" t="s">
        <v>178</v>
      </c>
      <c r="B524" s="53" t="s">
        <v>383</v>
      </c>
      <c r="C524" s="53" t="s">
        <v>73</v>
      </c>
      <c r="D524" s="54" t="s">
        <v>392</v>
      </c>
      <c r="E524" s="53">
        <v>100</v>
      </c>
      <c r="F524" s="55">
        <f>F525</f>
        <v>800.1</v>
      </c>
      <c r="G524" s="55">
        <f>G525</f>
        <v>0</v>
      </c>
      <c r="H524" s="56">
        <f t="shared" si="101"/>
        <v>800.1</v>
      </c>
      <c r="I524" s="55">
        <f>I525</f>
        <v>0</v>
      </c>
      <c r="J524" s="56">
        <f t="shared" si="98"/>
        <v>800.1</v>
      </c>
      <c r="K524" s="55">
        <f>K525</f>
        <v>0</v>
      </c>
      <c r="L524" s="56">
        <f t="shared" si="99"/>
        <v>800.1</v>
      </c>
      <c r="M524" s="55">
        <f>M525</f>
        <v>0</v>
      </c>
      <c r="N524" s="56">
        <f t="shared" si="100"/>
        <v>800.1</v>
      </c>
      <c r="O524" s="55">
        <f>O525</f>
        <v>0</v>
      </c>
      <c r="P524" s="56">
        <f t="shared" si="88"/>
        <v>800.1</v>
      </c>
      <c r="Q524" s="55">
        <f>Q525</f>
        <v>0</v>
      </c>
      <c r="R524" s="56">
        <f t="shared" si="89"/>
        <v>800.1</v>
      </c>
      <c r="S524" s="55">
        <f>S525</f>
        <v>-130</v>
      </c>
      <c r="T524" s="56">
        <f t="shared" si="90"/>
        <v>670.1</v>
      </c>
    </row>
    <row r="525" spans="1:20" ht="33.75" customHeight="1" x14ac:dyDescent="0.25">
      <c r="A525" s="32" t="s">
        <v>150</v>
      </c>
      <c r="B525" s="53" t="s">
        <v>383</v>
      </c>
      <c r="C525" s="53" t="s">
        <v>73</v>
      </c>
      <c r="D525" s="54" t="s">
        <v>392</v>
      </c>
      <c r="E525" s="53">
        <v>110</v>
      </c>
      <c r="F525" s="55">
        <v>800.1</v>
      </c>
      <c r="G525" s="55"/>
      <c r="H525" s="56">
        <f t="shared" si="101"/>
        <v>800.1</v>
      </c>
      <c r="I525" s="55"/>
      <c r="J525" s="56">
        <f t="shared" si="98"/>
        <v>800.1</v>
      </c>
      <c r="K525" s="55"/>
      <c r="L525" s="56">
        <f t="shared" si="99"/>
        <v>800.1</v>
      </c>
      <c r="M525" s="55"/>
      <c r="N525" s="56">
        <f t="shared" si="100"/>
        <v>800.1</v>
      </c>
      <c r="O525" s="55"/>
      <c r="P525" s="56">
        <f t="shared" si="88"/>
        <v>800.1</v>
      </c>
      <c r="Q525" s="55"/>
      <c r="R525" s="56">
        <f t="shared" si="89"/>
        <v>800.1</v>
      </c>
      <c r="S525" s="125">
        <v>-130</v>
      </c>
      <c r="T525" s="56">
        <f t="shared" si="90"/>
        <v>670.1</v>
      </c>
    </row>
    <row r="526" spans="1:20" ht="31.5" x14ac:dyDescent="0.25">
      <c r="A526" s="32" t="s">
        <v>97</v>
      </c>
      <c r="B526" s="53" t="s">
        <v>383</v>
      </c>
      <c r="C526" s="53" t="s">
        <v>73</v>
      </c>
      <c r="D526" s="54" t="s">
        <v>392</v>
      </c>
      <c r="E526" s="53">
        <v>200</v>
      </c>
      <c r="F526" s="55">
        <f>F527</f>
        <v>4.4000000000000004</v>
      </c>
      <c r="G526" s="55">
        <f>G527</f>
        <v>0</v>
      </c>
      <c r="H526" s="56">
        <f t="shared" si="101"/>
        <v>4.4000000000000004</v>
      </c>
      <c r="I526" s="55">
        <f>I527</f>
        <v>0</v>
      </c>
      <c r="J526" s="56">
        <f t="shared" si="98"/>
        <v>4.4000000000000004</v>
      </c>
      <c r="K526" s="55">
        <f>K527</f>
        <v>0</v>
      </c>
      <c r="L526" s="56">
        <f t="shared" si="99"/>
        <v>4.4000000000000004</v>
      </c>
      <c r="M526" s="55">
        <f>M527</f>
        <v>0</v>
      </c>
      <c r="N526" s="56">
        <f t="shared" si="100"/>
        <v>4.4000000000000004</v>
      </c>
      <c r="O526" s="55">
        <f>O527</f>
        <v>0</v>
      </c>
      <c r="P526" s="56">
        <f t="shared" si="88"/>
        <v>4.4000000000000004</v>
      </c>
      <c r="Q526" s="55">
        <f>Q527</f>
        <v>0</v>
      </c>
      <c r="R526" s="56">
        <f t="shared" si="89"/>
        <v>4.4000000000000004</v>
      </c>
      <c r="S526" s="55">
        <f>S527</f>
        <v>0</v>
      </c>
      <c r="T526" s="56">
        <f t="shared" si="90"/>
        <v>4.4000000000000004</v>
      </c>
    </row>
    <row r="527" spans="1:20" ht="29.45" customHeight="1" x14ac:dyDescent="0.25">
      <c r="A527" s="32" t="s">
        <v>98</v>
      </c>
      <c r="B527" s="53" t="s">
        <v>383</v>
      </c>
      <c r="C527" s="53" t="s">
        <v>73</v>
      </c>
      <c r="D527" s="54" t="s">
        <v>392</v>
      </c>
      <c r="E527" s="53">
        <v>240</v>
      </c>
      <c r="F527" s="55">
        <v>4.4000000000000004</v>
      </c>
      <c r="G527" s="55"/>
      <c r="H527" s="56">
        <f t="shared" si="101"/>
        <v>4.4000000000000004</v>
      </c>
      <c r="I527" s="55"/>
      <c r="J527" s="56">
        <f t="shared" si="98"/>
        <v>4.4000000000000004</v>
      </c>
      <c r="K527" s="55"/>
      <c r="L527" s="56">
        <f t="shared" si="99"/>
        <v>4.4000000000000004</v>
      </c>
      <c r="M527" s="55"/>
      <c r="N527" s="56">
        <f t="shared" si="100"/>
        <v>4.4000000000000004</v>
      </c>
      <c r="O527" s="55"/>
      <c r="P527" s="56">
        <f t="shared" si="88"/>
        <v>4.4000000000000004</v>
      </c>
      <c r="Q527" s="55"/>
      <c r="R527" s="56">
        <f t="shared" si="89"/>
        <v>4.4000000000000004</v>
      </c>
      <c r="S527" s="55"/>
      <c r="T527" s="56">
        <f t="shared" si="90"/>
        <v>4.4000000000000004</v>
      </c>
    </row>
    <row r="528" spans="1:20" ht="15.75" x14ac:dyDescent="0.25">
      <c r="A528" s="32" t="s">
        <v>99</v>
      </c>
      <c r="B528" s="53" t="s">
        <v>383</v>
      </c>
      <c r="C528" s="53" t="s">
        <v>73</v>
      </c>
      <c r="D528" s="54" t="s">
        <v>392</v>
      </c>
      <c r="E528" s="53">
        <v>800</v>
      </c>
      <c r="F528" s="55">
        <f>F529</f>
        <v>25</v>
      </c>
      <c r="G528" s="55">
        <f>G529</f>
        <v>0</v>
      </c>
      <c r="H528" s="56">
        <f t="shared" si="101"/>
        <v>25</v>
      </c>
      <c r="I528" s="55">
        <f>I529</f>
        <v>0</v>
      </c>
      <c r="J528" s="56">
        <f t="shared" si="98"/>
        <v>25</v>
      </c>
      <c r="K528" s="55">
        <f>K529</f>
        <v>0</v>
      </c>
      <c r="L528" s="56">
        <f t="shared" si="99"/>
        <v>25</v>
      </c>
      <c r="M528" s="55">
        <f>M529</f>
        <v>0</v>
      </c>
      <c r="N528" s="56">
        <f t="shared" si="100"/>
        <v>25</v>
      </c>
      <c r="O528" s="55">
        <f>O529</f>
        <v>0</v>
      </c>
      <c r="P528" s="56">
        <f t="shared" si="88"/>
        <v>25</v>
      </c>
      <c r="Q528" s="55">
        <f>Q529</f>
        <v>0</v>
      </c>
      <c r="R528" s="56">
        <f t="shared" si="89"/>
        <v>25</v>
      </c>
      <c r="S528" s="55">
        <f>S529</f>
        <v>-23</v>
      </c>
      <c r="T528" s="56">
        <f t="shared" si="90"/>
        <v>2</v>
      </c>
    </row>
    <row r="529" spans="1:20" ht="15.75" x14ac:dyDescent="0.25">
      <c r="A529" s="32" t="s">
        <v>100</v>
      </c>
      <c r="B529" s="53" t="s">
        <v>383</v>
      </c>
      <c r="C529" s="53" t="s">
        <v>73</v>
      </c>
      <c r="D529" s="54" t="s">
        <v>392</v>
      </c>
      <c r="E529" s="53">
        <v>850</v>
      </c>
      <c r="F529" s="55">
        <v>25</v>
      </c>
      <c r="G529" s="55"/>
      <c r="H529" s="56">
        <f t="shared" si="101"/>
        <v>25</v>
      </c>
      <c r="I529" s="55"/>
      <c r="J529" s="56">
        <f t="shared" si="98"/>
        <v>25</v>
      </c>
      <c r="K529" s="55"/>
      <c r="L529" s="56">
        <f t="shared" si="99"/>
        <v>25</v>
      </c>
      <c r="M529" s="55"/>
      <c r="N529" s="56">
        <f t="shared" si="100"/>
        <v>25</v>
      </c>
      <c r="O529" s="55"/>
      <c r="P529" s="56">
        <f t="shared" si="88"/>
        <v>25</v>
      </c>
      <c r="Q529" s="55"/>
      <c r="R529" s="56">
        <f t="shared" si="89"/>
        <v>25</v>
      </c>
      <c r="S529" s="125">
        <v>-23</v>
      </c>
      <c r="T529" s="56">
        <f t="shared" si="90"/>
        <v>2</v>
      </c>
    </row>
    <row r="530" spans="1:20" ht="47.25" customHeight="1" x14ac:dyDescent="0.25">
      <c r="A530" s="32" t="s">
        <v>393</v>
      </c>
      <c r="B530" s="53" t="s">
        <v>383</v>
      </c>
      <c r="C530" s="53" t="s">
        <v>73</v>
      </c>
      <c r="D530" s="54" t="s">
        <v>394</v>
      </c>
      <c r="E530" s="53" t="s">
        <v>76</v>
      </c>
      <c r="F530" s="55">
        <f t="shared" ref="F530:S533" si="102">F531</f>
        <v>662.9</v>
      </c>
      <c r="G530" s="55">
        <f t="shared" si="102"/>
        <v>0</v>
      </c>
      <c r="H530" s="56">
        <f t="shared" si="101"/>
        <v>662.9</v>
      </c>
      <c r="I530" s="55">
        <f t="shared" si="102"/>
        <v>0</v>
      </c>
      <c r="J530" s="56">
        <f t="shared" si="98"/>
        <v>662.9</v>
      </c>
      <c r="K530" s="55">
        <f t="shared" si="102"/>
        <v>45</v>
      </c>
      <c r="L530" s="56">
        <f t="shared" si="99"/>
        <v>707.9</v>
      </c>
      <c r="M530" s="55">
        <f t="shared" si="102"/>
        <v>-50.5</v>
      </c>
      <c r="N530" s="56">
        <f t="shared" si="100"/>
        <v>657.4</v>
      </c>
      <c r="O530" s="55">
        <f t="shared" si="102"/>
        <v>-70</v>
      </c>
      <c r="P530" s="56">
        <f t="shared" si="88"/>
        <v>587.4</v>
      </c>
      <c r="Q530" s="55">
        <f t="shared" si="102"/>
        <v>0</v>
      </c>
      <c r="R530" s="56">
        <f t="shared" si="89"/>
        <v>587.4</v>
      </c>
      <c r="S530" s="55">
        <f t="shared" si="102"/>
        <v>0</v>
      </c>
      <c r="T530" s="56">
        <f t="shared" si="90"/>
        <v>587.4</v>
      </c>
    </row>
    <row r="531" spans="1:20" ht="31.5" x14ac:dyDescent="0.25">
      <c r="A531" s="32" t="s">
        <v>395</v>
      </c>
      <c r="B531" s="53" t="s">
        <v>383</v>
      </c>
      <c r="C531" s="53" t="s">
        <v>73</v>
      </c>
      <c r="D531" s="54" t="s">
        <v>396</v>
      </c>
      <c r="E531" s="53" t="s">
        <v>76</v>
      </c>
      <c r="F531" s="55">
        <f t="shared" si="102"/>
        <v>662.9</v>
      </c>
      <c r="G531" s="55">
        <f t="shared" si="102"/>
        <v>0</v>
      </c>
      <c r="H531" s="56">
        <f t="shared" si="101"/>
        <v>662.9</v>
      </c>
      <c r="I531" s="55">
        <f t="shared" si="102"/>
        <v>0</v>
      </c>
      <c r="J531" s="56">
        <f t="shared" si="98"/>
        <v>662.9</v>
      </c>
      <c r="K531" s="55">
        <f t="shared" si="102"/>
        <v>45</v>
      </c>
      <c r="L531" s="56">
        <f t="shared" si="99"/>
        <v>707.9</v>
      </c>
      <c r="M531" s="55">
        <f t="shared" si="102"/>
        <v>-50.5</v>
      </c>
      <c r="N531" s="56">
        <f t="shared" si="100"/>
        <v>657.4</v>
      </c>
      <c r="O531" s="55">
        <f t="shared" si="102"/>
        <v>-70</v>
      </c>
      <c r="P531" s="56">
        <f t="shared" si="88"/>
        <v>587.4</v>
      </c>
      <c r="Q531" s="55">
        <f t="shared" si="102"/>
        <v>0</v>
      </c>
      <c r="R531" s="56">
        <f t="shared" si="89"/>
        <v>587.4</v>
      </c>
      <c r="S531" s="55">
        <f t="shared" si="102"/>
        <v>0</v>
      </c>
      <c r="T531" s="56">
        <f t="shared" si="90"/>
        <v>587.4</v>
      </c>
    </row>
    <row r="532" spans="1:20" ht="47.25" x14ac:dyDescent="0.25">
      <c r="A532" s="32" t="s">
        <v>397</v>
      </c>
      <c r="B532" s="53" t="s">
        <v>383</v>
      </c>
      <c r="C532" s="53" t="s">
        <v>73</v>
      </c>
      <c r="D532" s="54" t="s">
        <v>398</v>
      </c>
      <c r="E532" s="53" t="s">
        <v>76</v>
      </c>
      <c r="F532" s="55">
        <f t="shared" si="102"/>
        <v>662.9</v>
      </c>
      <c r="G532" s="55">
        <f t="shared" si="102"/>
        <v>0</v>
      </c>
      <c r="H532" s="56">
        <f t="shared" si="101"/>
        <v>662.9</v>
      </c>
      <c r="I532" s="55">
        <f t="shared" si="102"/>
        <v>0</v>
      </c>
      <c r="J532" s="56">
        <f t="shared" si="98"/>
        <v>662.9</v>
      </c>
      <c r="K532" s="55">
        <f t="shared" si="102"/>
        <v>45</v>
      </c>
      <c r="L532" s="56">
        <f t="shared" si="99"/>
        <v>707.9</v>
      </c>
      <c r="M532" s="55">
        <f t="shared" si="102"/>
        <v>-50.5</v>
      </c>
      <c r="N532" s="56">
        <f t="shared" si="100"/>
        <v>657.4</v>
      </c>
      <c r="O532" s="55">
        <f t="shared" si="102"/>
        <v>-70</v>
      </c>
      <c r="P532" s="56">
        <f t="shared" si="88"/>
        <v>587.4</v>
      </c>
      <c r="Q532" s="55">
        <f t="shared" si="102"/>
        <v>0</v>
      </c>
      <c r="R532" s="56">
        <f t="shared" si="89"/>
        <v>587.4</v>
      </c>
      <c r="S532" s="55">
        <f t="shared" si="102"/>
        <v>0</v>
      </c>
      <c r="T532" s="56">
        <f t="shared" si="90"/>
        <v>587.4</v>
      </c>
    </row>
    <row r="533" spans="1:20" ht="31.5" x14ac:dyDescent="0.25">
      <c r="A533" s="32" t="s">
        <v>97</v>
      </c>
      <c r="B533" s="53" t="s">
        <v>383</v>
      </c>
      <c r="C533" s="53" t="s">
        <v>73</v>
      </c>
      <c r="D533" s="54" t="s">
        <v>398</v>
      </c>
      <c r="E533" s="53">
        <v>200</v>
      </c>
      <c r="F533" s="55">
        <f t="shared" si="102"/>
        <v>662.9</v>
      </c>
      <c r="G533" s="55">
        <f t="shared" si="102"/>
        <v>0</v>
      </c>
      <c r="H533" s="56">
        <f t="shared" si="101"/>
        <v>662.9</v>
      </c>
      <c r="I533" s="55">
        <f t="shared" si="102"/>
        <v>0</v>
      </c>
      <c r="J533" s="56">
        <f t="shared" si="98"/>
        <v>662.9</v>
      </c>
      <c r="K533" s="55">
        <f t="shared" si="102"/>
        <v>45</v>
      </c>
      <c r="L533" s="56">
        <f t="shared" si="99"/>
        <v>707.9</v>
      </c>
      <c r="M533" s="55">
        <f t="shared" si="102"/>
        <v>-50.5</v>
      </c>
      <c r="N533" s="56">
        <f t="shared" si="100"/>
        <v>657.4</v>
      </c>
      <c r="O533" s="55">
        <f t="shared" si="102"/>
        <v>-70</v>
      </c>
      <c r="P533" s="56">
        <f t="shared" si="88"/>
        <v>587.4</v>
      </c>
      <c r="Q533" s="55">
        <f t="shared" si="102"/>
        <v>0</v>
      </c>
      <c r="R533" s="56">
        <f t="shared" si="89"/>
        <v>587.4</v>
      </c>
      <c r="S533" s="55">
        <f t="shared" si="102"/>
        <v>0</v>
      </c>
      <c r="T533" s="56">
        <f t="shared" si="90"/>
        <v>587.4</v>
      </c>
    </row>
    <row r="534" spans="1:20" ht="46.5" customHeight="1" x14ac:dyDescent="0.25">
      <c r="A534" s="32" t="s">
        <v>98</v>
      </c>
      <c r="B534" s="53" t="s">
        <v>383</v>
      </c>
      <c r="C534" s="53" t="s">
        <v>73</v>
      </c>
      <c r="D534" s="54" t="s">
        <v>398</v>
      </c>
      <c r="E534" s="53">
        <v>240</v>
      </c>
      <c r="F534" s="55">
        <v>662.9</v>
      </c>
      <c r="G534" s="55"/>
      <c r="H534" s="56">
        <f t="shared" si="101"/>
        <v>662.9</v>
      </c>
      <c r="I534" s="55"/>
      <c r="J534" s="56">
        <f t="shared" si="98"/>
        <v>662.9</v>
      </c>
      <c r="K534" s="55">
        <v>45</v>
      </c>
      <c r="L534" s="56">
        <f t="shared" si="99"/>
        <v>707.9</v>
      </c>
      <c r="M534" s="55">
        <v>-50.5</v>
      </c>
      <c r="N534" s="56">
        <f t="shared" si="100"/>
        <v>657.4</v>
      </c>
      <c r="O534" s="55">
        <v>-70</v>
      </c>
      <c r="P534" s="56">
        <f t="shared" ref="P534:P592" si="103">N534+O534</f>
        <v>587.4</v>
      </c>
      <c r="Q534" s="55"/>
      <c r="R534" s="56">
        <f t="shared" ref="R534:R592" si="104">P534+Q534</f>
        <v>587.4</v>
      </c>
      <c r="S534" s="55"/>
      <c r="T534" s="56">
        <f t="shared" ref="T534:T592" si="105">R534+S534</f>
        <v>587.4</v>
      </c>
    </row>
    <row r="535" spans="1:20" ht="63" x14ac:dyDescent="0.25">
      <c r="A535" s="32" t="s">
        <v>766</v>
      </c>
      <c r="B535" s="53" t="s">
        <v>383</v>
      </c>
      <c r="C535" s="53" t="s">
        <v>73</v>
      </c>
      <c r="D535" s="54" t="s">
        <v>399</v>
      </c>
      <c r="E535" s="53" t="s">
        <v>76</v>
      </c>
      <c r="F535" s="55">
        <f t="shared" ref="F535:S538" si="106">F536</f>
        <v>213.1</v>
      </c>
      <c r="G535" s="55">
        <f t="shared" si="106"/>
        <v>0</v>
      </c>
      <c r="H535" s="56">
        <f t="shared" si="101"/>
        <v>213.1</v>
      </c>
      <c r="I535" s="55">
        <f t="shared" si="106"/>
        <v>0</v>
      </c>
      <c r="J535" s="56">
        <f t="shared" si="98"/>
        <v>213.1</v>
      </c>
      <c r="K535" s="55">
        <f t="shared" si="106"/>
        <v>0</v>
      </c>
      <c r="L535" s="56">
        <f t="shared" si="99"/>
        <v>213.1</v>
      </c>
      <c r="M535" s="55">
        <f t="shared" si="106"/>
        <v>50.5</v>
      </c>
      <c r="N535" s="56">
        <f t="shared" si="100"/>
        <v>263.60000000000002</v>
      </c>
      <c r="O535" s="55">
        <f t="shared" si="106"/>
        <v>0</v>
      </c>
      <c r="P535" s="56">
        <f t="shared" si="103"/>
        <v>263.60000000000002</v>
      </c>
      <c r="Q535" s="55">
        <f t="shared" si="106"/>
        <v>0</v>
      </c>
      <c r="R535" s="56">
        <f t="shared" si="104"/>
        <v>263.60000000000002</v>
      </c>
      <c r="S535" s="55">
        <f t="shared" si="106"/>
        <v>0</v>
      </c>
      <c r="T535" s="56">
        <f t="shared" si="105"/>
        <v>263.60000000000002</v>
      </c>
    </row>
    <row r="536" spans="1:20" ht="63" x14ac:dyDescent="0.25">
      <c r="A536" s="32" t="s">
        <v>721</v>
      </c>
      <c r="B536" s="53" t="s">
        <v>383</v>
      </c>
      <c r="C536" s="53" t="s">
        <v>73</v>
      </c>
      <c r="D536" s="54" t="s">
        <v>400</v>
      </c>
      <c r="E536" s="53" t="s">
        <v>76</v>
      </c>
      <c r="F536" s="55">
        <f t="shared" si="106"/>
        <v>213.1</v>
      </c>
      <c r="G536" s="55">
        <f t="shared" si="106"/>
        <v>0</v>
      </c>
      <c r="H536" s="56">
        <f t="shared" si="101"/>
        <v>213.1</v>
      </c>
      <c r="I536" s="55">
        <f t="shared" si="106"/>
        <v>0</v>
      </c>
      <c r="J536" s="56">
        <f t="shared" si="98"/>
        <v>213.1</v>
      </c>
      <c r="K536" s="55">
        <f t="shared" si="106"/>
        <v>0</v>
      </c>
      <c r="L536" s="56">
        <f t="shared" si="99"/>
        <v>213.1</v>
      </c>
      <c r="M536" s="55">
        <f t="shared" si="106"/>
        <v>50.5</v>
      </c>
      <c r="N536" s="56">
        <f t="shared" si="100"/>
        <v>263.60000000000002</v>
      </c>
      <c r="O536" s="55">
        <f t="shared" si="106"/>
        <v>0</v>
      </c>
      <c r="P536" s="56">
        <f t="shared" si="103"/>
        <v>263.60000000000002</v>
      </c>
      <c r="Q536" s="55">
        <f t="shared" si="106"/>
        <v>0</v>
      </c>
      <c r="R536" s="56">
        <f t="shared" si="104"/>
        <v>263.60000000000002</v>
      </c>
      <c r="S536" s="55">
        <f t="shared" si="106"/>
        <v>0</v>
      </c>
      <c r="T536" s="56">
        <f t="shared" si="105"/>
        <v>263.60000000000002</v>
      </c>
    </row>
    <row r="537" spans="1:20" ht="60.75" customHeight="1" x14ac:dyDescent="0.25">
      <c r="A537" s="32" t="s">
        <v>765</v>
      </c>
      <c r="B537" s="53" t="s">
        <v>383</v>
      </c>
      <c r="C537" s="53" t="s">
        <v>73</v>
      </c>
      <c r="D537" s="54" t="s">
        <v>401</v>
      </c>
      <c r="E537" s="53" t="s">
        <v>76</v>
      </c>
      <c r="F537" s="55">
        <f t="shared" si="106"/>
        <v>213.1</v>
      </c>
      <c r="G537" s="55">
        <f t="shared" si="106"/>
        <v>0</v>
      </c>
      <c r="H537" s="56">
        <f t="shared" si="101"/>
        <v>213.1</v>
      </c>
      <c r="I537" s="55">
        <f t="shared" si="106"/>
        <v>0</v>
      </c>
      <c r="J537" s="56">
        <f t="shared" si="98"/>
        <v>213.1</v>
      </c>
      <c r="K537" s="55">
        <f t="shared" si="106"/>
        <v>0</v>
      </c>
      <c r="L537" s="56">
        <f t="shared" si="99"/>
        <v>213.1</v>
      </c>
      <c r="M537" s="55">
        <f t="shared" si="106"/>
        <v>50.5</v>
      </c>
      <c r="N537" s="56">
        <f t="shared" si="100"/>
        <v>263.60000000000002</v>
      </c>
      <c r="O537" s="55">
        <f t="shared" si="106"/>
        <v>0</v>
      </c>
      <c r="P537" s="56">
        <f t="shared" si="103"/>
        <v>263.60000000000002</v>
      </c>
      <c r="Q537" s="55">
        <f t="shared" si="106"/>
        <v>0</v>
      </c>
      <c r="R537" s="56">
        <f t="shared" si="104"/>
        <v>263.60000000000002</v>
      </c>
      <c r="S537" s="55">
        <f t="shared" si="106"/>
        <v>0</v>
      </c>
      <c r="T537" s="56">
        <f t="shared" si="105"/>
        <v>263.60000000000002</v>
      </c>
    </row>
    <row r="538" spans="1:20" ht="31.5" x14ac:dyDescent="0.25">
      <c r="A538" s="32" t="s">
        <v>97</v>
      </c>
      <c r="B538" s="53" t="s">
        <v>383</v>
      </c>
      <c r="C538" s="53" t="s">
        <v>73</v>
      </c>
      <c r="D538" s="54" t="s">
        <v>401</v>
      </c>
      <c r="E538" s="53">
        <v>200</v>
      </c>
      <c r="F538" s="55">
        <f t="shared" si="106"/>
        <v>213.1</v>
      </c>
      <c r="G538" s="55">
        <f t="shared" si="106"/>
        <v>0</v>
      </c>
      <c r="H538" s="56">
        <f t="shared" si="101"/>
        <v>213.1</v>
      </c>
      <c r="I538" s="55">
        <f t="shared" si="106"/>
        <v>0</v>
      </c>
      <c r="J538" s="56">
        <f t="shared" si="98"/>
        <v>213.1</v>
      </c>
      <c r="K538" s="55">
        <f t="shared" si="106"/>
        <v>0</v>
      </c>
      <c r="L538" s="56">
        <f t="shared" si="99"/>
        <v>213.1</v>
      </c>
      <c r="M538" s="55">
        <f t="shared" si="106"/>
        <v>50.5</v>
      </c>
      <c r="N538" s="56">
        <f t="shared" si="100"/>
        <v>263.60000000000002</v>
      </c>
      <c r="O538" s="55">
        <f t="shared" si="106"/>
        <v>0</v>
      </c>
      <c r="P538" s="56">
        <f t="shared" si="103"/>
        <v>263.60000000000002</v>
      </c>
      <c r="Q538" s="55">
        <f t="shared" si="106"/>
        <v>0</v>
      </c>
      <c r="R538" s="56">
        <f t="shared" si="104"/>
        <v>263.60000000000002</v>
      </c>
      <c r="S538" s="55">
        <f t="shared" si="106"/>
        <v>0</v>
      </c>
      <c r="T538" s="56">
        <f t="shared" si="105"/>
        <v>263.60000000000002</v>
      </c>
    </row>
    <row r="539" spans="1:20" ht="49.5" customHeight="1" x14ac:dyDescent="0.25">
      <c r="A539" s="32" t="s">
        <v>98</v>
      </c>
      <c r="B539" s="53" t="s">
        <v>383</v>
      </c>
      <c r="C539" s="53" t="s">
        <v>73</v>
      </c>
      <c r="D539" s="54" t="s">
        <v>401</v>
      </c>
      <c r="E539" s="53">
        <v>240</v>
      </c>
      <c r="F539" s="55">
        <v>213.1</v>
      </c>
      <c r="G539" s="55"/>
      <c r="H539" s="56">
        <f t="shared" si="101"/>
        <v>213.1</v>
      </c>
      <c r="I539" s="55"/>
      <c r="J539" s="56">
        <f t="shared" si="98"/>
        <v>213.1</v>
      </c>
      <c r="K539" s="55"/>
      <c r="L539" s="56">
        <f t="shared" si="99"/>
        <v>213.1</v>
      </c>
      <c r="M539" s="55">
        <v>50.5</v>
      </c>
      <c r="N539" s="56">
        <f t="shared" si="100"/>
        <v>263.60000000000002</v>
      </c>
      <c r="O539" s="55"/>
      <c r="P539" s="56">
        <f t="shared" si="103"/>
        <v>263.60000000000002</v>
      </c>
      <c r="Q539" s="55"/>
      <c r="R539" s="56">
        <f t="shared" si="104"/>
        <v>263.60000000000002</v>
      </c>
      <c r="S539" s="55"/>
      <c r="T539" s="56">
        <f t="shared" si="105"/>
        <v>263.60000000000002</v>
      </c>
    </row>
    <row r="540" spans="1:20" ht="15.75" x14ac:dyDescent="0.25">
      <c r="A540" s="32" t="s">
        <v>402</v>
      </c>
      <c r="B540" s="53" t="s">
        <v>383</v>
      </c>
      <c r="C540" s="53" t="s">
        <v>78</v>
      </c>
      <c r="D540" s="54" t="s">
        <v>75</v>
      </c>
      <c r="E540" s="53" t="s">
        <v>76</v>
      </c>
      <c r="F540" s="55">
        <f t="shared" ref="F540:S545" si="107">F541</f>
        <v>9763.7999999999993</v>
      </c>
      <c r="G540" s="55">
        <f t="shared" si="107"/>
        <v>0</v>
      </c>
      <c r="H540" s="56">
        <f t="shared" si="101"/>
        <v>9763.7999999999993</v>
      </c>
      <c r="I540" s="55">
        <f t="shared" si="107"/>
        <v>0</v>
      </c>
      <c r="J540" s="56">
        <f t="shared" si="98"/>
        <v>9763.7999999999993</v>
      </c>
      <c r="K540" s="55">
        <f t="shared" si="107"/>
        <v>0</v>
      </c>
      <c r="L540" s="56">
        <f t="shared" si="99"/>
        <v>9763.7999999999993</v>
      </c>
      <c r="M540" s="55">
        <f t="shared" si="107"/>
        <v>0</v>
      </c>
      <c r="N540" s="56">
        <f t="shared" si="100"/>
        <v>9763.7999999999993</v>
      </c>
      <c r="O540" s="55">
        <f t="shared" si="107"/>
        <v>0</v>
      </c>
      <c r="P540" s="56">
        <f t="shared" si="103"/>
        <v>9763.7999999999993</v>
      </c>
      <c r="Q540" s="55">
        <f t="shared" si="107"/>
        <v>0</v>
      </c>
      <c r="R540" s="56">
        <f t="shared" si="104"/>
        <v>9763.7999999999993</v>
      </c>
      <c r="S540" s="55">
        <f t="shared" si="107"/>
        <v>-500</v>
      </c>
      <c r="T540" s="56">
        <f t="shared" si="105"/>
        <v>9263.7999999999993</v>
      </c>
    </row>
    <row r="541" spans="1:20" ht="63" x14ac:dyDescent="0.25">
      <c r="A541" s="32" t="s">
        <v>767</v>
      </c>
      <c r="B541" s="53" t="s">
        <v>383</v>
      </c>
      <c r="C541" s="53" t="s">
        <v>78</v>
      </c>
      <c r="D541" s="54" t="s">
        <v>385</v>
      </c>
      <c r="E541" s="53" t="s">
        <v>76</v>
      </c>
      <c r="F541" s="55">
        <f t="shared" si="107"/>
        <v>9763.7999999999993</v>
      </c>
      <c r="G541" s="55">
        <f t="shared" si="107"/>
        <v>0</v>
      </c>
      <c r="H541" s="56">
        <f t="shared" si="101"/>
        <v>9763.7999999999993</v>
      </c>
      <c r="I541" s="55">
        <f t="shared" si="107"/>
        <v>0</v>
      </c>
      <c r="J541" s="56">
        <f t="shared" si="98"/>
        <v>9763.7999999999993</v>
      </c>
      <c r="K541" s="55">
        <f t="shared" si="107"/>
        <v>0</v>
      </c>
      <c r="L541" s="56">
        <f t="shared" si="99"/>
        <v>9763.7999999999993</v>
      </c>
      <c r="M541" s="55">
        <f t="shared" si="107"/>
        <v>0</v>
      </c>
      <c r="N541" s="56">
        <f t="shared" si="100"/>
        <v>9763.7999999999993</v>
      </c>
      <c r="O541" s="55">
        <f t="shared" si="107"/>
        <v>0</v>
      </c>
      <c r="P541" s="56">
        <f t="shared" si="103"/>
        <v>9763.7999999999993</v>
      </c>
      <c r="Q541" s="55">
        <f t="shared" si="107"/>
        <v>0</v>
      </c>
      <c r="R541" s="56">
        <f t="shared" si="104"/>
        <v>9763.7999999999993</v>
      </c>
      <c r="S541" s="55">
        <f t="shared" si="107"/>
        <v>-500</v>
      </c>
      <c r="T541" s="56">
        <f t="shared" si="105"/>
        <v>9263.7999999999993</v>
      </c>
    </row>
    <row r="542" spans="1:20" ht="47.25" x14ac:dyDescent="0.25">
      <c r="A542" s="32" t="s">
        <v>386</v>
      </c>
      <c r="B542" s="53" t="s">
        <v>383</v>
      </c>
      <c r="C542" s="53" t="s">
        <v>78</v>
      </c>
      <c r="D542" s="54" t="s">
        <v>403</v>
      </c>
      <c r="E542" s="53" t="s">
        <v>76</v>
      </c>
      <c r="F542" s="55">
        <f t="shared" si="107"/>
        <v>9763.7999999999993</v>
      </c>
      <c r="G542" s="55">
        <f t="shared" si="107"/>
        <v>0</v>
      </c>
      <c r="H542" s="56">
        <f t="shared" si="101"/>
        <v>9763.7999999999993</v>
      </c>
      <c r="I542" s="55">
        <f t="shared" si="107"/>
        <v>0</v>
      </c>
      <c r="J542" s="56">
        <f t="shared" si="98"/>
        <v>9763.7999999999993</v>
      </c>
      <c r="K542" s="55">
        <f t="shared" si="107"/>
        <v>0</v>
      </c>
      <c r="L542" s="56">
        <f t="shared" si="99"/>
        <v>9763.7999999999993</v>
      </c>
      <c r="M542" s="55">
        <f t="shared" si="107"/>
        <v>0</v>
      </c>
      <c r="N542" s="56">
        <f t="shared" si="100"/>
        <v>9763.7999999999993</v>
      </c>
      <c r="O542" s="55">
        <f t="shared" si="107"/>
        <v>0</v>
      </c>
      <c r="P542" s="56">
        <f t="shared" si="103"/>
        <v>9763.7999999999993</v>
      </c>
      <c r="Q542" s="55">
        <f t="shared" si="107"/>
        <v>0</v>
      </c>
      <c r="R542" s="56">
        <f t="shared" si="104"/>
        <v>9763.7999999999993</v>
      </c>
      <c r="S542" s="55">
        <f t="shared" si="107"/>
        <v>-500</v>
      </c>
      <c r="T542" s="56">
        <f t="shared" si="105"/>
        <v>9263.7999999999993</v>
      </c>
    </row>
    <row r="543" spans="1:20" ht="43.5" customHeight="1" x14ac:dyDescent="0.25">
      <c r="A543" s="32" t="s">
        <v>404</v>
      </c>
      <c r="B543" s="53" t="s">
        <v>383</v>
      </c>
      <c r="C543" s="53" t="s">
        <v>78</v>
      </c>
      <c r="D543" s="54" t="s">
        <v>405</v>
      </c>
      <c r="E543" s="53" t="s">
        <v>76</v>
      </c>
      <c r="F543" s="55">
        <f t="shared" si="107"/>
        <v>9763.7999999999993</v>
      </c>
      <c r="G543" s="55">
        <f t="shared" si="107"/>
        <v>0</v>
      </c>
      <c r="H543" s="56">
        <f t="shared" si="101"/>
        <v>9763.7999999999993</v>
      </c>
      <c r="I543" s="55">
        <f t="shared" si="107"/>
        <v>0</v>
      </c>
      <c r="J543" s="56">
        <f t="shared" si="98"/>
        <v>9763.7999999999993</v>
      </c>
      <c r="K543" s="55">
        <f t="shared" si="107"/>
        <v>0</v>
      </c>
      <c r="L543" s="56">
        <f t="shared" si="99"/>
        <v>9763.7999999999993</v>
      </c>
      <c r="M543" s="55">
        <f t="shared" si="107"/>
        <v>0</v>
      </c>
      <c r="N543" s="56">
        <f t="shared" si="100"/>
        <v>9763.7999999999993</v>
      </c>
      <c r="O543" s="55">
        <f t="shared" si="107"/>
        <v>0</v>
      </c>
      <c r="P543" s="56">
        <f t="shared" si="103"/>
        <v>9763.7999999999993</v>
      </c>
      <c r="Q543" s="55">
        <f t="shared" si="107"/>
        <v>0</v>
      </c>
      <c r="R543" s="56">
        <f t="shared" si="104"/>
        <v>9763.7999999999993</v>
      </c>
      <c r="S543" s="55">
        <f t="shared" si="107"/>
        <v>-500</v>
      </c>
      <c r="T543" s="56">
        <f t="shared" si="105"/>
        <v>9263.7999999999993</v>
      </c>
    </row>
    <row r="544" spans="1:20" ht="15.75" x14ac:dyDescent="0.25">
      <c r="A544" s="32" t="s">
        <v>406</v>
      </c>
      <c r="B544" s="53" t="s">
        <v>383</v>
      </c>
      <c r="C544" s="53" t="s">
        <v>78</v>
      </c>
      <c r="D544" s="54" t="s">
        <v>407</v>
      </c>
      <c r="E544" s="53" t="s">
        <v>76</v>
      </c>
      <c r="F544" s="55">
        <f t="shared" si="107"/>
        <v>9763.7999999999993</v>
      </c>
      <c r="G544" s="55">
        <f t="shared" si="107"/>
        <v>0</v>
      </c>
      <c r="H544" s="56">
        <f t="shared" si="101"/>
        <v>9763.7999999999993</v>
      </c>
      <c r="I544" s="55">
        <f t="shared" si="107"/>
        <v>0</v>
      </c>
      <c r="J544" s="56">
        <f t="shared" si="98"/>
        <v>9763.7999999999993</v>
      </c>
      <c r="K544" s="55">
        <f t="shared" si="107"/>
        <v>0</v>
      </c>
      <c r="L544" s="56">
        <f t="shared" si="99"/>
        <v>9763.7999999999993</v>
      </c>
      <c r="M544" s="55">
        <f t="shared" si="107"/>
        <v>0</v>
      </c>
      <c r="N544" s="56">
        <f t="shared" si="100"/>
        <v>9763.7999999999993</v>
      </c>
      <c r="O544" s="55">
        <f t="shared" si="107"/>
        <v>0</v>
      </c>
      <c r="P544" s="56">
        <f t="shared" si="103"/>
        <v>9763.7999999999993</v>
      </c>
      <c r="Q544" s="55">
        <f t="shared" si="107"/>
        <v>0</v>
      </c>
      <c r="R544" s="56">
        <f t="shared" si="104"/>
        <v>9763.7999999999993</v>
      </c>
      <c r="S544" s="55">
        <f t="shared" si="107"/>
        <v>-500</v>
      </c>
      <c r="T544" s="56">
        <f t="shared" si="105"/>
        <v>9263.7999999999993</v>
      </c>
    </row>
    <row r="545" spans="1:20" ht="48.75" customHeight="1" x14ac:dyDescent="0.25">
      <c r="A545" s="32" t="s">
        <v>188</v>
      </c>
      <c r="B545" s="53" t="s">
        <v>383</v>
      </c>
      <c r="C545" s="53" t="s">
        <v>78</v>
      </c>
      <c r="D545" s="54" t="s">
        <v>407</v>
      </c>
      <c r="E545" s="53">
        <v>600</v>
      </c>
      <c r="F545" s="55">
        <f t="shared" si="107"/>
        <v>9763.7999999999993</v>
      </c>
      <c r="G545" s="55">
        <f t="shared" si="107"/>
        <v>0</v>
      </c>
      <c r="H545" s="56">
        <f t="shared" si="101"/>
        <v>9763.7999999999993</v>
      </c>
      <c r="I545" s="55">
        <f t="shared" si="107"/>
        <v>0</v>
      </c>
      <c r="J545" s="56">
        <f t="shared" si="98"/>
        <v>9763.7999999999993</v>
      </c>
      <c r="K545" s="55">
        <f t="shared" si="107"/>
        <v>0</v>
      </c>
      <c r="L545" s="56">
        <f t="shared" si="99"/>
        <v>9763.7999999999993</v>
      </c>
      <c r="M545" s="55">
        <f t="shared" si="107"/>
        <v>0</v>
      </c>
      <c r="N545" s="56">
        <f t="shared" si="100"/>
        <v>9763.7999999999993</v>
      </c>
      <c r="O545" s="55">
        <f t="shared" si="107"/>
        <v>0</v>
      </c>
      <c r="P545" s="56">
        <f t="shared" si="103"/>
        <v>9763.7999999999993</v>
      </c>
      <c r="Q545" s="55">
        <f t="shared" si="107"/>
        <v>0</v>
      </c>
      <c r="R545" s="56">
        <f t="shared" si="104"/>
        <v>9763.7999999999993</v>
      </c>
      <c r="S545" s="55">
        <f t="shared" si="107"/>
        <v>-500</v>
      </c>
      <c r="T545" s="56">
        <f t="shared" si="105"/>
        <v>9263.7999999999993</v>
      </c>
    </row>
    <row r="546" spans="1:20" ht="15.75" x14ac:dyDescent="0.25">
      <c r="A546" s="32" t="s">
        <v>408</v>
      </c>
      <c r="B546" s="53" t="s">
        <v>383</v>
      </c>
      <c r="C546" s="53" t="s">
        <v>78</v>
      </c>
      <c r="D546" s="54" t="s">
        <v>407</v>
      </c>
      <c r="E546" s="53">
        <v>620</v>
      </c>
      <c r="F546" s="55">
        <v>9763.7999999999993</v>
      </c>
      <c r="G546" s="55"/>
      <c r="H546" s="56">
        <f t="shared" si="101"/>
        <v>9763.7999999999993</v>
      </c>
      <c r="I546" s="55"/>
      <c r="J546" s="56">
        <f t="shared" si="98"/>
        <v>9763.7999999999993</v>
      </c>
      <c r="K546" s="55"/>
      <c r="L546" s="56">
        <f t="shared" si="99"/>
        <v>9763.7999999999993</v>
      </c>
      <c r="M546" s="55"/>
      <c r="N546" s="56">
        <f t="shared" si="100"/>
        <v>9763.7999999999993</v>
      </c>
      <c r="O546" s="55"/>
      <c r="P546" s="56">
        <f t="shared" si="103"/>
        <v>9763.7999999999993</v>
      </c>
      <c r="Q546" s="55"/>
      <c r="R546" s="56">
        <f t="shared" si="104"/>
        <v>9763.7999999999993</v>
      </c>
      <c r="S546" s="125">
        <v>-500</v>
      </c>
      <c r="T546" s="56">
        <f t="shared" si="105"/>
        <v>9263.7999999999993</v>
      </c>
    </row>
    <row r="547" spans="1:20" ht="31.5" x14ac:dyDescent="0.25">
      <c r="A547" s="68" t="s">
        <v>409</v>
      </c>
      <c r="B547" s="50" t="s">
        <v>152</v>
      </c>
      <c r="C547" s="50" t="s">
        <v>74</v>
      </c>
      <c r="D547" s="51" t="s">
        <v>75</v>
      </c>
      <c r="E547" s="50" t="s">
        <v>76</v>
      </c>
      <c r="F547" s="48">
        <f t="shared" ref="F547:S552" si="108">F548</f>
        <v>72</v>
      </c>
      <c r="G547" s="48">
        <f t="shared" si="108"/>
        <v>0</v>
      </c>
      <c r="H547" s="49">
        <f t="shared" si="101"/>
        <v>72</v>
      </c>
      <c r="I547" s="48">
        <f t="shared" si="108"/>
        <v>0</v>
      </c>
      <c r="J547" s="49">
        <f t="shared" si="98"/>
        <v>72</v>
      </c>
      <c r="K547" s="48">
        <f t="shared" si="108"/>
        <v>0</v>
      </c>
      <c r="L547" s="49">
        <f t="shared" si="99"/>
        <v>72</v>
      </c>
      <c r="M547" s="48">
        <f t="shared" si="108"/>
        <v>0</v>
      </c>
      <c r="N547" s="49">
        <f t="shared" si="100"/>
        <v>72</v>
      </c>
      <c r="O547" s="48">
        <f t="shared" si="108"/>
        <v>0</v>
      </c>
      <c r="P547" s="49">
        <f t="shared" si="103"/>
        <v>72</v>
      </c>
      <c r="Q547" s="48">
        <f t="shared" si="108"/>
        <v>0</v>
      </c>
      <c r="R547" s="49">
        <f t="shared" si="104"/>
        <v>72</v>
      </c>
      <c r="S547" s="48">
        <f t="shared" si="108"/>
        <v>0</v>
      </c>
      <c r="T547" s="49">
        <f t="shared" si="105"/>
        <v>72</v>
      </c>
    </row>
    <row r="548" spans="1:20" ht="31.5" x14ac:dyDescent="0.25">
      <c r="A548" s="32" t="s">
        <v>410</v>
      </c>
      <c r="B548" s="53" t="s">
        <v>152</v>
      </c>
      <c r="C548" s="53" t="s">
        <v>73</v>
      </c>
      <c r="D548" s="54" t="s">
        <v>75</v>
      </c>
      <c r="E548" s="53" t="s">
        <v>76</v>
      </c>
      <c r="F548" s="55">
        <f t="shared" si="108"/>
        <v>72</v>
      </c>
      <c r="G548" s="55">
        <f t="shared" si="108"/>
        <v>0</v>
      </c>
      <c r="H548" s="56">
        <f t="shared" si="101"/>
        <v>72</v>
      </c>
      <c r="I548" s="55">
        <f t="shared" si="108"/>
        <v>0</v>
      </c>
      <c r="J548" s="56">
        <f t="shared" si="98"/>
        <v>72</v>
      </c>
      <c r="K548" s="55">
        <f t="shared" si="108"/>
        <v>0</v>
      </c>
      <c r="L548" s="56">
        <f t="shared" si="99"/>
        <v>72</v>
      </c>
      <c r="M548" s="55">
        <f t="shared" si="108"/>
        <v>0</v>
      </c>
      <c r="N548" s="56">
        <f t="shared" si="100"/>
        <v>72</v>
      </c>
      <c r="O548" s="55">
        <f t="shared" si="108"/>
        <v>0</v>
      </c>
      <c r="P548" s="56">
        <f t="shared" si="103"/>
        <v>72</v>
      </c>
      <c r="Q548" s="55">
        <f t="shared" si="108"/>
        <v>0</v>
      </c>
      <c r="R548" s="56">
        <f t="shared" si="104"/>
        <v>72</v>
      </c>
      <c r="S548" s="55">
        <f t="shared" si="108"/>
        <v>0</v>
      </c>
      <c r="T548" s="56">
        <f t="shared" si="105"/>
        <v>72</v>
      </c>
    </row>
    <row r="549" spans="1:20" ht="31.5" x14ac:dyDescent="0.25">
      <c r="A549" s="32" t="s">
        <v>411</v>
      </c>
      <c r="B549" s="53" t="s">
        <v>152</v>
      </c>
      <c r="C549" s="53" t="s">
        <v>73</v>
      </c>
      <c r="D549" s="54" t="s">
        <v>122</v>
      </c>
      <c r="E549" s="53" t="s">
        <v>76</v>
      </c>
      <c r="F549" s="55">
        <f t="shared" si="108"/>
        <v>72</v>
      </c>
      <c r="G549" s="55">
        <f t="shared" si="108"/>
        <v>0</v>
      </c>
      <c r="H549" s="56">
        <f t="shared" si="101"/>
        <v>72</v>
      </c>
      <c r="I549" s="55">
        <f t="shared" si="108"/>
        <v>0</v>
      </c>
      <c r="J549" s="56">
        <f t="shared" si="98"/>
        <v>72</v>
      </c>
      <c r="K549" s="55">
        <f t="shared" si="108"/>
        <v>0</v>
      </c>
      <c r="L549" s="56">
        <f t="shared" si="99"/>
        <v>72</v>
      </c>
      <c r="M549" s="55">
        <f t="shared" si="108"/>
        <v>0</v>
      </c>
      <c r="N549" s="56">
        <f t="shared" si="100"/>
        <v>72</v>
      </c>
      <c r="O549" s="55">
        <f t="shared" si="108"/>
        <v>0</v>
      </c>
      <c r="P549" s="56">
        <f t="shared" si="103"/>
        <v>72</v>
      </c>
      <c r="Q549" s="55">
        <f t="shared" si="108"/>
        <v>0</v>
      </c>
      <c r="R549" s="56">
        <f t="shared" si="104"/>
        <v>72</v>
      </c>
      <c r="S549" s="55">
        <f t="shared" si="108"/>
        <v>0</v>
      </c>
      <c r="T549" s="56">
        <f t="shared" si="105"/>
        <v>72</v>
      </c>
    </row>
    <row r="550" spans="1:20" ht="15.75" x14ac:dyDescent="0.25">
      <c r="A550" s="32" t="s">
        <v>123</v>
      </c>
      <c r="B550" s="53" t="s">
        <v>152</v>
      </c>
      <c r="C550" s="53" t="s">
        <v>73</v>
      </c>
      <c r="D550" s="54" t="s">
        <v>124</v>
      </c>
      <c r="E550" s="53" t="s">
        <v>76</v>
      </c>
      <c r="F550" s="55">
        <f t="shared" si="108"/>
        <v>72</v>
      </c>
      <c r="G550" s="55">
        <f t="shared" si="108"/>
        <v>0</v>
      </c>
      <c r="H550" s="56">
        <f t="shared" si="101"/>
        <v>72</v>
      </c>
      <c r="I550" s="55">
        <f t="shared" si="108"/>
        <v>0</v>
      </c>
      <c r="J550" s="56">
        <f t="shared" si="98"/>
        <v>72</v>
      </c>
      <c r="K550" s="55">
        <f t="shared" si="108"/>
        <v>0</v>
      </c>
      <c r="L550" s="56">
        <f t="shared" si="99"/>
        <v>72</v>
      </c>
      <c r="M550" s="55">
        <f t="shared" si="108"/>
        <v>0</v>
      </c>
      <c r="N550" s="56">
        <f t="shared" si="100"/>
        <v>72</v>
      </c>
      <c r="O550" s="55">
        <f t="shared" si="108"/>
        <v>0</v>
      </c>
      <c r="P550" s="56">
        <f t="shared" si="103"/>
        <v>72</v>
      </c>
      <c r="Q550" s="55">
        <f t="shared" si="108"/>
        <v>0</v>
      </c>
      <c r="R550" s="56">
        <f t="shared" si="104"/>
        <v>72</v>
      </c>
      <c r="S550" s="55">
        <f t="shared" si="108"/>
        <v>0</v>
      </c>
      <c r="T550" s="56">
        <f t="shared" si="105"/>
        <v>72</v>
      </c>
    </row>
    <row r="551" spans="1:20" ht="47.25" x14ac:dyDescent="0.25">
      <c r="A551" s="32" t="s">
        <v>412</v>
      </c>
      <c r="B551" s="53" t="s">
        <v>152</v>
      </c>
      <c r="C551" s="53" t="s">
        <v>73</v>
      </c>
      <c r="D551" s="54" t="s">
        <v>413</v>
      </c>
      <c r="E551" s="53" t="s">
        <v>76</v>
      </c>
      <c r="F551" s="55">
        <f t="shared" si="108"/>
        <v>72</v>
      </c>
      <c r="G551" s="55">
        <f t="shared" si="108"/>
        <v>0</v>
      </c>
      <c r="H551" s="56">
        <f t="shared" si="101"/>
        <v>72</v>
      </c>
      <c r="I551" s="55">
        <f t="shared" si="108"/>
        <v>0</v>
      </c>
      <c r="J551" s="56">
        <f t="shared" si="98"/>
        <v>72</v>
      </c>
      <c r="K551" s="55">
        <f t="shared" si="108"/>
        <v>0</v>
      </c>
      <c r="L551" s="56">
        <f t="shared" si="99"/>
        <v>72</v>
      </c>
      <c r="M551" s="55">
        <f t="shared" si="108"/>
        <v>0</v>
      </c>
      <c r="N551" s="56">
        <f t="shared" si="100"/>
        <v>72</v>
      </c>
      <c r="O551" s="55">
        <f t="shared" si="108"/>
        <v>0</v>
      </c>
      <c r="P551" s="56">
        <f t="shared" si="103"/>
        <v>72</v>
      </c>
      <c r="Q551" s="55">
        <f t="shared" si="108"/>
        <v>0</v>
      </c>
      <c r="R551" s="56">
        <f t="shared" si="104"/>
        <v>72</v>
      </c>
      <c r="S551" s="55">
        <f t="shared" si="108"/>
        <v>0</v>
      </c>
      <c r="T551" s="56">
        <f t="shared" si="105"/>
        <v>72</v>
      </c>
    </row>
    <row r="552" spans="1:20" ht="31.5" x14ac:dyDescent="0.25">
      <c r="A552" s="32" t="s">
        <v>414</v>
      </c>
      <c r="B552" s="53" t="s">
        <v>152</v>
      </c>
      <c r="C552" s="53" t="s">
        <v>73</v>
      </c>
      <c r="D552" s="54" t="s">
        <v>413</v>
      </c>
      <c r="E552" s="53">
        <v>700</v>
      </c>
      <c r="F552" s="55">
        <f t="shared" si="108"/>
        <v>72</v>
      </c>
      <c r="G552" s="55">
        <f t="shared" si="108"/>
        <v>0</v>
      </c>
      <c r="H552" s="56">
        <f t="shared" si="101"/>
        <v>72</v>
      </c>
      <c r="I552" s="55">
        <f t="shared" si="108"/>
        <v>0</v>
      </c>
      <c r="J552" s="56">
        <f t="shared" si="98"/>
        <v>72</v>
      </c>
      <c r="K552" s="55">
        <f t="shared" si="108"/>
        <v>0</v>
      </c>
      <c r="L552" s="56">
        <f t="shared" si="99"/>
        <v>72</v>
      </c>
      <c r="M552" s="55">
        <f t="shared" si="108"/>
        <v>0</v>
      </c>
      <c r="N552" s="56">
        <f t="shared" si="100"/>
        <v>72</v>
      </c>
      <c r="O552" s="55">
        <f t="shared" si="108"/>
        <v>0</v>
      </c>
      <c r="P552" s="56">
        <f t="shared" si="103"/>
        <v>72</v>
      </c>
      <c r="Q552" s="55">
        <f t="shared" si="108"/>
        <v>0</v>
      </c>
      <c r="R552" s="56">
        <f t="shared" si="104"/>
        <v>72</v>
      </c>
      <c r="S552" s="55">
        <f t="shared" si="108"/>
        <v>0</v>
      </c>
      <c r="T552" s="56">
        <f t="shared" si="105"/>
        <v>72</v>
      </c>
    </row>
    <row r="553" spans="1:20" ht="15.75" x14ac:dyDescent="0.25">
      <c r="A553" s="32" t="s">
        <v>415</v>
      </c>
      <c r="B553" s="53" t="s">
        <v>152</v>
      </c>
      <c r="C553" s="53" t="s">
        <v>73</v>
      </c>
      <c r="D553" s="54" t="s">
        <v>413</v>
      </c>
      <c r="E553" s="53">
        <v>730</v>
      </c>
      <c r="F553" s="55">
        <v>72</v>
      </c>
      <c r="G553" s="55"/>
      <c r="H553" s="56">
        <f t="shared" si="101"/>
        <v>72</v>
      </c>
      <c r="I553" s="55"/>
      <c r="J553" s="56">
        <f t="shared" si="98"/>
        <v>72</v>
      </c>
      <c r="K553" s="55"/>
      <c r="L553" s="56">
        <f t="shared" si="99"/>
        <v>72</v>
      </c>
      <c r="M553" s="55"/>
      <c r="N553" s="56">
        <f t="shared" si="100"/>
        <v>72</v>
      </c>
      <c r="O553" s="55"/>
      <c r="P553" s="56">
        <f t="shared" si="103"/>
        <v>72</v>
      </c>
      <c r="Q553" s="55"/>
      <c r="R553" s="56">
        <f t="shared" si="104"/>
        <v>72</v>
      </c>
      <c r="S553" s="55"/>
      <c r="T553" s="56">
        <f t="shared" si="105"/>
        <v>72</v>
      </c>
    </row>
    <row r="554" spans="1:20" ht="63" x14ac:dyDescent="0.25">
      <c r="A554" s="68" t="s">
        <v>416</v>
      </c>
      <c r="B554" s="50" t="s">
        <v>180</v>
      </c>
      <c r="C554" s="50" t="s">
        <v>74</v>
      </c>
      <c r="D554" s="51" t="s">
        <v>75</v>
      </c>
      <c r="E554" s="50" t="s">
        <v>76</v>
      </c>
      <c r="F554" s="48">
        <f>F555+F572+F564</f>
        <v>56214</v>
      </c>
      <c r="G554" s="48">
        <f>G555+G572+G564</f>
        <v>2110.9</v>
      </c>
      <c r="H554" s="49">
        <f t="shared" si="101"/>
        <v>58324.9</v>
      </c>
      <c r="I554" s="48">
        <f>I555+I572+I564</f>
        <v>0</v>
      </c>
      <c r="J554" s="49">
        <f t="shared" si="98"/>
        <v>58324.9</v>
      </c>
      <c r="K554" s="48">
        <f>K555+K572+K564</f>
        <v>0</v>
      </c>
      <c r="L554" s="49">
        <f t="shared" si="99"/>
        <v>58324.9</v>
      </c>
      <c r="M554" s="48">
        <f>M555+M572+M564</f>
        <v>0</v>
      </c>
      <c r="N554" s="49">
        <f t="shared" si="100"/>
        <v>58324.9</v>
      </c>
      <c r="O554" s="48">
        <f>O555+O572+O564</f>
        <v>3642</v>
      </c>
      <c r="P554" s="49">
        <f t="shared" si="103"/>
        <v>61966.9</v>
      </c>
      <c r="Q554" s="48">
        <f>Q555+Q572+Q564</f>
        <v>1440.9</v>
      </c>
      <c r="R554" s="49">
        <f t="shared" si="104"/>
        <v>63407.8</v>
      </c>
      <c r="S554" s="48">
        <f>S555+S572+S564</f>
        <v>0</v>
      </c>
      <c r="T554" s="49">
        <f t="shared" si="105"/>
        <v>63407.8</v>
      </c>
    </row>
    <row r="555" spans="1:20" ht="47.25" x14ac:dyDescent="0.25">
      <c r="A555" s="32" t="s">
        <v>417</v>
      </c>
      <c r="B555" s="53" t="s">
        <v>180</v>
      </c>
      <c r="C555" s="53" t="s">
        <v>73</v>
      </c>
      <c r="D555" s="54" t="s">
        <v>75</v>
      </c>
      <c r="E555" s="53" t="s">
        <v>76</v>
      </c>
      <c r="F555" s="55">
        <f>F556</f>
        <v>24114.6</v>
      </c>
      <c r="G555" s="55">
        <f>G556</f>
        <v>0</v>
      </c>
      <c r="H555" s="56">
        <f t="shared" si="101"/>
        <v>24114.6</v>
      </c>
      <c r="I555" s="55">
        <f>I556</f>
        <v>0</v>
      </c>
      <c r="J555" s="56">
        <f t="shared" si="98"/>
        <v>24114.6</v>
      </c>
      <c r="K555" s="55">
        <f>K556</f>
        <v>0</v>
      </c>
      <c r="L555" s="56">
        <f t="shared" si="99"/>
        <v>24114.6</v>
      </c>
      <c r="M555" s="55">
        <f>M556</f>
        <v>0</v>
      </c>
      <c r="N555" s="56">
        <f t="shared" si="100"/>
        <v>24114.6</v>
      </c>
      <c r="O555" s="55">
        <f>O556</f>
        <v>0</v>
      </c>
      <c r="P555" s="56">
        <f t="shared" si="103"/>
        <v>24114.6</v>
      </c>
      <c r="Q555" s="55">
        <f>Q556</f>
        <v>0</v>
      </c>
      <c r="R555" s="56">
        <f t="shared" si="104"/>
        <v>24114.6</v>
      </c>
      <c r="S555" s="55">
        <f>S556</f>
        <v>0</v>
      </c>
      <c r="T555" s="56">
        <f t="shared" si="105"/>
        <v>24114.6</v>
      </c>
    </row>
    <row r="556" spans="1:20" ht="31.5" x14ac:dyDescent="0.25">
      <c r="A556" s="32" t="s">
        <v>418</v>
      </c>
      <c r="B556" s="53" t="s">
        <v>180</v>
      </c>
      <c r="C556" s="53" t="s">
        <v>73</v>
      </c>
      <c r="D556" s="54" t="s">
        <v>122</v>
      </c>
      <c r="E556" s="53" t="s">
        <v>76</v>
      </c>
      <c r="F556" s="55">
        <f>F557</f>
        <v>24114.6</v>
      </c>
      <c r="G556" s="55">
        <f>G557</f>
        <v>0</v>
      </c>
      <c r="H556" s="56">
        <f t="shared" si="101"/>
        <v>24114.6</v>
      </c>
      <c r="I556" s="55">
        <f>I557</f>
        <v>0</v>
      </c>
      <c r="J556" s="56">
        <f t="shared" si="98"/>
        <v>24114.6</v>
      </c>
      <c r="K556" s="55">
        <f>K557</f>
        <v>0</v>
      </c>
      <c r="L556" s="56">
        <f t="shared" si="99"/>
        <v>24114.6</v>
      </c>
      <c r="M556" s="55">
        <f>M557</f>
        <v>0</v>
      </c>
      <c r="N556" s="56">
        <f t="shared" si="100"/>
        <v>24114.6</v>
      </c>
      <c r="O556" s="55">
        <f>O557</f>
        <v>0</v>
      </c>
      <c r="P556" s="56">
        <f t="shared" si="103"/>
        <v>24114.6</v>
      </c>
      <c r="Q556" s="55">
        <f>Q557</f>
        <v>0</v>
      </c>
      <c r="R556" s="56">
        <f t="shared" si="104"/>
        <v>24114.6</v>
      </c>
      <c r="S556" s="55">
        <f>S557</f>
        <v>0</v>
      </c>
      <c r="T556" s="56">
        <f t="shared" si="105"/>
        <v>24114.6</v>
      </c>
    </row>
    <row r="557" spans="1:20" ht="31.5" x14ac:dyDescent="0.25">
      <c r="A557" s="32" t="s">
        <v>145</v>
      </c>
      <c r="B557" s="53" t="s">
        <v>180</v>
      </c>
      <c r="C557" s="53" t="s">
        <v>73</v>
      </c>
      <c r="D557" s="54" t="s">
        <v>146</v>
      </c>
      <c r="E557" s="53" t="s">
        <v>76</v>
      </c>
      <c r="F557" s="55">
        <f>F558+F561</f>
        <v>24114.6</v>
      </c>
      <c r="G557" s="55">
        <f>G558+G561</f>
        <v>0</v>
      </c>
      <c r="H557" s="56">
        <f t="shared" si="101"/>
        <v>24114.6</v>
      </c>
      <c r="I557" s="55">
        <f>I558+I561</f>
        <v>0</v>
      </c>
      <c r="J557" s="56">
        <f t="shared" si="98"/>
        <v>24114.6</v>
      </c>
      <c r="K557" s="55">
        <f>K558+K561</f>
        <v>0</v>
      </c>
      <c r="L557" s="56">
        <f t="shared" si="99"/>
        <v>24114.6</v>
      </c>
      <c r="M557" s="55">
        <f>M558+M561</f>
        <v>0</v>
      </c>
      <c r="N557" s="56">
        <f t="shared" si="100"/>
        <v>24114.6</v>
      </c>
      <c r="O557" s="55">
        <f>O558+O561</f>
        <v>0</v>
      </c>
      <c r="P557" s="56">
        <f t="shared" si="103"/>
        <v>24114.6</v>
      </c>
      <c r="Q557" s="55">
        <f>Q558+Q561</f>
        <v>0</v>
      </c>
      <c r="R557" s="56">
        <f t="shared" si="104"/>
        <v>24114.6</v>
      </c>
      <c r="S557" s="55">
        <f>S558+S561</f>
        <v>0</v>
      </c>
      <c r="T557" s="56">
        <f t="shared" si="105"/>
        <v>24114.6</v>
      </c>
    </row>
    <row r="558" spans="1:20" ht="31.5" x14ac:dyDescent="0.25">
      <c r="A558" s="32" t="s">
        <v>419</v>
      </c>
      <c r="B558" s="53" t="s">
        <v>180</v>
      </c>
      <c r="C558" s="53" t="s">
        <v>73</v>
      </c>
      <c r="D558" s="54" t="s">
        <v>420</v>
      </c>
      <c r="E558" s="53" t="s">
        <v>76</v>
      </c>
      <c r="F558" s="55">
        <f>F559</f>
        <v>10337</v>
      </c>
      <c r="G558" s="55">
        <f>G559</f>
        <v>0</v>
      </c>
      <c r="H558" s="56">
        <f t="shared" si="101"/>
        <v>10337</v>
      </c>
      <c r="I558" s="55">
        <f>I559</f>
        <v>0</v>
      </c>
      <c r="J558" s="56">
        <f t="shared" si="98"/>
        <v>10337</v>
      </c>
      <c r="K558" s="55">
        <f>K559</f>
        <v>0</v>
      </c>
      <c r="L558" s="56">
        <f t="shared" si="99"/>
        <v>10337</v>
      </c>
      <c r="M558" s="55">
        <f>M559</f>
        <v>0</v>
      </c>
      <c r="N558" s="56">
        <f t="shared" si="100"/>
        <v>10337</v>
      </c>
      <c r="O558" s="55">
        <f>O559</f>
        <v>0</v>
      </c>
      <c r="P558" s="56">
        <f t="shared" si="103"/>
        <v>10337</v>
      </c>
      <c r="Q558" s="55">
        <f>Q559</f>
        <v>0</v>
      </c>
      <c r="R558" s="56">
        <f t="shared" si="104"/>
        <v>10337</v>
      </c>
      <c r="S558" s="55">
        <f>S559</f>
        <v>0</v>
      </c>
      <c r="T558" s="56">
        <f t="shared" si="105"/>
        <v>10337</v>
      </c>
    </row>
    <row r="559" spans="1:20" ht="15.75" x14ac:dyDescent="0.25">
      <c r="A559" s="32" t="s">
        <v>157</v>
      </c>
      <c r="B559" s="53" t="s">
        <v>180</v>
      </c>
      <c r="C559" s="53" t="s">
        <v>73</v>
      </c>
      <c r="D559" s="54" t="s">
        <v>420</v>
      </c>
      <c r="E559" s="53">
        <v>500</v>
      </c>
      <c r="F559" s="55">
        <f>F560</f>
        <v>10337</v>
      </c>
      <c r="G559" s="55">
        <f>G560</f>
        <v>0</v>
      </c>
      <c r="H559" s="56">
        <f t="shared" si="101"/>
        <v>10337</v>
      </c>
      <c r="I559" s="55">
        <f>I560</f>
        <v>0</v>
      </c>
      <c r="J559" s="56">
        <f t="shared" si="98"/>
        <v>10337</v>
      </c>
      <c r="K559" s="55">
        <f>K560</f>
        <v>0</v>
      </c>
      <c r="L559" s="56">
        <f t="shared" si="99"/>
        <v>10337</v>
      </c>
      <c r="M559" s="55">
        <f>M560</f>
        <v>0</v>
      </c>
      <c r="N559" s="56">
        <f t="shared" si="100"/>
        <v>10337</v>
      </c>
      <c r="O559" s="55">
        <f>O560</f>
        <v>0</v>
      </c>
      <c r="P559" s="56">
        <f t="shared" si="103"/>
        <v>10337</v>
      </c>
      <c r="Q559" s="55">
        <f>Q560</f>
        <v>0</v>
      </c>
      <c r="R559" s="56">
        <f t="shared" si="104"/>
        <v>10337</v>
      </c>
      <c r="S559" s="55">
        <f>S560</f>
        <v>0</v>
      </c>
      <c r="T559" s="56">
        <f t="shared" si="105"/>
        <v>10337</v>
      </c>
    </row>
    <row r="560" spans="1:20" ht="15.75" x14ac:dyDescent="0.25">
      <c r="A560" s="32" t="s">
        <v>421</v>
      </c>
      <c r="B560" s="53" t="s">
        <v>180</v>
      </c>
      <c r="C560" s="53" t="s">
        <v>73</v>
      </c>
      <c r="D560" s="54" t="s">
        <v>420</v>
      </c>
      <c r="E560" s="53">
        <v>510</v>
      </c>
      <c r="F560" s="55">
        <v>10337</v>
      </c>
      <c r="G560" s="55"/>
      <c r="H560" s="56">
        <f t="shared" si="101"/>
        <v>10337</v>
      </c>
      <c r="I560" s="55"/>
      <c r="J560" s="56">
        <f t="shared" si="98"/>
        <v>10337</v>
      </c>
      <c r="K560" s="55"/>
      <c r="L560" s="56">
        <f t="shared" si="99"/>
        <v>10337</v>
      </c>
      <c r="M560" s="55"/>
      <c r="N560" s="56">
        <f t="shared" si="100"/>
        <v>10337</v>
      </c>
      <c r="O560" s="55"/>
      <c r="P560" s="56">
        <f t="shared" si="103"/>
        <v>10337</v>
      </c>
      <c r="Q560" s="55"/>
      <c r="R560" s="56">
        <f t="shared" si="104"/>
        <v>10337</v>
      </c>
      <c r="S560" s="55"/>
      <c r="T560" s="56">
        <f t="shared" si="105"/>
        <v>10337</v>
      </c>
    </row>
    <row r="561" spans="1:20" ht="31.5" x14ac:dyDescent="0.25">
      <c r="A561" s="32" t="s">
        <v>422</v>
      </c>
      <c r="B561" s="53" t="s">
        <v>180</v>
      </c>
      <c r="C561" s="53" t="s">
        <v>73</v>
      </c>
      <c r="D561" s="54" t="s">
        <v>423</v>
      </c>
      <c r="E561" s="53" t="s">
        <v>76</v>
      </c>
      <c r="F561" s="55">
        <f>F562</f>
        <v>13777.6</v>
      </c>
      <c r="G561" s="55">
        <f>G562</f>
        <v>0</v>
      </c>
      <c r="H561" s="56">
        <f t="shared" si="101"/>
        <v>13777.6</v>
      </c>
      <c r="I561" s="55">
        <f>I562</f>
        <v>0</v>
      </c>
      <c r="J561" s="56">
        <f t="shared" si="98"/>
        <v>13777.6</v>
      </c>
      <c r="K561" s="55">
        <f>K562</f>
        <v>0</v>
      </c>
      <c r="L561" s="56">
        <f t="shared" si="99"/>
        <v>13777.6</v>
      </c>
      <c r="M561" s="55">
        <f>M562</f>
        <v>0</v>
      </c>
      <c r="N561" s="56">
        <f t="shared" si="100"/>
        <v>13777.6</v>
      </c>
      <c r="O561" s="55">
        <f>O562</f>
        <v>0</v>
      </c>
      <c r="P561" s="56">
        <f t="shared" si="103"/>
        <v>13777.6</v>
      </c>
      <c r="Q561" s="55">
        <f>Q562</f>
        <v>0</v>
      </c>
      <c r="R561" s="56">
        <f t="shared" si="104"/>
        <v>13777.6</v>
      </c>
      <c r="S561" s="55">
        <f>S562</f>
        <v>0</v>
      </c>
      <c r="T561" s="56">
        <f t="shared" si="105"/>
        <v>13777.6</v>
      </c>
    </row>
    <row r="562" spans="1:20" ht="15.75" x14ac:dyDescent="0.25">
      <c r="A562" s="32" t="s">
        <v>157</v>
      </c>
      <c r="B562" s="53" t="s">
        <v>180</v>
      </c>
      <c r="C562" s="53" t="s">
        <v>73</v>
      </c>
      <c r="D562" s="54" t="s">
        <v>423</v>
      </c>
      <c r="E562" s="53">
        <v>500</v>
      </c>
      <c r="F562" s="55">
        <f>F563</f>
        <v>13777.6</v>
      </c>
      <c r="G562" s="55">
        <f>G563</f>
        <v>0</v>
      </c>
      <c r="H562" s="56">
        <f t="shared" si="101"/>
        <v>13777.6</v>
      </c>
      <c r="I562" s="55">
        <f>I563</f>
        <v>0</v>
      </c>
      <c r="J562" s="56">
        <f t="shared" si="98"/>
        <v>13777.6</v>
      </c>
      <c r="K562" s="55">
        <f>K563</f>
        <v>0</v>
      </c>
      <c r="L562" s="56">
        <f t="shared" si="99"/>
        <v>13777.6</v>
      </c>
      <c r="M562" s="55">
        <f>M563</f>
        <v>0</v>
      </c>
      <c r="N562" s="56">
        <f t="shared" si="100"/>
        <v>13777.6</v>
      </c>
      <c r="O562" s="55">
        <f>O563</f>
        <v>0</v>
      </c>
      <c r="P562" s="56">
        <f t="shared" si="103"/>
        <v>13777.6</v>
      </c>
      <c r="Q562" s="55">
        <f>Q563</f>
        <v>0</v>
      </c>
      <c r="R562" s="56">
        <f t="shared" si="104"/>
        <v>13777.6</v>
      </c>
      <c r="S562" s="55">
        <f>S563</f>
        <v>0</v>
      </c>
      <c r="T562" s="56">
        <f t="shared" si="105"/>
        <v>13777.6</v>
      </c>
    </row>
    <row r="563" spans="1:20" ht="15.75" x14ac:dyDescent="0.25">
      <c r="A563" s="32" t="s">
        <v>421</v>
      </c>
      <c r="B563" s="53" t="s">
        <v>180</v>
      </c>
      <c r="C563" s="53" t="s">
        <v>73</v>
      </c>
      <c r="D563" s="54" t="s">
        <v>423</v>
      </c>
      <c r="E563" s="53">
        <v>510</v>
      </c>
      <c r="F563" s="55">
        <v>13777.6</v>
      </c>
      <c r="G563" s="55"/>
      <c r="H563" s="56">
        <f t="shared" si="101"/>
        <v>13777.6</v>
      </c>
      <c r="I563" s="55"/>
      <c r="J563" s="56">
        <f t="shared" si="98"/>
        <v>13777.6</v>
      </c>
      <c r="K563" s="55"/>
      <c r="L563" s="56">
        <f t="shared" si="99"/>
        <v>13777.6</v>
      </c>
      <c r="M563" s="55"/>
      <c r="N563" s="56">
        <f t="shared" si="100"/>
        <v>13777.6</v>
      </c>
      <c r="O563" s="55"/>
      <c r="P563" s="56">
        <f t="shared" si="103"/>
        <v>13777.6</v>
      </c>
      <c r="Q563" s="55"/>
      <c r="R563" s="56">
        <f t="shared" si="104"/>
        <v>13777.6</v>
      </c>
      <c r="S563" s="55"/>
      <c r="T563" s="56">
        <f t="shared" si="105"/>
        <v>13777.6</v>
      </c>
    </row>
    <row r="564" spans="1:20" ht="15.75" x14ac:dyDescent="0.25">
      <c r="A564" s="32" t="s">
        <v>627</v>
      </c>
      <c r="B564" s="53" t="s">
        <v>180</v>
      </c>
      <c r="C564" s="53" t="s">
        <v>78</v>
      </c>
      <c r="D564" s="54" t="s">
        <v>75</v>
      </c>
      <c r="E564" s="53" t="s">
        <v>76</v>
      </c>
      <c r="F564" s="55">
        <f t="shared" ref="F564:S570" si="109">F565</f>
        <v>6500</v>
      </c>
      <c r="G564" s="55">
        <f t="shared" si="109"/>
        <v>-524</v>
      </c>
      <c r="H564" s="56">
        <f t="shared" si="101"/>
        <v>5976</v>
      </c>
      <c r="I564" s="55">
        <f t="shared" si="109"/>
        <v>0</v>
      </c>
      <c r="J564" s="56">
        <f t="shared" si="98"/>
        <v>5976</v>
      </c>
      <c r="K564" s="55">
        <f t="shared" si="109"/>
        <v>0</v>
      </c>
      <c r="L564" s="56">
        <f t="shared" si="99"/>
        <v>5976</v>
      </c>
      <c r="M564" s="55">
        <f t="shared" si="109"/>
        <v>0</v>
      </c>
      <c r="N564" s="56">
        <f t="shared" si="100"/>
        <v>5976</v>
      </c>
      <c r="O564" s="55">
        <f t="shared" si="109"/>
        <v>-200</v>
      </c>
      <c r="P564" s="56">
        <f t="shared" si="103"/>
        <v>5776</v>
      </c>
      <c r="Q564" s="55">
        <f t="shared" si="109"/>
        <v>0</v>
      </c>
      <c r="R564" s="56">
        <f t="shared" si="104"/>
        <v>5776</v>
      </c>
      <c r="S564" s="55">
        <f t="shared" si="109"/>
        <v>450</v>
      </c>
      <c r="T564" s="56">
        <f t="shared" si="105"/>
        <v>6226</v>
      </c>
    </row>
    <row r="565" spans="1:20" ht="31.5" x14ac:dyDescent="0.25">
      <c r="A565" s="32" t="s">
        <v>145</v>
      </c>
      <c r="B565" s="53" t="s">
        <v>180</v>
      </c>
      <c r="C565" s="53" t="s">
        <v>78</v>
      </c>
      <c r="D565" s="54" t="s">
        <v>146</v>
      </c>
      <c r="E565" s="53" t="s">
        <v>76</v>
      </c>
      <c r="F565" s="55">
        <f>F569</f>
        <v>6500</v>
      </c>
      <c r="G565" s="55">
        <f>G569+G566</f>
        <v>-524</v>
      </c>
      <c r="H565" s="56">
        <f t="shared" si="101"/>
        <v>5976</v>
      </c>
      <c r="I565" s="55">
        <f>I569+I566</f>
        <v>0</v>
      </c>
      <c r="J565" s="56">
        <f t="shared" si="98"/>
        <v>5976</v>
      </c>
      <c r="K565" s="55">
        <f>K569+K566</f>
        <v>0</v>
      </c>
      <c r="L565" s="56">
        <f t="shared" si="99"/>
        <v>5976</v>
      </c>
      <c r="M565" s="55">
        <f>M569+M566</f>
        <v>0</v>
      </c>
      <c r="N565" s="56">
        <f t="shared" si="100"/>
        <v>5976</v>
      </c>
      <c r="O565" s="55">
        <f>O569+O566</f>
        <v>-200</v>
      </c>
      <c r="P565" s="56">
        <f t="shared" si="103"/>
        <v>5776</v>
      </c>
      <c r="Q565" s="55">
        <f>Q569+Q566</f>
        <v>0</v>
      </c>
      <c r="R565" s="56">
        <f t="shared" si="104"/>
        <v>5776</v>
      </c>
      <c r="S565" s="55">
        <f>S569+S566</f>
        <v>450</v>
      </c>
      <c r="T565" s="56">
        <f t="shared" si="105"/>
        <v>6226</v>
      </c>
    </row>
    <row r="566" spans="1:20" ht="31.5" x14ac:dyDescent="0.25">
      <c r="A566" s="32" t="s">
        <v>823</v>
      </c>
      <c r="B566" s="53" t="s">
        <v>180</v>
      </c>
      <c r="C566" s="53" t="s">
        <v>78</v>
      </c>
      <c r="D566" s="54" t="s">
        <v>824</v>
      </c>
      <c r="E566" s="53" t="s">
        <v>76</v>
      </c>
      <c r="F566" s="55"/>
      <c r="G566" s="56">
        <f>G567</f>
        <v>2000</v>
      </c>
      <c r="H566" s="56">
        <f t="shared" si="101"/>
        <v>2000</v>
      </c>
      <c r="I566" s="56">
        <f>I567</f>
        <v>0</v>
      </c>
      <c r="J566" s="56">
        <f t="shared" si="98"/>
        <v>2000</v>
      </c>
      <c r="K566" s="56">
        <f>K567</f>
        <v>2276</v>
      </c>
      <c r="L566" s="56">
        <f t="shared" si="99"/>
        <v>4276</v>
      </c>
      <c r="M566" s="56">
        <f>M567</f>
        <v>0</v>
      </c>
      <c r="N566" s="56">
        <f t="shared" si="100"/>
        <v>4276</v>
      </c>
      <c r="O566" s="56">
        <f>O567</f>
        <v>1500</v>
      </c>
      <c r="P566" s="56">
        <f t="shared" si="103"/>
        <v>5776</v>
      </c>
      <c r="Q566" s="56">
        <f>Q567</f>
        <v>0</v>
      </c>
      <c r="R566" s="56">
        <f t="shared" si="104"/>
        <v>5776</v>
      </c>
      <c r="S566" s="56">
        <f>S567</f>
        <v>450</v>
      </c>
      <c r="T566" s="56">
        <f t="shared" si="105"/>
        <v>6226</v>
      </c>
    </row>
    <row r="567" spans="1:20" ht="15.75" x14ac:dyDescent="0.25">
      <c r="A567" s="32" t="s">
        <v>157</v>
      </c>
      <c r="B567" s="53" t="s">
        <v>180</v>
      </c>
      <c r="C567" s="53" t="s">
        <v>78</v>
      </c>
      <c r="D567" s="54" t="s">
        <v>824</v>
      </c>
      <c r="E567" s="53" t="s">
        <v>586</v>
      </c>
      <c r="F567" s="55"/>
      <c r="G567" s="56">
        <f>G568</f>
        <v>2000</v>
      </c>
      <c r="H567" s="56">
        <f t="shared" si="101"/>
        <v>2000</v>
      </c>
      <c r="I567" s="56">
        <f>I568</f>
        <v>0</v>
      </c>
      <c r="J567" s="56">
        <f t="shared" si="98"/>
        <v>2000</v>
      </c>
      <c r="K567" s="56">
        <f>K568</f>
        <v>2276</v>
      </c>
      <c r="L567" s="56">
        <f t="shared" si="99"/>
        <v>4276</v>
      </c>
      <c r="M567" s="56">
        <f>M568</f>
        <v>0</v>
      </c>
      <c r="N567" s="56">
        <f t="shared" si="100"/>
        <v>4276</v>
      </c>
      <c r="O567" s="56">
        <f>O568</f>
        <v>1500</v>
      </c>
      <c r="P567" s="56">
        <f t="shared" si="103"/>
        <v>5776</v>
      </c>
      <c r="Q567" s="56">
        <f>Q568</f>
        <v>0</v>
      </c>
      <c r="R567" s="56">
        <f t="shared" si="104"/>
        <v>5776</v>
      </c>
      <c r="S567" s="56">
        <f>S568</f>
        <v>450</v>
      </c>
      <c r="T567" s="56">
        <f t="shared" si="105"/>
        <v>6226</v>
      </c>
    </row>
    <row r="568" spans="1:20" ht="15.75" x14ac:dyDescent="0.25">
      <c r="A568" s="32" t="s">
        <v>495</v>
      </c>
      <c r="B568" s="53" t="s">
        <v>180</v>
      </c>
      <c r="C568" s="53" t="s">
        <v>78</v>
      </c>
      <c r="D568" s="54" t="s">
        <v>824</v>
      </c>
      <c r="E568" s="53" t="s">
        <v>588</v>
      </c>
      <c r="F568" s="55"/>
      <c r="G568" s="56">
        <v>2000</v>
      </c>
      <c r="H568" s="56">
        <f t="shared" si="101"/>
        <v>2000</v>
      </c>
      <c r="I568" s="56"/>
      <c r="J568" s="56">
        <f t="shared" si="98"/>
        <v>2000</v>
      </c>
      <c r="K568" s="56">
        <v>2276</v>
      </c>
      <c r="L568" s="56">
        <f t="shared" si="99"/>
        <v>4276</v>
      </c>
      <c r="M568" s="56"/>
      <c r="N568" s="56">
        <f t="shared" si="100"/>
        <v>4276</v>
      </c>
      <c r="O568" s="56">
        <v>1500</v>
      </c>
      <c r="P568" s="56">
        <f t="shared" si="103"/>
        <v>5776</v>
      </c>
      <c r="Q568" s="56"/>
      <c r="R568" s="56">
        <f t="shared" si="104"/>
        <v>5776</v>
      </c>
      <c r="S568" s="128">
        <v>450</v>
      </c>
      <c r="T568" s="56">
        <f t="shared" si="105"/>
        <v>6226</v>
      </c>
    </row>
    <row r="569" spans="1:20" ht="47.25" x14ac:dyDescent="0.25">
      <c r="A569" s="32" t="s">
        <v>628</v>
      </c>
      <c r="B569" s="53" t="s">
        <v>180</v>
      </c>
      <c r="C569" s="53" t="s">
        <v>78</v>
      </c>
      <c r="D569" s="54" t="s">
        <v>629</v>
      </c>
      <c r="E569" s="53" t="s">
        <v>76</v>
      </c>
      <c r="F569" s="55">
        <f t="shared" si="109"/>
        <v>6500</v>
      </c>
      <c r="G569" s="55">
        <f t="shared" si="109"/>
        <v>-2524</v>
      </c>
      <c r="H569" s="56">
        <f t="shared" si="101"/>
        <v>3976</v>
      </c>
      <c r="I569" s="55">
        <f t="shared" si="109"/>
        <v>0</v>
      </c>
      <c r="J569" s="56">
        <f t="shared" si="98"/>
        <v>3976</v>
      </c>
      <c r="K569" s="55">
        <f t="shared" si="109"/>
        <v>-2276</v>
      </c>
      <c r="L569" s="56">
        <f t="shared" si="99"/>
        <v>1700</v>
      </c>
      <c r="M569" s="55">
        <f t="shared" si="109"/>
        <v>0</v>
      </c>
      <c r="N569" s="56">
        <f t="shared" si="100"/>
        <v>1700</v>
      </c>
      <c r="O569" s="55">
        <f t="shared" si="109"/>
        <v>-1700</v>
      </c>
      <c r="P569" s="56">
        <f t="shared" si="103"/>
        <v>0</v>
      </c>
      <c r="Q569" s="55">
        <f t="shared" si="109"/>
        <v>0</v>
      </c>
      <c r="R569" s="56">
        <f t="shared" si="104"/>
        <v>0</v>
      </c>
      <c r="S569" s="55">
        <f t="shared" si="109"/>
        <v>0</v>
      </c>
      <c r="T569" s="56">
        <f t="shared" si="105"/>
        <v>0</v>
      </c>
    </row>
    <row r="570" spans="1:20" ht="15.75" x14ac:dyDescent="0.25">
      <c r="A570" s="32" t="s">
        <v>157</v>
      </c>
      <c r="B570" s="53" t="s">
        <v>180</v>
      </c>
      <c r="C570" s="53" t="s">
        <v>78</v>
      </c>
      <c r="D570" s="54" t="s">
        <v>629</v>
      </c>
      <c r="E570" s="53" t="s">
        <v>586</v>
      </c>
      <c r="F570" s="55">
        <f t="shared" si="109"/>
        <v>6500</v>
      </c>
      <c r="G570" s="55">
        <f t="shared" si="109"/>
        <v>-2524</v>
      </c>
      <c r="H570" s="56">
        <f t="shared" si="101"/>
        <v>3976</v>
      </c>
      <c r="I570" s="55">
        <f t="shared" si="109"/>
        <v>0</v>
      </c>
      <c r="J570" s="56">
        <f t="shared" si="98"/>
        <v>3976</v>
      </c>
      <c r="K570" s="55">
        <f t="shared" si="109"/>
        <v>-2276</v>
      </c>
      <c r="L570" s="56">
        <f t="shared" si="99"/>
        <v>1700</v>
      </c>
      <c r="M570" s="55">
        <f t="shared" si="109"/>
        <v>0</v>
      </c>
      <c r="N570" s="56">
        <f t="shared" si="100"/>
        <v>1700</v>
      </c>
      <c r="O570" s="55">
        <f t="shared" si="109"/>
        <v>-1700</v>
      </c>
      <c r="P570" s="56">
        <f t="shared" si="103"/>
        <v>0</v>
      </c>
      <c r="Q570" s="55">
        <f t="shared" si="109"/>
        <v>0</v>
      </c>
      <c r="R570" s="56">
        <f t="shared" si="104"/>
        <v>0</v>
      </c>
      <c r="S570" s="55">
        <f t="shared" si="109"/>
        <v>0</v>
      </c>
      <c r="T570" s="56">
        <f t="shared" si="105"/>
        <v>0</v>
      </c>
    </row>
    <row r="571" spans="1:20" ht="15.75" x14ac:dyDescent="0.25">
      <c r="A571" s="32" t="s">
        <v>495</v>
      </c>
      <c r="B571" s="53" t="s">
        <v>180</v>
      </c>
      <c r="C571" s="53" t="s">
        <v>78</v>
      </c>
      <c r="D571" s="54" t="s">
        <v>629</v>
      </c>
      <c r="E571" s="53" t="s">
        <v>588</v>
      </c>
      <c r="F571" s="55">
        <v>6500</v>
      </c>
      <c r="G571" s="55">
        <v>-2524</v>
      </c>
      <c r="H571" s="56">
        <f t="shared" si="101"/>
        <v>3976</v>
      </c>
      <c r="I571" s="55"/>
      <c r="J571" s="56">
        <f t="shared" si="98"/>
        <v>3976</v>
      </c>
      <c r="K571" s="55">
        <v>-2276</v>
      </c>
      <c r="L571" s="56">
        <f t="shared" si="99"/>
        <v>1700</v>
      </c>
      <c r="M571" s="55"/>
      <c r="N571" s="56">
        <f t="shared" si="100"/>
        <v>1700</v>
      </c>
      <c r="O571" s="55">
        <v>-1700</v>
      </c>
      <c r="P571" s="56">
        <f t="shared" si="103"/>
        <v>0</v>
      </c>
      <c r="Q571" s="55"/>
      <c r="R571" s="56">
        <f t="shared" si="104"/>
        <v>0</v>
      </c>
      <c r="S571" s="55"/>
      <c r="T571" s="56">
        <f t="shared" si="105"/>
        <v>0</v>
      </c>
    </row>
    <row r="572" spans="1:20" ht="31.5" x14ac:dyDescent="0.25">
      <c r="A572" s="32" t="s">
        <v>424</v>
      </c>
      <c r="B572" s="53" t="s">
        <v>180</v>
      </c>
      <c r="C572" s="53" t="s">
        <v>90</v>
      </c>
      <c r="D572" s="54" t="s">
        <v>75</v>
      </c>
      <c r="E572" s="53" t="s">
        <v>76</v>
      </c>
      <c r="F572" s="55">
        <f>F573+F579+F588</f>
        <v>25599.4</v>
      </c>
      <c r="G572" s="55">
        <f>G573+G579+G588</f>
        <v>2634.9</v>
      </c>
      <c r="H572" s="56">
        <f t="shared" si="101"/>
        <v>28234.300000000003</v>
      </c>
      <c r="I572" s="55">
        <f>I573+I579+I588</f>
        <v>0</v>
      </c>
      <c r="J572" s="56">
        <f t="shared" si="98"/>
        <v>28234.300000000003</v>
      </c>
      <c r="K572" s="55">
        <f>K573+K579+K588</f>
        <v>0</v>
      </c>
      <c r="L572" s="56">
        <f t="shared" si="99"/>
        <v>28234.300000000003</v>
      </c>
      <c r="M572" s="55">
        <f>M573+M579+M588</f>
        <v>0</v>
      </c>
      <c r="N572" s="56">
        <f t="shared" si="100"/>
        <v>28234.300000000003</v>
      </c>
      <c r="O572" s="55">
        <f>O573+O579+O588</f>
        <v>3842</v>
      </c>
      <c r="P572" s="56">
        <f t="shared" si="103"/>
        <v>32076.300000000003</v>
      </c>
      <c r="Q572" s="55">
        <f>Q573+Q579+Q588</f>
        <v>1440.9</v>
      </c>
      <c r="R572" s="56">
        <f t="shared" si="104"/>
        <v>33517.200000000004</v>
      </c>
      <c r="S572" s="55">
        <f>S573+S579+S588</f>
        <v>-450</v>
      </c>
      <c r="T572" s="56">
        <f t="shared" si="105"/>
        <v>33067.200000000004</v>
      </c>
    </row>
    <row r="573" spans="1:20" ht="63" x14ac:dyDescent="0.25">
      <c r="A573" s="32" t="s">
        <v>768</v>
      </c>
      <c r="B573" s="53" t="s">
        <v>180</v>
      </c>
      <c r="C573" s="53" t="s">
        <v>90</v>
      </c>
      <c r="D573" s="54" t="s">
        <v>209</v>
      </c>
      <c r="E573" s="53" t="s">
        <v>76</v>
      </c>
      <c r="F573" s="55">
        <f t="shared" ref="F573:S577" si="110">F574</f>
        <v>16020.4</v>
      </c>
      <c r="G573" s="55">
        <f t="shared" si="110"/>
        <v>2634.9</v>
      </c>
      <c r="H573" s="56">
        <f t="shared" si="101"/>
        <v>18655.3</v>
      </c>
      <c r="I573" s="55">
        <f t="shared" si="110"/>
        <v>0</v>
      </c>
      <c r="J573" s="56">
        <f t="shared" si="98"/>
        <v>18655.3</v>
      </c>
      <c r="K573" s="55">
        <f t="shared" si="110"/>
        <v>0</v>
      </c>
      <c r="L573" s="56">
        <f t="shared" si="99"/>
        <v>18655.3</v>
      </c>
      <c r="M573" s="55">
        <f t="shared" si="110"/>
        <v>0</v>
      </c>
      <c r="N573" s="56">
        <f t="shared" si="100"/>
        <v>18655.3</v>
      </c>
      <c r="O573" s="55">
        <f t="shared" si="110"/>
        <v>3842</v>
      </c>
      <c r="P573" s="56">
        <f t="shared" si="103"/>
        <v>22497.3</v>
      </c>
      <c r="Q573" s="55">
        <f t="shared" si="110"/>
        <v>1440.9</v>
      </c>
      <c r="R573" s="56">
        <f t="shared" si="104"/>
        <v>23938.2</v>
      </c>
      <c r="S573" s="55">
        <f t="shared" si="110"/>
        <v>0</v>
      </c>
      <c r="T573" s="56">
        <f t="shared" si="105"/>
        <v>23938.2</v>
      </c>
    </row>
    <row r="574" spans="1:20" ht="47.25" x14ac:dyDescent="0.25">
      <c r="A574" s="32" t="s">
        <v>425</v>
      </c>
      <c r="B574" s="53" t="s">
        <v>180</v>
      </c>
      <c r="C574" s="53" t="s">
        <v>90</v>
      </c>
      <c r="D574" s="54" t="s">
        <v>210</v>
      </c>
      <c r="E574" s="53" t="s">
        <v>76</v>
      </c>
      <c r="F574" s="55">
        <f t="shared" si="110"/>
        <v>16020.4</v>
      </c>
      <c r="G574" s="55">
        <f t="shared" si="110"/>
        <v>2634.9</v>
      </c>
      <c r="H574" s="56">
        <f t="shared" si="101"/>
        <v>18655.3</v>
      </c>
      <c r="I574" s="55">
        <f t="shared" si="110"/>
        <v>0</v>
      </c>
      <c r="J574" s="56">
        <f t="shared" si="98"/>
        <v>18655.3</v>
      </c>
      <c r="K574" s="55">
        <f t="shared" si="110"/>
        <v>0</v>
      </c>
      <c r="L574" s="56">
        <f t="shared" si="99"/>
        <v>18655.3</v>
      </c>
      <c r="M574" s="55">
        <f t="shared" si="110"/>
        <v>0</v>
      </c>
      <c r="N574" s="56">
        <f t="shared" si="100"/>
        <v>18655.3</v>
      </c>
      <c r="O574" s="55">
        <f t="shared" si="110"/>
        <v>3842</v>
      </c>
      <c r="P574" s="56">
        <f t="shared" si="103"/>
        <v>22497.3</v>
      </c>
      <c r="Q574" s="55">
        <f t="shared" si="110"/>
        <v>1440.9</v>
      </c>
      <c r="R574" s="56">
        <f t="shared" si="104"/>
        <v>23938.2</v>
      </c>
      <c r="S574" s="55">
        <f t="shared" si="110"/>
        <v>0</v>
      </c>
      <c r="T574" s="56">
        <f t="shared" si="105"/>
        <v>23938.2</v>
      </c>
    </row>
    <row r="575" spans="1:20" ht="31.5" x14ac:dyDescent="0.25">
      <c r="A575" s="32" t="s">
        <v>211</v>
      </c>
      <c r="B575" s="53" t="s">
        <v>180</v>
      </c>
      <c r="C575" s="53" t="s">
        <v>90</v>
      </c>
      <c r="D575" s="54" t="s">
        <v>636</v>
      </c>
      <c r="E575" s="53" t="s">
        <v>76</v>
      </c>
      <c r="F575" s="55">
        <f t="shared" si="110"/>
        <v>16020.4</v>
      </c>
      <c r="G575" s="55">
        <f t="shared" si="110"/>
        <v>2634.9</v>
      </c>
      <c r="H575" s="56">
        <f t="shared" si="101"/>
        <v>18655.3</v>
      </c>
      <c r="I575" s="55">
        <f t="shared" si="110"/>
        <v>0</v>
      </c>
      <c r="J575" s="56">
        <f t="shared" si="98"/>
        <v>18655.3</v>
      </c>
      <c r="K575" s="55">
        <f t="shared" si="110"/>
        <v>0</v>
      </c>
      <c r="L575" s="56">
        <f t="shared" si="99"/>
        <v>18655.3</v>
      </c>
      <c r="M575" s="55">
        <f t="shared" si="110"/>
        <v>0</v>
      </c>
      <c r="N575" s="56">
        <f t="shared" si="100"/>
        <v>18655.3</v>
      </c>
      <c r="O575" s="55">
        <f t="shared" si="110"/>
        <v>3842</v>
      </c>
      <c r="P575" s="56">
        <f t="shared" si="103"/>
        <v>22497.3</v>
      </c>
      <c r="Q575" s="55">
        <f t="shared" si="110"/>
        <v>1440.9</v>
      </c>
      <c r="R575" s="56">
        <f t="shared" si="104"/>
        <v>23938.2</v>
      </c>
      <c r="S575" s="55">
        <f t="shared" si="110"/>
        <v>0</v>
      </c>
      <c r="T575" s="56">
        <f t="shared" si="105"/>
        <v>23938.2</v>
      </c>
    </row>
    <row r="576" spans="1:20" ht="33.75" customHeight="1" x14ac:dyDescent="0.25">
      <c r="A576" s="32" t="s">
        <v>426</v>
      </c>
      <c r="B576" s="53" t="s">
        <v>180</v>
      </c>
      <c r="C576" s="53" t="s">
        <v>90</v>
      </c>
      <c r="D576" s="54" t="s">
        <v>214</v>
      </c>
      <c r="E576" s="53" t="s">
        <v>76</v>
      </c>
      <c r="F576" s="55">
        <f t="shared" si="110"/>
        <v>16020.4</v>
      </c>
      <c r="G576" s="55">
        <f t="shared" si="110"/>
        <v>2634.9</v>
      </c>
      <c r="H576" s="56">
        <f t="shared" si="101"/>
        <v>18655.3</v>
      </c>
      <c r="I576" s="55">
        <f t="shared" si="110"/>
        <v>0</v>
      </c>
      <c r="J576" s="56">
        <f t="shared" si="98"/>
        <v>18655.3</v>
      </c>
      <c r="K576" s="55">
        <f t="shared" si="110"/>
        <v>0</v>
      </c>
      <c r="L576" s="56">
        <f t="shared" si="99"/>
        <v>18655.3</v>
      </c>
      <c r="M576" s="55">
        <f t="shared" si="110"/>
        <v>0</v>
      </c>
      <c r="N576" s="56">
        <f t="shared" si="100"/>
        <v>18655.3</v>
      </c>
      <c r="O576" s="55">
        <f t="shared" si="110"/>
        <v>3842</v>
      </c>
      <c r="P576" s="56">
        <f t="shared" si="103"/>
        <v>22497.3</v>
      </c>
      <c r="Q576" s="55">
        <f t="shared" si="110"/>
        <v>1440.9</v>
      </c>
      <c r="R576" s="56">
        <f t="shared" si="104"/>
        <v>23938.2</v>
      </c>
      <c r="S576" s="55">
        <f t="shared" si="110"/>
        <v>0</v>
      </c>
      <c r="T576" s="56">
        <f t="shared" si="105"/>
        <v>23938.2</v>
      </c>
    </row>
    <row r="577" spans="1:20" ht="15.75" x14ac:dyDescent="0.25">
      <c r="A577" s="32" t="s">
        <v>157</v>
      </c>
      <c r="B577" s="53" t="s">
        <v>180</v>
      </c>
      <c r="C577" s="53" t="s">
        <v>90</v>
      </c>
      <c r="D577" s="54" t="s">
        <v>214</v>
      </c>
      <c r="E577" s="53">
        <v>500</v>
      </c>
      <c r="F577" s="55">
        <f t="shared" si="110"/>
        <v>16020.4</v>
      </c>
      <c r="G577" s="55">
        <f t="shared" si="110"/>
        <v>2634.9</v>
      </c>
      <c r="H577" s="56">
        <f t="shared" si="101"/>
        <v>18655.3</v>
      </c>
      <c r="I577" s="55">
        <f t="shared" si="110"/>
        <v>0</v>
      </c>
      <c r="J577" s="56">
        <f t="shared" ref="J577:J592" si="111">H577+I577</f>
        <v>18655.3</v>
      </c>
      <c r="K577" s="55">
        <f t="shared" si="110"/>
        <v>0</v>
      </c>
      <c r="L577" s="56">
        <f t="shared" ref="L577:L592" si="112">J577+K577</f>
        <v>18655.3</v>
      </c>
      <c r="M577" s="55">
        <f t="shared" si="110"/>
        <v>0</v>
      </c>
      <c r="N577" s="56">
        <f t="shared" ref="N577:N592" si="113">L577+M577</f>
        <v>18655.3</v>
      </c>
      <c r="O577" s="55">
        <f t="shared" si="110"/>
        <v>3842</v>
      </c>
      <c r="P577" s="56">
        <f t="shared" si="103"/>
        <v>22497.3</v>
      </c>
      <c r="Q577" s="55">
        <f t="shared" si="110"/>
        <v>1440.9</v>
      </c>
      <c r="R577" s="56">
        <f t="shared" si="104"/>
        <v>23938.2</v>
      </c>
      <c r="S577" s="55">
        <f t="shared" si="110"/>
        <v>0</v>
      </c>
      <c r="T577" s="56">
        <f t="shared" si="105"/>
        <v>23938.2</v>
      </c>
    </row>
    <row r="578" spans="1:20" ht="15.75" x14ac:dyDescent="0.25">
      <c r="A578" s="32" t="s">
        <v>158</v>
      </c>
      <c r="B578" s="53" t="s">
        <v>180</v>
      </c>
      <c r="C578" s="53" t="s">
        <v>90</v>
      </c>
      <c r="D578" s="54" t="s">
        <v>214</v>
      </c>
      <c r="E578" s="53" t="s">
        <v>587</v>
      </c>
      <c r="F578" s="55">
        <v>16020.4</v>
      </c>
      <c r="G578" s="55">
        <v>2634.9</v>
      </c>
      <c r="H578" s="56">
        <f t="shared" si="101"/>
        <v>18655.3</v>
      </c>
      <c r="I578" s="55"/>
      <c r="J578" s="56">
        <f t="shared" si="111"/>
        <v>18655.3</v>
      </c>
      <c r="K578" s="55"/>
      <c r="L578" s="56">
        <f t="shared" si="112"/>
        <v>18655.3</v>
      </c>
      <c r="M578" s="55"/>
      <c r="N578" s="56">
        <f t="shared" si="113"/>
        <v>18655.3</v>
      </c>
      <c r="O578" s="55">
        <v>3842</v>
      </c>
      <c r="P578" s="56">
        <f t="shared" si="103"/>
        <v>22497.3</v>
      </c>
      <c r="Q578" s="55">
        <v>1440.9</v>
      </c>
      <c r="R578" s="56">
        <f t="shared" si="104"/>
        <v>23938.2</v>
      </c>
      <c r="S578" s="55"/>
      <c r="T578" s="56">
        <f t="shared" si="105"/>
        <v>23938.2</v>
      </c>
    </row>
    <row r="579" spans="1:20" ht="65.25" customHeight="1" x14ac:dyDescent="0.25">
      <c r="A579" s="32" t="s">
        <v>715</v>
      </c>
      <c r="B579" s="53" t="s">
        <v>180</v>
      </c>
      <c r="C579" s="53" t="s">
        <v>90</v>
      </c>
      <c r="D579" s="54" t="s">
        <v>198</v>
      </c>
      <c r="E579" s="53" t="s">
        <v>76</v>
      </c>
      <c r="F579" s="55">
        <f>F580</f>
        <v>40</v>
      </c>
      <c r="G579" s="55">
        <f>G580</f>
        <v>0</v>
      </c>
      <c r="H579" s="56">
        <f t="shared" si="101"/>
        <v>40</v>
      </c>
      <c r="I579" s="55">
        <f>I580</f>
        <v>0</v>
      </c>
      <c r="J579" s="56">
        <f t="shared" si="111"/>
        <v>40</v>
      </c>
      <c r="K579" s="55">
        <f>K580</f>
        <v>0</v>
      </c>
      <c r="L579" s="56">
        <f t="shared" si="112"/>
        <v>40</v>
      </c>
      <c r="M579" s="55">
        <f>M580</f>
        <v>0</v>
      </c>
      <c r="N579" s="56">
        <f t="shared" si="113"/>
        <v>40</v>
      </c>
      <c r="O579" s="55">
        <f>O580</f>
        <v>0</v>
      </c>
      <c r="P579" s="56">
        <f t="shared" si="103"/>
        <v>40</v>
      </c>
      <c r="Q579" s="55">
        <f>Q580</f>
        <v>0</v>
      </c>
      <c r="R579" s="56">
        <f t="shared" si="104"/>
        <v>40</v>
      </c>
      <c r="S579" s="55">
        <f>S580</f>
        <v>0</v>
      </c>
      <c r="T579" s="56">
        <f t="shared" si="105"/>
        <v>40</v>
      </c>
    </row>
    <row r="580" spans="1:20" ht="47.25" x14ac:dyDescent="0.25">
      <c r="A580" s="32" t="s">
        <v>427</v>
      </c>
      <c r="B580" s="53" t="s">
        <v>180</v>
      </c>
      <c r="C580" s="53" t="s">
        <v>90</v>
      </c>
      <c r="D580" s="54" t="s">
        <v>200</v>
      </c>
      <c r="E580" s="53" t="s">
        <v>76</v>
      </c>
      <c r="F580" s="55">
        <f>F581</f>
        <v>40</v>
      </c>
      <c r="G580" s="55">
        <f>G581</f>
        <v>0</v>
      </c>
      <c r="H580" s="56">
        <f t="shared" si="101"/>
        <v>40</v>
      </c>
      <c r="I580" s="55">
        <f>I581</f>
        <v>0</v>
      </c>
      <c r="J580" s="56">
        <f t="shared" si="111"/>
        <v>40</v>
      </c>
      <c r="K580" s="55">
        <f>K581</f>
        <v>0</v>
      </c>
      <c r="L580" s="56">
        <f t="shared" si="112"/>
        <v>40</v>
      </c>
      <c r="M580" s="55">
        <f>M581</f>
        <v>0</v>
      </c>
      <c r="N580" s="56">
        <f t="shared" si="113"/>
        <v>40</v>
      </c>
      <c r="O580" s="55">
        <f>O581</f>
        <v>0</v>
      </c>
      <c r="P580" s="56">
        <f t="shared" si="103"/>
        <v>40</v>
      </c>
      <c r="Q580" s="55">
        <f>Q581</f>
        <v>0</v>
      </c>
      <c r="R580" s="56">
        <f t="shared" si="104"/>
        <v>40</v>
      </c>
      <c r="S580" s="55">
        <f>S581</f>
        <v>0</v>
      </c>
      <c r="T580" s="56">
        <f t="shared" si="105"/>
        <v>40</v>
      </c>
    </row>
    <row r="581" spans="1:20" ht="31.5" x14ac:dyDescent="0.25">
      <c r="A581" s="32" t="s">
        <v>428</v>
      </c>
      <c r="B581" s="53" t="s">
        <v>180</v>
      </c>
      <c r="C581" s="53" t="s">
        <v>90</v>
      </c>
      <c r="D581" s="54" t="s">
        <v>202</v>
      </c>
      <c r="E581" s="53" t="s">
        <v>76</v>
      </c>
      <c r="F581" s="55">
        <f>F582+F585</f>
        <v>40</v>
      </c>
      <c r="G581" s="55">
        <f>G582+G585</f>
        <v>0</v>
      </c>
      <c r="H581" s="56">
        <f t="shared" si="101"/>
        <v>40</v>
      </c>
      <c r="I581" s="55">
        <f>I582+I585</f>
        <v>0</v>
      </c>
      <c r="J581" s="56">
        <f t="shared" si="111"/>
        <v>40</v>
      </c>
      <c r="K581" s="55">
        <f>K582+K585</f>
        <v>0</v>
      </c>
      <c r="L581" s="56">
        <f t="shared" si="112"/>
        <v>40</v>
      </c>
      <c r="M581" s="55">
        <f>M582+M585</f>
        <v>0</v>
      </c>
      <c r="N581" s="56">
        <f t="shared" si="113"/>
        <v>40</v>
      </c>
      <c r="O581" s="55">
        <f>O582+O585</f>
        <v>0</v>
      </c>
      <c r="P581" s="56">
        <f t="shared" si="103"/>
        <v>40</v>
      </c>
      <c r="Q581" s="55">
        <f>Q582+Q585</f>
        <v>0</v>
      </c>
      <c r="R581" s="56">
        <f t="shared" si="104"/>
        <v>40</v>
      </c>
      <c r="S581" s="55">
        <f>S582+S585</f>
        <v>0</v>
      </c>
      <c r="T581" s="56">
        <f t="shared" si="105"/>
        <v>40</v>
      </c>
    </row>
    <row r="582" spans="1:20" ht="30.75" customHeight="1" x14ac:dyDescent="0.25">
      <c r="A582" s="32" t="s">
        <v>429</v>
      </c>
      <c r="B582" s="53" t="s">
        <v>180</v>
      </c>
      <c r="C582" s="53" t="s">
        <v>90</v>
      </c>
      <c r="D582" s="54" t="s">
        <v>430</v>
      </c>
      <c r="E582" s="53" t="s">
        <v>76</v>
      </c>
      <c r="F582" s="55">
        <f>F583</f>
        <v>35</v>
      </c>
      <c r="G582" s="55">
        <f>G583</f>
        <v>0</v>
      </c>
      <c r="H582" s="56">
        <f t="shared" si="101"/>
        <v>35</v>
      </c>
      <c r="I582" s="55">
        <f>I583</f>
        <v>0</v>
      </c>
      <c r="J582" s="56">
        <f t="shared" si="111"/>
        <v>35</v>
      </c>
      <c r="K582" s="55">
        <f>K583</f>
        <v>0</v>
      </c>
      <c r="L582" s="56">
        <f t="shared" si="112"/>
        <v>35</v>
      </c>
      <c r="M582" s="55">
        <f>M583</f>
        <v>0</v>
      </c>
      <c r="N582" s="56">
        <f t="shared" si="113"/>
        <v>35</v>
      </c>
      <c r="O582" s="55">
        <f>O583</f>
        <v>0</v>
      </c>
      <c r="P582" s="56">
        <f t="shared" si="103"/>
        <v>35</v>
      </c>
      <c r="Q582" s="55">
        <f>Q583</f>
        <v>0</v>
      </c>
      <c r="R582" s="56">
        <f t="shared" si="104"/>
        <v>35</v>
      </c>
      <c r="S582" s="55">
        <f>S583</f>
        <v>0</v>
      </c>
      <c r="T582" s="56">
        <f t="shared" si="105"/>
        <v>35</v>
      </c>
    </row>
    <row r="583" spans="1:20" ht="15.75" x14ac:dyDescent="0.25">
      <c r="A583" s="32" t="s">
        <v>157</v>
      </c>
      <c r="B583" s="53" t="s">
        <v>180</v>
      </c>
      <c r="C583" s="53" t="s">
        <v>90</v>
      </c>
      <c r="D583" s="54" t="s">
        <v>430</v>
      </c>
      <c r="E583" s="53">
        <v>500</v>
      </c>
      <c r="F583" s="55">
        <f>F584</f>
        <v>35</v>
      </c>
      <c r="G583" s="55">
        <f>G584</f>
        <v>0</v>
      </c>
      <c r="H583" s="56">
        <f t="shared" si="101"/>
        <v>35</v>
      </c>
      <c r="I583" s="55">
        <f>I584</f>
        <v>0</v>
      </c>
      <c r="J583" s="56">
        <f t="shared" si="111"/>
        <v>35</v>
      </c>
      <c r="K583" s="55">
        <f>K584</f>
        <v>0</v>
      </c>
      <c r="L583" s="56">
        <f t="shared" si="112"/>
        <v>35</v>
      </c>
      <c r="M583" s="55">
        <f>M584</f>
        <v>0</v>
      </c>
      <c r="N583" s="56">
        <f t="shared" si="113"/>
        <v>35</v>
      </c>
      <c r="O583" s="55">
        <f>O584</f>
        <v>0</v>
      </c>
      <c r="P583" s="56">
        <f t="shared" si="103"/>
        <v>35</v>
      </c>
      <c r="Q583" s="55">
        <f>Q584</f>
        <v>0</v>
      </c>
      <c r="R583" s="56">
        <f t="shared" si="104"/>
        <v>35</v>
      </c>
      <c r="S583" s="55">
        <f>S584</f>
        <v>0</v>
      </c>
      <c r="T583" s="56">
        <f t="shared" si="105"/>
        <v>35</v>
      </c>
    </row>
    <row r="584" spans="1:20" ht="15.75" x14ac:dyDescent="0.25">
      <c r="A584" s="32" t="s">
        <v>65</v>
      </c>
      <c r="B584" s="53" t="s">
        <v>180</v>
      </c>
      <c r="C584" s="53" t="s">
        <v>90</v>
      </c>
      <c r="D584" s="54" t="s">
        <v>430</v>
      </c>
      <c r="E584" s="53">
        <v>540</v>
      </c>
      <c r="F584" s="55">
        <v>35</v>
      </c>
      <c r="G584" s="55"/>
      <c r="H584" s="56">
        <f t="shared" si="101"/>
        <v>35</v>
      </c>
      <c r="I584" s="55"/>
      <c r="J584" s="56">
        <f t="shared" si="111"/>
        <v>35</v>
      </c>
      <c r="K584" s="55"/>
      <c r="L584" s="56">
        <f t="shared" si="112"/>
        <v>35</v>
      </c>
      <c r="M584" s="55"/>
      <c r="N584" s="56">
        <f t="shared" si="113"/>
        <v>35</v>
      </c>
      <c r="O584" s="55"/>
      <c r="P584" s="56">
        <f t="shared" si="103"/>
        <v>35</v>
      </c>
      <c r="Q584" s="55"/>
      <c r="R584" s="56">
        <f t="shared" si="104"/>
        <v>35</v>
      </c>
      <c r="S584" s="55"/>
      <c r="T584" s="56">
        <f t="shared" si="105"/>
        <v>35</v>
      </c>
    </row>
    <row r="585" spans="1:20" ht="65.25" customHeight="1" x14ac:dyDescent="0.25">
      <c r="A585" s="32" t="s">
        <v>431</v>
      </c>
      <c r="B585" s="53" t="s">
        <v>180</v>
      </c>
      <c r="C585" s="53" t="s">
        <v>90</v>
      </c>
      <c r="D585" s="54" t="s">
        <v>432</v>
      </c>
      <c r="E585" s="53" t="s">
        <v>76</v>
      </c>
      <c r="F585" s="55">
        <f>F586</f>
        <v>5</v>
      </c>
      <c r="G585" s="55">
        <f>G586</f>
        <v>0</v>
      </c>
      <c r="H585" s="56">
        <f t="shared" si="101"/>
        <v>5</v>
      </c>
      <c r="I585" s="55">
        <f>I586</f>
        <v>0</v>
      </c>
      <c r="J585" s="56">
        <f t="shared" si="111"/>
        <v>5</v>
      </c>
      <c r="K585" s="55">
        <f>K586</f>
        <v>0</v>
      </c>
      <c r="L585" s="56">
        <f t="shared" si="112"/>
        <v>5</v>
      </c>
      <c r="M585" s="55">
        <f>M586</f>
        <v>0</v>
      </c>
      <c r="N585" s="56">
        <f t="shared" si="113"/>
        <v>5</v>
      </c>
      <c r="O585" s="55">
        <f>O586</f>
        <v>0</v>
      </c>
      <c r="P585" s="56">
        <f t="shared" si="103"/>
        <v>5</v>
      </c>
      <c r="Q585" s="55">
        <f>Q586</f>
        <v>0</v>
      </c>
      <c r="R585" s="56">
        <f t="shared" si="104"/>
        <v>5</v>
      </c>
      <c r="S585" s="55">
        <f>S586</f>
        <v>0</v>
      </c>
      <c r="T585" s="56">
        <f t="shared" si="105"/>
        <v>5</v>
      </c>
    </row>
    <row r="586" spans="1:20" ht="15.75" x14ac:dyDescent="0.25">
      <c r="A586" s="32" t="s">
        <v>157</v>
      </c>
      <c r="B586" s="53" t="s">
        <v>180</v>
      </c>
      <c r="C586" s="53" t="s">
        <v>90</v>
      </c>
      <c r="D586" s="54" t="s">
        <v>432</v>
      </c>
      <c r="E586" s="53">
        <v>500</v>
      </c>
      <c r="F586" s="55">
        <f>F587</f>
        <v>5</v>
      </c>
      <c r="G586" s="55">
        <f>G587</f>
        <v>0</v>
      </c>
      <c r="H586" s="56">
        <f t="shared" si="101"/>
        <v>5</v>
      </c>
      <c r="I586" s="55">
        <f>I587</f>
        <v>0</v>
      </c>
      <c r="J586" s="56">
        <f t="shared" si="111"/>
        <v>5</v>
      </c>
      <c r="K586" s="55">
        <f>K587</f>
        <v>0</v>
      </c>
      <c r="L586" s="56">
        <f t="shared" si="112"/>
        <v>5</v>
      </c>
      <c r="M586" s="55">
        <f>M587</f>
        <v>0</v>
      </c>
      <c r="N586" s="56">
        <f t="shared" si="113"/>
        <v>5</v>
      </c>
      <c r="O586" s="55">
        <f>O587</f>
        <v>0</v>
      </c>
      <c r="P586" s="56">
        <f t="shared" si="103"/>
        <v>5</v>
      </c>
      <c r="Q586" s="55">
        <f>Q587</f>
        <v>0</v>
      </c>
      <c r="R586" s="56">
        <f t="shared" si="104"/>
        <v>5</v>
      </c>
      <c r="S586" s="55">
        <f>S587</f>
        <v>0</v>
      </c>
      <c r="T586" s="56">
        <f t="shared" si="105"/>
        <v>5</v>
      </c>
    </row>
    <row r="587" spans="1:20" ht="15.75" x14ac:dyDescent="0.25">
      <c r="A587" s="32" t="s">
        <v>65</v>
      </c>
      <c r="B587" s="53" t="s">
        <v>180</v>
      </c>
      <c r="C587" s="53" t="s">
        <v>90</v>
      </c>
      <c r="D587" s="54" t="s">
        <v>432</v>
      </c>
      <c r="E587" s="53">
        <v>540</v>
      </c>
      <c r="F587" s="55">
        <v>5</v>
      </c>
      <c r="G587" s="55"/>
      <c r="H587" s="56">
        <f t="shared" si="101"/>
        <v>5</v>
      </c>
      <c r="I587" s="55"/>
      <c r="J587" s="56">
        <f t="shared" si="111"/>
        <v>5</v>
      </c>
      <c r="K587" s="55"/>
      <c r="L587" s="56">
        <f t="shared" si="112"/>
        <v>5</v>
      </c>
      <c r="M587" s="55"/>
      <c r="N587" s="56">
        <f t="shared" si="113"/>
        <v>5</v>
      </c>
      <c r="O587" s="55"/>
      <c r="P587" s="56">
        <f t="shared" si="103"/>
        <v>5</v>
      </c>
      <c r="Q587" s="55"/>
      <c r="R587" s="56">
        <f t="shared" si="104"/>
        <v>5</v>
      </c>
      <c r="S587" s="55"/>
      <c r="T587" s="56">
        <f t="shared" si="105"/>
        <v>5</v>
      </c>
    </row>
    <row r="588" spans="1:20" ht="15.75" x14ac:dyDescent="0.25">
      <c r="A588" s="32" t="s">
        <v>433</v>
      </c>
      <c r="B588" s="53" t="s">
        <v>180</v>
      </c>
      <c r="C588" s="53" t="s">
        <v>90</v>
      </c>
      <c r="D588" s="54" t="s">
        <v>122</v>
      </c>
      <c r="E588" s="53" t="s">
        <v>76</v>
      </c>
      <c r="F588" s="55">
        <f t="shared" ref="F588:S591" si="114">F589</f>
        <v>9539</v>
      </c>
      <c r="G588" s="55">
        <f t="shared" si="114"/>
        <v>0</v>
      </c>
      <c r="H588" s="56">
        <f t="shared" ref="H588:H592" si="115">F588+G588</f>
        <v>9539</v>
      </c>
      <c r="I588" s="55">
        <f t="shared" si="114"/>
        <v>0</v>
      </c>
      <c r="J588" s="56">
        <f t="shared" si="111"/>
        <v>9539</v>
      </c>
      <c r="K588" s="55">
        <f t="shared" si="114"/>
        <v>0</v>
      </c>
      <c r="L588" s="56">
        <f t="shared" si="112"/>
        <v>9539</v>
      </c>
      <c r="M588" s="55">
        <f t="shared" si="114"/>
        <v>0</v>
      </c>
      <c r="N588" s="56">
        <f t="shared" si="113"/>
        <v>9539</v>
      </c>
      <c r="O588" s="55">
        <f t="shared" si="114"/>
        <v>0</v>
      </c>
      <c r="P588" s="56">
        <f t="shared" si="103"/>
        <v>9539</v>
      </c>
      <c r="Q588" s="55">
        <f t="shared" si="114"/>
        <v>0</v>
      </c>
      <c r="R588" s="56">
        <f t="shared" si="104"/>
        <v>9539</v>
      </c>
      <c r="S588" s="55">
        <f t="shared" si="114"/>
        <v>-450</v>
      </c>
      <c r="T588" s="56">
        <f t="shared" si="105"/>
        <v>9089</v>
      </c>
    </row>
    <row r="589" spans="1:20" ht="31.5" x14ac:dyDescent="0.25">
      <c r="A589" s="32" t="s">
        <v>145</v>
      </c>
      <c r="B589" s="53" t="s">
        <v>180</v>
      </c>
      <c r="C589" s="53" t="s">
        <v>90</v>
      </c>
      <c r="D589" s="54" t="s">
        <v>146</v>
      </c>
      <c r="E589" s="53" t="s">
        <v>76</v>
      </c>
      <c r="F589" s="55">
        <f t="shared" si="114"/>
        <v>9539</v>
      </c>
      <c r="G589" s="55">
        <f t="shared" si="114"/>
        <v>0</v>
      </c>
      <c r="H589" s="56">
        <f t="shared" si="115"/>
        <v>9539</v>
      </c>
      <c r="I589" s="55">
        <f t="shared" si="114"/>
        <v>0</v>
      </c>
      <c r="J589" s="56">
        <f t="shared" si="111"/>
        <v>9539</v>
      </c>
      <c r="K589" s="55">
        <f t="shared" si="114"/>
        <v>0</v>
      </c>
      <c r="L589" s="56">
        <f t="shared" si="112"/>
        <v>9539</v>
      </c>
      <c r="M589" s="55">
        <f t="shared" si="114"/>
        <v>0</v>
      </c>
      <c r="N589" s="56">
        <f t="shared" si="113"/>
        <v>9539</v>
      </c>
      <c r="O589" s="55">
        <f t="shared" si="114"/>
        <v>0</v>
      </c>
      <c r="P589" s="56">
        <f t="shared" si="103"/>
        <v>9539</v>
      </c>
      <c r="Q589" s="55">
        <f t="shared" si="114"/>
        <v>0</v>
      </c>
      <c r="R589" s="56">
        <f t="shared" si="104"/>
        <v>9539</v>
      </c>
      <c r="S589" s="55">
        <f t="shared" si="114"/>
        <v>-450</v>
      </c>
      <c r="T589" s="56">
        <f t="shared" si="105"/>
        <v>9089</v>
      </c>
    </row>
    <row r="590" spans="1:20" ht="78.75" x14ac:dyDescent="0.25">
      <c r="A590" s="32" t="s">
        <v>792</v>
      </c>
      <c r="B590" s="53" t="s">
        <v>180</v>
      </c>
      <c r="C590" s="53" t="s">
        <v>90</v>
      </c>
      <c r="D590" s="54" t="s">
        <v>434</v>
      </c>
      <c r="E590" s="53" t="s">
        <v>76</v>
      </c>
      <c r="F590" s="55">
        <f t="shared" si="114"/>
        <v>9539</v>
      </c>
      <c r="G590" s="55">
        <f t="shared" si="114"/>
        <v>0</v>
      </c>
      <c r="H590" s="56">
        <f t="shared" si="115"/>
        <v>9539</v>
      </c>
      <c r="I590" s="55">
        <f t="shared" si="114"/>
        <v>0</v>
      </c>
      <c r="J590" s="56">
        <f t="shared" si="111"/>
        <v>9539</v>
      </c>
      <c r="K590" s="55">
        <f t="shared" si="114"/>
        <v>0</v>
      </c>
      <c r="L590" s="56">
        <f t="shared" si="112"/>
        <v>9539</v>
      </c>
      <c r="M590" s="55">
        <f t="shared" si="114"/>
        <v>0</v>
      </c>
      <c r="N590" s="56">
        <f t="shared" si="113"/>
        <v>9539</v>
      </c>
      <c r="O590" s="55">
        <f t="shared" si="114"/>
        <v>0</v>
      </c>
      <c r="P590" s="56">
        <f t="shared" si="103"/>
        <v>9539</v>
      </c>
      <c r="Q590" s="55">
        <f t="shared" si="114"/>
        <v>0</v>
      </c>
      <c r="R590" s="56">
        <f t="shared" si="104"/>
        <v>9539</v>
      </c>
      <c r="S590" s="55">
        <f t="shared" si="114"/>
        <v>-450</v>
      </c>
      <c r="T590" s="56">
        <f t="shared" si="105"/>
        <v>9089</v>
      </c>
    </row>
    <row r="591" spans="1:20" ht="15.75" x14ac:dyDescent="0.25">
      <c r="A591" s="63" t="s">
        <v>157</v>
      </c>
      <c r="B591" s="53" t="s">
        <v>180</v>
      </c>
      <c r="C591" s="53" t="s">
        <v>90</v>
      </c>
      <c r="D591" s="54" t="s">
        <v>434</v>
      </c>
      <c r="E591" s="53">
        <v>500</v>
      </c>
      <c r="F591" s="55">
        <f t="shared" si="114"/>
        <v>9539</v>
      </c>
      <c r="G591" s="55">
        <f t="shared" si="114"/>
        <v>0</v>
      </c>
      <c r="H591" s="56">
        <f t="shared" si="115"/>
        <v>9539</v>
      </c>
      <c r="I591" s="55">
        <f t="shared" si="114"/>
        <v>0</v>
      </c>
      <c r="J591" s="56">
        <f t="shared" si="111"/>
        <v>9539</v>
      </c>
      <c r="K591" s="55">
        <f t="shared" si="114"/>
        <v>0</v>
      </c>
      <c r="L591" s="56">
        <f t="shared" si="112"/>
        <v>9539</v>
      </c>
      <c r="M591" s="55">
        <f t="shared" si="114"/>
        <v>0</v>
      </c>
      <c r="N591" s="56">
        <f t="shared" si="113"/>
        <v>9539</v>
      </c>
      <c r="O591" s="55">
        <f t="shared" si="114"/>
        <v>0</v>
      </c>
      <c r="P591" s="56">
        <f t="shared" si="103"/>
        <v>9539</v>
      </c>
      <c r="Q591" s="55">
        <f t="shared" si="114"/>
        <v>0</v>
      </c>
      <c r="R591" s="56">
        <f t="shared" si="104"/>
        <v>9539</v>
      </c>
      <c r="S591" s="55">
        <f t="shared" si="114"/>
        <v>-450</v>
      </c>
      <c r="T591" s="56">
        <f t="shared" si="105"/>
        <v>9089</v>
      </c>
    </row>
    <row r="592" spans="1:20" ht="15.75" x14ac:dyDescent="0.25">
      <c r="A592" s="32" t="s">
        <v>158</v>
      </c>
      <c r="B592" s="53" t="s">
        <v>180</v>
      </c>
      <c r="C592" s="53" t="s">
        <v>90</v>
      </c>
      <c r="D592" s="54" t="s">
        <v>434</v>
      </c>
      <c r="E592" s="53" t="s">
        <v>587</v>
      </c>
      <c r="F592" s="55">
        <v>9539</v>
      </c>
      <c r="G592" s="55"/>
      <c r="H592" s="56">
        <f t="shared" si="115"/>
        <v>9539</v>
      </c>
      <c r="I592" s="55"/>
      <c r="J592" s="56">
        <f t="shared" si="111"/>
        <v>9539</v>
      </c>
      <c r="K592" s="55"/>
      <c r="L592" s="56">
        <f t="shared" si="112"/>
        <v>9539</v>
      </c>
      <c r="M592" s="55"/>
      <c r="N592" s="56">
        <f t="shared" si="113"/>
        <v>9539</v>
      </c>
      <c r="O592" s="55"/>
      <c r="P592" s="56">
        <f t="shared" si="103"/>
        <v>9539</v>
      </c>
      <c r="Q592" s="55"/>
      <c r="R592" s="56">
        <f t="shared" si="104"/>
        <v>9539</v>
      </c>
      <c r="S592" s="125">
        <v>-450</v>
      </c>
      <c r="T592" s="56">
        <f t="shared" si="105"/>
        <v>9089</v>
      </c>
    </row>
  </sheetData>
  <mergeCells count="4">
    <mergeCell ref="A1:T1"/>
    <mergeCell ref="A2:T2"/>
    <mergeCell ref="A3:T3"/>
    <mergeCell ref="A4:T4"/>
  </mergeCells>
  <pageMargins left="1.1811023622047245" right="0.39370078740157483" top="0.78740157480314965" bottom="0.78740157480314965" header="0.31496062992125984" footer="0"/>
  <pageSetup paperSize="9" scale="92" fitToHeight="0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A1:T901"/>
  <sheetViews>
    <sheetView zoomScale="110" zoomScaleNormal="110" zoomScaleSheetLayoutView="90" workbookViewId="0">
      <selection activeCell="A6" sqref="A1:T1048576"/>
    </sheetView>
  </sheetViews>
  <sheetFormatPr defaultColWidth="9.140625" defaultRowHeight="15" outlineLevelRow="1" outlineLevelCol="1" x14ac:dyDescent="0.25"/>
  <cols>
    <col min="1" max="1" width="37.5703125" style="94" customWidth="1"/>
    <col min="2" max="2" width="15.42578125" style="38" customWidth="1"/>
    <col min="3" max="3" width="8.85546875" style="38" customWidth="1"/>
    <col min="4" max="4" width="7.28515625" style="38" customWidth="1"/>
    <col min="5" max="5" width="12.42578125" style="95" customWidth="1"/>
    <col min="6" max="6" width="18.140625" style="65" hidden="1" customWidth="1" outlineLevel="1"/>
    <col min="7" max="7" width="11" style="67" hidden="1" customWidth="1" outlineLevel="1"/>
    <col min="8" max="8" width="10.85546875" style="93" hidden="1" customWidth="1" outlineLevel="1"/>
    <col min="9" max="9" width="7.7109375" style="67" hidden="1" customWidth="1" outlineLevel="1"/>
    <col min="10" max="10" width="11.85546875" style="93" hidden="1" customWidth="1" outlineLevel="1"/>
    <col min="11" max="11" width="11.7109375" style="67" hidden="1" customWidth="1" outlineLevel="1"/>
    <col min="12" max="12" width="11.85546875" style="93" hidden="1" customWidth="1" outlineLevel="1"/>
    <col min="13" max="13" width="11.7109375" style="67" hidden="1" customWidth="1" outlineLevel="1"/>
    <col min="14" max="14" width="11.85546875" style="93" hidden="1" customWidth="1" outlineLevel="1"/>
    <col min="15" max="15" width="13.7109375" style="37" hidden="1" customWidth="1" outlineLevel="1"/>
    <col min="16" max="16" width="12.140625" style="37" hidden="1" customWidth="1" outlineLevel="1"/>
    <col min="17" max="17" width="13.7109375" style="37" hidden="1" customWidth="1" outlineLevel="1"/>
    <col min="18" max="18" width="12.140625" style="37" hidden="1" customWidth="1" outlineLevel="1"/>
    <col min="19" max="19" width="13.7109375" style="37" hidden="1" customWidth="1" outlineLevel="1"/>
    <col min="20" max="20" width="12.140625" style="37" customWidth="1" collapsed="1"/>
    <col min="21" max="16384" width="9.140625" style="37"/>
  </cols>
  <sheetData>
    <row r="1" spans="1:20" x14ac:dyDescent="0.25">
      <c r="A1" s="198" t="s">
        <v>1002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</row>
    <row r="2" spans="1:20" ht="56.25" customHeight="1" x14ac:dyDescent="0.25">
      <c r="A2" s="199" t="s">
        <v>999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</row>
    <row r="3" spans="1:20" ht="50.25" customHeight="1" x14ac:dyDescent="0.25">
      <c r="A3" s="199" t="s">
        <v>817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</row>
    <row r="4" spans="1:20" ht="113.45" customHeight="1" x14ac:dyDescent="0.25">
      <c r="A4" s="201" t="s">
        <v>649</v>
      </c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</row>
    <row r="5" spans="1:20" x14ac:dyDescent="0.25">
      <c r="A5" s="200"/>
      <c r="B5" s="200"/>
      <c r="C5" s="200"/>
      <c r="D5" s="200"/>
      <c r="E5" s="200"/>
      <c r="F5" s="200"/>
      <c r="H5" s="67"/>
      <c r="J5" s="67"/>
      <c r="L5" s="67"/>
      <c r="N5" s="67"/>
      <c r="O5" s="67"/>
      <c r="P5" s="67"/>
      <c r="Q5" s="67"/>
      <c r="R5" s="67"/>
      <c r="S5" s="67"/>
      <c r="T5" s="67" t="s">
        <v>66</v>
      </c>
    </row>
    <row r="6" spans="1:20" ht="27.75" customHeight="1" x14ac:dyDescent="0.25">
      <c r="A6" s="220" t="s">
        <v>531</v>
      </c>
      <c r="B6" s="42" t="s">
        <v>532</v>
      </c>
      <c r="C6" s="42" t="s">
        <v>68</v>
      </c>
      <c r="D6" s="42" t="s">
        <v>69</v>
      </c>
      <c r="E6" s="42" t="s">
        <v>436</v>
      </c>
      <c r="F6" s="43" t="s">
        <v>822</v>
      </c>
      <c r="G6" s="44" t="s">
        <v>821</v>
      </c>
      <c r="H6" s="45" t="s">
        <v>26</v>
      </c>
      <c r="I6" s="44" t="s">
        <v>832</v>
      </c>
      <c r="J6" s="45" t="s">
        <v>26</v>
      </c>
      <c r="K6" s="44" t="s">
        <v>843</v>
      </c>
      <c r="L6" s="45" t="s">
        <v>26</v>
      </c>
      <c r="M6" s="44" t="s">
        <v>854</v>
      </c>
      <c r="N6" s="45" t="s">
        <v>26</v>
      </c>
      <c r="O6" s="44" t="s">
        <v>873</v>
      </c>
      <c r="P6" s="45" t="s">
        <v>26</v>
      </c>
      <c r="Q6" s="44" t="s">
        <v>907</v>
      </c>
      <c r="R6" s="45" t="s">
        <v>26</v>
      </c>
      <c r="S6" s="44" t="s">
        <v>918</v>
      </c>
      <c r="T6" s="45" t="s">
        <v>26</v>
      </c>
    </row>
    <row r="7" spans="1:20" ht="15.75" x14ac:dyDescent="0.25">
      <c r="A7" s="77" t="s">
        <v>502</v>
      </c>
      <c r="B7" s="75"/>
      <c r="C7" s="75"/>
      <c r="D7" s="75"/>
      <c r="E7" s="78"/>
      <c r="F7" s="74">
        <f>F8+F75+F90+F215+F222+F251+F285+F317+F330+F361+F401+F408+F432+F445+F463+F538+F565+F580+F623+F477+F486+F493+F500+F507+F514</f>
        <v>1306791.9000000001</v>
      </c>
      <c r="G7" s="74">
        <f>G8+G75+G90+G215+G222+G251+G285+G317+G330+G361+G401+G408+G432+G445+G463+G538+G565+G580+G623+G477+G486+G493+G500+G507+G514</f>
        <v>7754.5</v>
      </c>
      <c r="H7" s="49">
        <f t="shared" ref="H7:H85" si="0">F7+G7</f>
        <v>1314546.4000000001</v>
      </c>
      <c r="I7" s="74">
        <f>I8+I75+I90+I215+I222+I251+I285+I317+I330+I361+I401+I408+I432+I445+I463+I538+I565+I580+I623+I477+I486+I493+I500+I507+I514</f>
        <v>9690.1</v>
      </c>
      <c r="J7" s="74">
        <f>J8+J75+J90+J215+J222+J251+J285+J317+J330+J361+J401+J408+J432+J445+J463+J538+J565+J580+J623+J477+J486+J493+J500+J507+J514</f>
        <v>1324236.5000000002</v>
      </c>
      <c r="K7" s="74">
        <f>K8+K75+K90+K215+K222+K251+K285+K317+K330+K361+K401+K408+K432+K445+K463+K538+K565+K580+K623+K477+K486+K493+K500+K507+K514</f>
        <v>5220.9000000000005</v>
      </c>
      <c r="L7" s="74">
        <f>L8+L75+L90+L215+L222+L251+L285+L317+L330+L361+L401+L408+L432+L445+L463+L538+L565+L580+L623+L477+L486+L493+L500+L507+L514</f>
        <v>1329457.3999999999</v>
      </c>
      <c r="M7" s="74">
        <f>M8+M75+M90+M215+M222+M251+M285+M317+M330+M361+M401+M408+M432+M445+M463+M477+M486+M493+M500+M507+M514+M521+M538+M565+M580+M623</f>
        <v>195.89999999999964</v>
      </c>
      <c r="N7" s="49">
        <f>L7+M7</f>
        <v>1329653.2999999998</v>
      </c>
      <c r="O7" s="74">
        <f>O8+O75+O90+O215+O222+O251+O285+O317+O330+O361+O401+O408+O432+O445+O463+O477+O486+O493+O500+O507+O514+O521+O538+O565+O580+O623</f>
        <v>16244.500000000002</v>
      </c>
      <c r="P7" s="49">
        <f>N7+O7</f>
        <v>1345897.7999999998</v>
      </c>
      <c r="Q7" s="74">
        <f>Q8+Q75+Q90+Q215+Q222+Q251+Q285+Q317+Q330+Q361+Q401+Q408+Q432+Q445+Q463+Q477+Q486+Q493+Q500+Q507+Q514+Q521+Q538+Q565+Q580+Q623</f>
        <v>12849.999999999998</v>
      </c>
      <c r="R7" s="49">
        <f>P7+Q7</f>
        <v>1358747.7999999998</v>
      </c>
      <c r="S7" s="126">
        <f>S8+S75+S90+S215+S222+S251+S285+S317+S330+S361+S401+S408+S432+S445+S463+S477+S486+S493+S500+S507+S514+S521+S538+S565+S580+S623</f>
        <v>31632.999999999996</v>
      </c>
      <c r="T7" s="185">
        <f>R7+S7</f>
        <v>1390380.7999999998</v>
      </c>
    </row>
    <row r="8" spans="1:20" ht="47.25" x14ac:dyDescent="0.25">
      <c r="A8" s="77" t="s">
        <v>691</v>
      </c>
      <c r="B8" s="50" t="s">
        <v>293</v>
      </c>
      <c r="C8" s="47"/>
      <c r="D8" s="47"/>
      <c r="E8" s="79"/>
      <c r="F8" s="74">
        <f>F9+F16+F49</f>
        <v>51494.399999999994</v>
      </c>
      <c r="G8" s="74">
        <f>G9+G16+G49</f>
        <v>0</v>
      </c>
      <c r="H8" s="49">
        <f t="shared" si="0"/>
        <v>51494.399999999994</v>
      </c>
      <c r="I8" s="74">
        <f>I9+I16+I49</f>
        <v>-5.6</v>
      </c>
      <c r="J8" s="49">
        <f t="shared" ref="J8:J81" si="1">H8+I8</f>
        <v>51488.799999999996</v>
      </c>
      <c r="K8" s="74">
        <f>K9+K16+K49</f>
        <v>8.8000000000000007</v>
      </c>
      <c r="L8" s="49">
        <f t="shared" ref="L8:L81" si="2">J8+K8</f>
        <v>51497.599999999999</v>
      </c>
      <c r="M8" s="74">
        <f>M9+M16+M49</f>
        <v>305</v>
      </c>
      <c r="N8" s="49">
        <f>L8+M8</f>
        <v>51802.6</v>
      </c>
      <c r="O8" s="74">
        <f>O9+O16+O49</f>
        <v>885.4</v>
      </c>
      <c r="P8" s="49">
        <f>N8+O8</f>
        <v>52688</v>
      </c>
      <c r="Q8" s="74">
        <f>Q9+Q16+Q49</f>
        <v>187</v>
      </c>
      <c r="R8" s="49">
        <f>P8+Q8</f>
        <v>52875</v>
      </c>
      <c r="S8" s="74">
        <f>S9+S16+S49</f>
        <v>7098.8</v>
      </c>
      <c r="T8" s="49">
        <f>R8+S8</f>
        <v>59973.8</v>
      </c>
    </row>
    <row r="9" spans="1:20" ht="78.75" x14ac:dyDescent="0.25">
      <c r="A9" s="77" t="s">
        <v>457</v>
      </c>
      <c r="B9" s="50" t="s">
        <v>295</v>
      </c>
      <c r="C9" s="47"/>
      <c r="D9" s="47"/>
      <c r="E9" s="79"/>
      <c r="F9" s="74">
        <f t="shared" ref="F9:S14" si="3">F10</f>
        <v>21138.3</v>
      </c>
      <c r="G9" s="74">
        <f t="shared" si="3"/>
        <v>0</v>
      </c>
      <c r="H9" s="49">
        <f t="shared" si="0"/>
        <v>21138.3</v>
      </c>
      <c r="I9" s="74">
        <f t="shared" si="3"/>
        <v>0</v>
      </c>
      <c r="J9" s="49">
        <f t="shared" si="1"/>
        <v>21138.3</v>
      </c>
      <c r="K9" s="74">
        <f t="shared" si="3"/>
        <v>8.8000000000000007</v>
      </c>
      <c r="L9" s="49">
        <f t="shared" si="2"/>
        <v>21147.1</v>
      </c>
      <c r="M9" s="74">
        <f t="shared" si="3"/>
        <v>0</v>
      </c>
      <c r="N9" s="49">
        <f t="shared" ref="N9:N81" si="4">L9+M9</f>
        <v>21147.1</v>
      </c>
      <c r="O9" s="74">
        <f t="shared" si="3"/>
        <v>660</v>
      </c>
      <c r="P9" s="49">
        <f t="shared" ref="P9:P81" si="5">N9+O9</f>
        <v>21807.1</v>
      </c>
      <c r="Q9" s="74">
        <f t="shared" si="3"/>
        <v>490</v>
      </c>
      <c r="R9" s="49">
        <f t="shared" ref="R9:R81" si="6">P9+Q9</f>
        <v>22297.1</v>
      </c>
      <c r="S9" s="74">
        <f t="shared" si="3"/>
        <v>3939.5</v>
      </c>
      <c r="T9" s="49">
        <f t="shared" ref="T9:T81" si="7">R9+S9</f>
        <v>26236.6</v>
      </c>
    </row>
    <row r="10" spans="1:20" ht="48.75" customHeight="1" x14ac:dyDescent="0.25">
      <c r="A10" s="77" t="s">
        <v>321</v>
      </c>
      <c r="B10" s="80" t="s">
        <v>296</v>
      </c>
      <c r="C10" s="47"/>
      <c r="D10" s="47"/>
      <c r="E10" s="79"/>
      <c r="F10" s="81">
        <f t="shared" si="3"/>
        <v>21138.3</v>
      </c>
      <c r="G10" s="81">
        <f t="shared" si="3"/>
        <v>0</v>
      </c>
      <c r="H10" s="82">
        <f t="shared" si="0"/>
        <v>21138.3</v>
      </c>
      <c r="I10" s="81">
        <f t="shared" si="3"/>
        <v>0</v>
      </c>
      <c r="J10" s="82">
        <f t="shared" si="1"/>
        <v>21138.3</v>
      </c>
      <c r="K10" s="81">
        <f t="shared" si="3"/>
        <v>8.8000000000000007</v>
      </c>
      <c r="L10" s="82">
        <f t="shared" si="2"/>
        <v>21147.1</v>
      </c>
      <c r="M10" s="81">
        <f t="shared" si="3"/>
        <v>0</v>
      </c>
      <c r="N10" s="82">
        <f t="shared" si="4"/>
        <v>21147.1</v>
      </c>
      <c r="O10" s="81">
        <f t="shared" si="3"/>
        <v>660</v>
      </c>
      <c r="P10" s="82">
        <f t="shared" si="5"/>
        <v>21807.1</v>
      </c>
      <c r="Q10" s="81">
        <f t="shared" si="3"/>
        <v>490</v>
      </c>
      <c r="R10" s="82">
        <f t="shared" si="6"/>
        <v>22297.1</v>
      </c>
      <c r="S10" s="81">
        <f t="shared" si="3"/>
        <v>3939.5</v>
      </c>
      <c r="T10" s="82">
        <f t="shared" si="7"/>
        <v>26236.6</v>
      </c>
    </row>
    <row r="11" spans="1:20" ht="78.75" x14ac:dyDescent="0.25">
      <c r="A11" s="64" t="s">
        <v>458</v>
      </c>
      <c r="B11" s="53" t="s">
        <v>298</v>
      </c>
      <c r="C11" s="47"/>
      <c r="D11" s="47"/>
      <c r="E11" s="79"/>
      <c r="F11" s="69">
        <f t="shared" si="3"/>
        <v>21138.3</v>
      </c>
      <c r="G11" s="69">
        <f t="shared" si="3"/>
        <v>0</v>
      </c>
      <c r="H11" s="56">
        <f t="shared" si="0"/>
        <v>21138.3</v>
      </c>
      <c r="I11" s="69">
        <f t="shared" si="3"/>
        <v>0</v>
      </c>
      <c r="J11" s="56">
        <f t="shared" si="1"/>
        <v>21138.3</v>
      </c>
      <c r="K11" s="69">
        <f t="shared" si="3"/>
        <v>8.8000000000000007</v>
      </c>
      <c r="L11" s="56">
        <f t="shared" si="2"/>
        <v>21147.1</v>
      </c>
      <c r="M11" s="69">
        <f t="shared" si="3"/>
        <v>0</v>
      </c>
      <c r="N11" s="56">
        <f t="shared" si="4"/>
        <v>21147.1</v>
      </c>
      <c r="O11" s="69">
        <f t="shared" si="3"/>
        <v>660</v>
      </c>
      <c r="P11" s="56">
        <f t="shared" si="5"/>
        <v>21807.1</v>
      </c>
      <c r="Q11" s="69">
        <f t="shared" si="3"/>
        <v>490</v>
      </c>
      <c r="R11" s="56">
        <f t="shared" si="6"/>
        <v>22297.1</v>
      </c>
      <c r="S11" s="69">
        <f t="shared" si="3"/>
        <v>3939.5</v>
      </c>
      <c r="T11" s="56">
        <f t="shared" si="7"/>
        <v>26236.6</v>
      </c>
    </row>
    <row r="12" spans="1:20" ht="15.75" x14ac:dyDescent="0.25">
      <c r="A12" s="64" t="s">
        <v>246</v>
      </c>
      <c r="B12" s="53" t="s">
        <v>298</v>
      </c>
      <c r="C12" s="53" t="s">
        <v>120</v>
      </c>
      <c r="D12" s="47"/>
      <c r="E12" s="79"/>
      <c r="F12" s="69">
        <f t="shared" si="3"/>
        <v>21138.3</v>
      </c>
      <c r="G12" s="69">
        <f t="shared" si="3"/>
        <v>0</v>
      </c>
      <c r="H12" s="56">
        <f t="shared" si="0"/>
        <v>21138.3</v>
      </c>
      <c r="I12" s="69">
        <f t="shared" si="3"/>
        <v>0</v>
      </c>
      <c r="J12" s="56">
        <f t="shared" si="1"/>
        <v>21138.3</v>
      </c>
      <c r="K12" s="69">
        <f t="shared" si="3"/>
        <v>8.8000000000000007</v>
      </c>
      <c r="L12" s="56">
        <f t="shared" si="2"/>
        <v>21147.1</v>
      </c>
      <c r="M12" s="69">
        <f t="shared" si="3"/>
        <v>0</v>
      </c>
      <c r="N12" s="56">
        <f t="shared" si="4"/>
        <v>21147.1</v>
      </c>
      <c r="O12" s="69">
        <f t="shared" si="3"/>
        <v>660</v>
      </c>
      <c r="P12" s="56">
        <f t="shared" si="5"/>
        <v>21807.1</v>
      </c>
      <c r="Q12" s="69">
        <f t="shared" si="3"/>
        <v>490</v>
      </c>
      <c r="R12" s="56">
        <f t="shared" si="6"/>
        <v>22297.1</v>
      </c>
      <c r="S12" s="69">
        <f t="shared" si="3"/>
        <v>3939.5</v>
      </c>
      <c r="T12" s="56">
        <f t="shared" si="7"/>
        <v>26236.6</v>
      </c>
    </row>
    <row r="13" spans="1:20" ht="15.75" x14ac:dyDescent="0.25">
      <c r="A13" s="64" t="s">
        <v>274</v>
      </c>
      <c r="B13" s="53" t="s">
        <v>298</v>
      </c>
      <c r="C13" s="53" t="s">
        <v>120</v>
      </c>
      <c r="D13" s="53" t="s">
        <v>90</v>
      </c>
      <c r="E13" s="79"/>
      <c r="F13" s="69">
        <f t="shared" si="3"/>
        <v>21138.3</v>
      </c>
      <c r="G13" s="69">
        <f t="shared" si="3"/>
        <v>0</v>
      </c>
      <c r="H13" s="56">
        <f t="shared" si="0"/>
        <v>21138.3</v>
      </c>
      <c r="I13" s="69">
        <f t="shared" si="3"/>
        <v>0</v>
      </c>
      <c r="J13" s="56">
        <f t="shared" si="1"/>
        <v>21138.3</v>
      </c>
      <c r="K13" s="69">
        <f t="shared" si="3"/>
        <v>8.8000000000000007</v>
      </c>
      <c r="L13" s="56">
        <f t="shared" si="2"/>
        <v>21147.1</v>
      </c>
      <c r="M13" s="69">
        <f t="shared" si="3"/>
        <v>0</v>
      </c>
      <c r="N13" s="56">
        <f t="shared" si="4"/>
        <v>21147.1</v>
      </c>
      <c r="O13" s="69">
        <f t="shared" si="3"/>
        <v>660</v>
      </c>
      <c r="P13" s="56">
        <f t="shared" si="5"/>
        <v>21807.1</v>
      </c>
      <c r="Q13" s="69">
        <f t="shared" si="3"/>
        <v>490</v>
      </c>
      <c r="R13" s="56">
        <f t="shared" si="6"/>
        <v>22297.1</v>
      </c>
      <c r="S13" s="69">
        <f t="shared" si="3"/>
        <v>3939.5</v>
      </c>
      <c r="T13" s="56">
        <f t="shared" si="7"/>
        <v>26236.6</v>
      </c>
    </row>
    <row r="14" spans="1:20" ht="63" x14ac:dyDescent="0.25">
      <c r="A14" s="64" t="s">
        <v>188</v>
      </c>
      <c r="B14" s="53" t="s">
        <v>298</v>
      </c>
      <c r="C14" s="53" t="s">
        <v>120</v>
      </c>
      <c r="D14" s="53" t="s">
        <v>90</v>
      </c>
      <c r="E14" s="53">
        <v>600</v>
      </c>
      <c r="F14" s="69">
        <f t="shared" si="3"/>
        <v>21138.3</v>
      </c>
      <c r="G14" s="69">
        <f t="shared" si="3"/>
        <v>0</v>
      </c>
      <c r="H14" s="56">
        <f t="shared" si="0"/>
        <v>21138.3</v>
      </c>
      <c r="I14" s="69">
        <f t="shared" si="3"/>
        <v>0</v>
      </c>
      <c r="J14" s="56">
        <f t="shared" si="1"/>
        <v>21138.3</v>
      </c>
      <c r="K14" s="69">
        <f t="shared" si="3"/>
        <v>8.8000000000000007</v>
      </c>
      <c r="L14" s="56">
        <f t="shared" si="2"/>
        <v>21147.1</v>
      </c>
      <c r="M14" s="69">
        <f t="shared" si="3"/>
        <v>0</v>
      </c>
      <c r="N14" s="56">
        <f t="shared" si="4"/>
        <v>21147.1</v>
      </c>
      <c r="O14" s="69">
        <f t="shared" si="3"/>
        <v>660</v>
      </c>
      <c r="P14" s="56">
        <f t="shared" si="5"/>
        <v>21807.1</v>
      </c>
      <c r="Q14" s="69">
        <f t="shared" si="3"/>
        <v>490</v>
      </c>
      <c r="R14" s="56">
        <f t="shared" si="6"/>
        <v>22297.1</v>
      </c>
      <c r="S14" s="69">
        <f t="shared" si="3"/>
        <v>3939.5</v>
      </c>
      <c r="T14" s="56">
        <f t="shared" si="7"/>
        <v>26236.6</v>
      </c>
    </row>
    <row r="15" spans="1:20" ht="15.75" x14ac:dyDescent="0.25">
      <c r="A15" s="64" t="s">
        <v>197</v>
      </c>
      <c r="B15" s="53" t="s">
        <v>298</v>
      </c>
      <c r="C15" s="53" t="s">
        <v>120</v>
      </c>
      <c r="D15" s="53" t="s">
        <v>90</v>
      </c>
      <c r="E15" s="53">
        <v>610</v>
      </c>
      <c r="F15" s="69">
        <v>21138.3</v>
      </c>
      <c r="G15" s="69"/>
      <c r="H15" s="56">
        <f t="shared" si="0"/>
        <v>21138.3</v>
      </c>
      <c r="I15" s="69"/>
      <c r="J15" s="56">
        <f t="shared" si="1"/>
        <v>21138.3</v>
      </c>
      <c r="K15" s="69">
        <v>8.8000000000000007</v>
      </c>
      <c r="L15" s="56">
        <f t="shared" si="2"/>
        <v>21147.1</v>
      </c>
      <c r="M15" s="69"/>
      <c r="N15" s="56">
        <f t="shared" si="4"/>
        <v>21147.1</v>
      </c>
      <c r="O15" s="69">
        <v>660</v>
      </c>
      <c r="P15" s="56">
        <f t="shared" si="5"/>
        <v>21807.1</v>
      </c>
      <c r="Q15" s="69">
        <v>490</v>
      </c>
      <c r="R15" s="56">
        <f t="shared" si="6"/>
        <v>22297.1</v>
      </c>
      <c r="S15" s="124">
        <v>3939.5</v>
      </c>
      <c r="T15" s="56">
        <f t="shared" si="7"/>
        <v>26236.6</v>
      </c>
    </row>
    <row r="16" spans="1:20" ht="63" x14ac:dyDescent="0.25">
      <c r="A16" s="77" t="s">
        <v>319</v>
      </c>
      <c r="B16" s="50" t="s">
        <v>320</v>
      </c>
      <c r="C16" s="47"/>
      <c r="D16" s="47"/>
      <c r="E16" s="79"/>
      <c r="F16" s="74">
        <f>F17+F28</f>
        <v>26600.9</v>
      </c>
      <c r="G16" s="74">
        <f>G17+G28</f>
        <v>0</v>
      </c>
      <c r="H16" s="49">
        <f t="shared" si="0"/>
        <v>26600.9</v>
      </c>
      <c r="I16" s="74">
        <f>I17+I28</f>
        <v>-5.6</v>
      </c>
      <c r="J16" s="49">
        <f t="shared" si="1"/>
        <v>26595.300000000003</v>
      </c>
      <c r="K16" s="74">
        <f>K17+K28</f>
        <v>0</v>
      </c>
      <c r="L16" s="49">
        <f t="shared" si="2"/>
        <v>26595.300000000003</v>
      </c>
      <c r="M16" s="74">
        <f>M17+M28</f>
        <v>305</v>
      </c>
      <c r="N16" s="49">
        <f t="shared" si="4"/>
        <v>26900.300000000003</v>
      </c>
      <c r="O16" s="74">
        <f>O17+O28</f>
        <v>114.9</v>
      </c>
      <c r="P16" s="49">
        <f t="shared" si="5"/>
        <v>27015.200000000004</v>
      </c>
      <c r="Q16" s="74">
        <f>Q17+Q28</f>
        <v>-550</v>
      </c>
      <c r="R16" s="49">
        <f t="shared" si="6"/>
        <v>26465.200000000004</v>
      </c>
      <c r="S16" s="74">
        <f>S17+S28</f>
        <v>2783.2</v>
      </c>
      <c r="T16" s="49">
        <f t="shared" si="7"/>
        <v>29248.400000000005</v>
      </c>
    </row>
    <row r="17" spans="1:20" ht="51.6" customHeight="1" x14ac:dyDescent="0.25">
      <c r="A17" s="77" t="s">
        <v>321</v>
      </c>
      <c r="B17" s="80" t="s">
        <v>322</v>
      </c>
      <c r="C17" s="47"/>
      <c r="D17" s="47"/>
      <c r="E17" s="79"/>
      <c r="F17" s="81">
        <f>F18+F23</f>
        <v>12840.6</v>
      </c>
      <c r="G17" s="81">
        <f>G18+G23</f>
        <v>0</v>
      </c>
      <c r="H17" s="82">
        <f t="shared" si="0"/>
        <v>12840.6</v>
      </c>
      <c r="I17" s="81">
        <f>I18+I23</f>
        <v>0</v>
      </c>
      <c r="J17" s="82">
        <f t="shared" si="1"/>
        <v>12840.6</v>
      </c>
      <c r="K17" s="81">
        <f>K18+K23</f>
        <v>0</v>
      </c>
      <c r="L17" s="82">
        <f t="shared" si="2"/>
        <v>12840.6</v>
      </c>
      <c r="M17" s="81">
        <f>M18+M23</f>
        <v>305</v>
      </c>
      <c r="N17" s="82">
        <f t="shared" si="4"/>
        <v>13145.6</v>
      </c>
      <c r="O17" s="81">
        <f>O18+O23</f>
        <v>0</v>
      </c>
      <c r="P17" s="82">
        <f t="shared" si="5"/>
        <v>13145.6</v>
      </c>
      <c r="Q17" s="81">
        <f>Q18+Q23</f>
        <v>-550</v>
      </c>
      <c r="R17" s="82">
        <f t="shared" si="6"/>
        <v>12595.6</v>
      </c>
      <c r="S17" s="81">
        <f>S18+S23</f>
        <v>756</v>
      </c>
      <c r="T17" s="82">
        <f t="shared" si="7"/>
        <v>13351.6</v>
      </c>
    </row>
    <row r="18" spans="1:20" ht="68.25" customHeight="1" x14ac:dyDescent="0.25">
      <c r="A18" s="64" t="s">
        <v>323</v>
      </c>
      <c r="B18" s="53" t="s">
        <v>324</v>
      </c>
      <c r="C18" s="47"/>
      <c r="D18" s="47"/>
      <c r="E18" s="79"/>
      <c r="F18" s="69">
        <f t="shared" ref="F18:S21" si="8">F19</f>
        <v>9996</v>
      </c>
      <c r="G18" s="69">
        <f t="shared" si="8"/>
        <v>0</v>
      </c>
      <c r="H18" s="56">
        <f t="shared" si="0"/>
        <v>9996</v>
      </c>
      <c r="I18" s="69">
        <f t="shared" si="8"/>
        <v>0</v>
      </c>
      <c r="J18" s="56">
        <f t="shared" si="1"/>
        <v>9996</v>
      </c>
      <c r="K18" s="69">
        <f t="shared" si="8"/>
        <v>0</v>
      </c>
      <c r="L18" s="56">
        <f t="shared" si="2"/>
        <v>9996</v>
      </c>
      <c r="M18" s="69">
        <f t="shared" si="8"/>
        <v>0</v>
      </c>
      <c r="N18" s="56">
        <f t="shared" si="4"/>
        <v>9996</v>
      </c>
      <c r="O18" s="69">
        <f t="shared" si="8"/>
        <v>0</v>
      </c>
      <c r="P18" s="56">
        <f t="shared" si="5"/>
        <v>9996</v>
      </c>
      <c r="Q18" s="69">
        <f t="shared" si="8"/>
        <v>-550</v>
      </c>
      <c r="R18" s="56">
        <f t="shared" si="6"/>
        <v>9446</v>
      </c>
      <c r="S18" s="69">
        <f t="shared" si="8"/>
        <v>756</v>
      </c>
      <c r="T18" s="56">
        <f t="shared" si="7"/>
        <v>10202</v>
      </c>
    </row>
    <row r="19" spans="1:20" ht="15.6" customHeight="1" x14ac:dyDescent="0.25">
      <c r="A19" s="64" t="s">
        <v>317</v>
      </c>
      <c r="B19" s="53" t="s">
        <v>324</v>
      </c>
      <c r="C19" s="53" t="s">
        <v>206</v>
      </c>
      <c r="D19" s="47"/>
      <c r="E19" s="79"/>
      <c r="F19" s="69">
        <f t="shared" si="8"/>
        <v>9996</v>
      </c>
      <c r="G19" s="69">
        <f t="shared" si="8"/>
        <v>0</v>
      </c>
      <c r="H19" s="56">
        <f t="shared" si="0"/>
        <v>9996</v>
      </c>
      <c r="I19" s="69">
        <f t="shared" si="8"/>
        <v>0</v>
      </c>
      <c r="J19" s="56">
        <f t="shared" si="1"/>
        <v>9996</v>
      </c>
      <c r="K19" s="69">
        <f t="shared" si="8"/>
        <v>0</v>
      </c>
      <c r="L19" s="56">
        <f t="shared" si="2"/>
        <v>9996</v>
      </c>
      <c r="M19" s="69">
        <f t="shared" si="8"/>
        <v>0</v>
      </c>
      <c r="N19" s="56">
        <f t="shared" si="4"/>
        <v>9996</v>
      </c>
      <c r="O19" s="69">
        <f t="shared" si="8"/>
        <v>0</v>
      </c>
      <c r="P19" s="56">
        <f t="shared" si="5"/>
        <v>9996</v>
      </c>
      <c r="Q19" s="69">
        <f t="shared" si="8"/>
        <v>-550</v>
      </c>
      <c r="R19" s="56">
        <f t="shared" si="6"/>
        <v>9446</v>
      </c>
      <c r="S19" s="69">
        <f t="shared" si="8"/>
        <v>756</v>
      </c>
      <c r="T19" s="56">
        <f t="shared" si="7"/>
        <v>10202</v>
      </c>
    </row>
    <row r="20" spans="1:20" ht="15.75" x14ac:dyDescent="0.25">
      <c r="A20" s="64" t="s">
        <v>318</v>
      </c>
      <c r="B20" s="53" t="s">
        <v>324</v>
      </c>
      <c r="C20" s="53" t="s">
        <v>206</v>
      </c>
      <c r="D20" s="53" t="s">
        <v>73</v>
      </c>
      <c r="E20" s="79"/>
      <c r="F20" s="69">
        <f t="shared" si="8"/>
        <v>9996</v>
      </c>
      <c r="G20" s="69">
        <f t="shared" si="8"/>
        <v>0</v>
      </c>
      <c r="H20" s="56">
        <f t="shared" si="0"/>
        <v>9996</v>
      </c>
      <c r="I20" s="69">
        <f t="shared" si="8"/>
        <v>0</v>
      </c>
      <c r="J20" s="56">
        <f t="shared" si="1"/>
        <v>9996</v>
      </c>
      <c r="K20" s="69">
        <f t="shared" si="8"/>
        <v>0</v>
      </c>
      <c r="L20" s="56">
        <f t="shared" si="2"/>
        <v>9996</v>
      </c>
      <c r="M20" s="69">
        <f t="shared" si="8"/>
        <v>0</v>
      </c>
      <c r="N20" s="56">
        <f t="shared" si="4"/>
        <v>9996</v>
      </c>
      <c r="O20" s="69">
        <f t="shared" si="8"/>
        <v>0</v>
      </c>
      <c r="P20" s="56">
        <f t="shared" si="5"/>
        <v>9996</v>
      </c>
      <c r="Q20" s="69">
        <f t="shared" si="8"/>
        <v>-550</v>
      </c>
      <c r="R20" s="56">
        <f t="shared" si="6"/>
        <v>9446</v>
      </c>
      <c r="S20" s="69">
        <f t="shared" si="8"/>
        <v>756</v>
      </c>
      <c r="T20" s="56">
        <f t="shared" si="7"/>
        <v>10202</v>
      </c>
    </row>
    <row r="21" spans="1:20" ht="63" x14ac:dyDescent="0.25">
      <c r="A21" s="64" t="s">
        <v>188</v>
      </c>
      <c r="B21" s="53" t="s">
        <v>324</v>
      </c>
      <c r="C21" s="53" t="s">
        <v>206</v>
      </c>
      <c r="D21" s="53" t="s">
        <v>73</v>
      </c>
      <c r="E21" s="53">
        <v>600</v>
      </c>
      <c r="F21" s="69">
        <f t="shared" si="8"/>
        <v>9996</v>
      </c>
      <c r="G21" s="69">
        <f t="shared" si="8"/>
        <v>0</v>
      </c>
      <c r="H21" s="56">
        <f t="shared" si="0"/>
        <v>9996</v>
      </c>
      <c r="I21" s="69">
        <f t="shared" si="8"/>
        <v>0</v>
      </c>
      <c r="J21" s="56">
        <f t="shared" si="1"/>
        <v>9996</v>
      </c>
      <c r="K21" s="69">
        <f t="shared" si="8"/>
        <v>0</v>
      </c>
      <c r="L21" s="56">
        <f t="shared" si="2"/>
        <v>9996</v>
      </c>
      <c r="M21" s="69">
        <f t="shared" si="8"/>
        <v>0</v>
      </c>
      <c r="N21" s="56">
        <f t="shared" si="4"/>
        <v>9996</v>
      </c>
      <c r="O21" s="69">
        <f t="shared" si="8"/>
        <v>0</v>
      </c>
      <c r="P21" s="56">
        <f t="shared" si="5"/>
        <v>9996</v>
      </c>
      <c r="Q21" s="69">
        <f t="shared" si="8"/>
        <v>-550</v>
      </c>
      <c r="R21" s="56">
        <f t="shared" si="6"/>
        <v>9446</v>
      </c>
      <c r="S21" s="69">
        <f t="shared" si="8"/>
        <v>756</v>
      </c>
      <c r="T21" s="56">
        <f t="shared" si="7"/>
        <v>10202</v>
      </c>
    </row>
    <row r="22" spans="1:20" ht="15.75" x14ac:dyDescent="0.25">
      <c r="A22" s="64" t="s">
        <v>197</v>
      </c>
      <c r="B22" s="53" t="s">
        <v>324</v>
      </c>
      <c r="C22" s="53" t="s">
        <v>206</v>
      </c>
      <c r="D22" s="53" t="s">
        <v>73</v>
      </c>
      <c r="E22" s="53">
        <v>610</v>
      </c>
      <c r="F22" s="69">
        <v>9996</v>
      </c>
      <c r="G22" s="69"/>
      <c r="H22" s="56">
        <f t="shared" si="0"/>
        <v>9996</v>
      </c>
      <c r="I22" s="69"/>
      <c r="J22" s="56">
        <f t="shared" si="1"/>
        <v>9996</v>
      </c>
      <c r="K22" s="69"/>
      <c r="L22" s="56">
        <f t="shared" si="2"/>
        <v>9996</v>
      </c>
      <c r="M22" s="69"/>
      <c r="N22" s="56">
        <f t="shared" si="4"/>
        <v>9996</v>
      </c>
      <c r="O22" s="69"/>
      <c r="P22" s="56">
        <f t="shared" si="5"/>
        <v>9996</v>
      </c>
      <c r="Q22" s="69">
        <v>-550</v>
      </c>
      <c r="R22" s="56">
        <f t="shared" si="6"/>
        <v>9446</v>
      </c>
      <c r="S22" s="124">
        <v>756</v>
      </c>
      <c r="T22" s="56">
        <f t="shared" si="7"/>
        <v>10202</v>
      </c>
    </row>
    <row r="23" spans="1:20" ht="63" x14ac:dyDescent="0.25">
      <c r="A23" s="64" t="s">
        <v>325</v>
      </c>
      <c r="B23" s="53" t="s">
        <v>326</v>
      </c>
      <c r="C23" s="47"/>
      <c r="D23" s="47"/>
      <c r="E23" s="79"/>
      <c r="F23" s="69">
        <f t="shared" ref="F23:S26" si="9">F24</f>
        <v>2844.6</v>
      </c>
      <c r="G23" s="69">
        <f t="shared" si="9"/>
        <v>0</v>
      </c>
      <c r="H23" s="56">
        <f t="shared" si="0"/>
        <v>2844.6</v>
      </c>
      <c r="I23" s="69">
        <f t="shared" si="9"/>
        <v>0</v>
      </c>
      <c r="J23" s="56">
        <f t="shared" si="1"/>
        <v>2844.6</v>
      </c>
      <c r="K23" s="69">
        <f t="shared" si="9"/>
        <v>0</v>
      </c>
      <c r="L23" s="56">
        <f t="shared" si="2"/>
        <v>2844.6</v>
      </c>
      <c r="M23" s="69">
        <f t="shared" si="9"/>
        <v>305</v>
      </c>
      <c r="N23" s="56">
        <f t="shared" si="4"/>
        <v>3149.6</v>
      </c>
      <c r="O23" s="69">
        <f t="shared" si="9"/>
        <v>0</v>
      </c>
      <c r="P23" s="56">
        <f t="shared" si="5"/>
        <v>3149.6</v>
      </c>
      <c r="Q23" s="69">
        <f t="shared" si="9"/>
        <v>0</v>
      </c>
      <c r="R23" s="56">
        <f t="shared" si="6"/>
        <v>3149.6</v>
      </c>
      <c r="S23" s="69">
        <f t="shared" si="9"/>
        <v>0</v>
      </c>
      <c r="T23" s="56">
        <f t="shared" si="7"/>
        <v>3149.6</v>
      </c>
    </row>
    <row r="24" spans="1:20" ht="15.75" x14ac:dyDescent="0.25">
      <c r="A24" s="64" t="s">
        <v>317</v>
      </c>
      <c r="B24" s="53" t="s">
        <v>326</v>
      </c>
      <c r="C24" s="53" t="s">
        <v>206</v>
      </c>
      <c r="D24" s="47"/>
      <c r="E24" s="79"/>
      <c r="F24" s="69">
        <f t="shared" si="9"/>
        <v>2844.6</v>
      </c>
      <c r="G24" s="69">
        <f t="shared" si="9"/>
        <v>0</v>
      </c>
      <c r="H24" s="56">
        <f t="shared" si="0"/>
        <v>2844.6</v>
      </c>
      <c r="I24" s="69">
        <f t="shared" si="9"/>
        <v>0</v>
      </c>
      <c r="J24" s="56">
        <f t="shared" si="1"/>
        <v>2844.6</v>
      </c>
      <c r="K24" s="69">
        <f t="shared" si="9"/>
        <v>0</v>
      </c>
      <c r="L24" s="56">
        <f t="shared" si="2"/>
        <v>2844.6</v>
      </c>
      <c r="M24" s="69">
        <f t="shared" si="9"/>
        <v>305</v>
      </c>
      <c r="N24" s="56">
        <f t="shared" si="4"/>
        <v>3149.6</v>
      </c>
      <c r="O24" s="69">
        <f t="shared" si="9"/>
        <v>0</v>
      </c>
      <c r="P24" s="56">
        <f t="shared" si="5"/>
        <v>3149.6</v>
      </c>
      <c r="Q24" s="69">
        <f t="shared" si="9"/>
        <v>0</v>
      </c>
      <c r="R24" s="56">
        <f t="shared" si="6"/>
        <v>3149.6</v>
      </c>
      <c r="S24" s="69">
        <f t="shared" si="9"/>
        <v>0</v>
      </c>
      <c r="T24" s="56">
        <f t="shared" si="7"/>
        <v>3149.6</v>
      </c>
    </row>
    <row r="25" spans="1:20" ht="15.75" x14ac:dyDescent="0.25">
      <c r="A25" s="64" t="s">
        <v>318</v>
      </c>
      <c r="B25" s="53" t="s">
        <v>326</v>
      </c>
      <c r="C25" s="53" t="s">
        <v>206</v>
      </c>
      <c r="D25" s="53" t="s">
        <v>73</v>
      </c>
      <c r="E25" s="79"/>
      <c r="F25" s="69">
        <f t="shared" si="9"/>
        <v>2844.6</v>
      </c>
      <c r="G25" s="69">
        <f t="shared" si="9"/>
        <v>0</v>
      </c>
      <c r="H25" s="56">
        <f t="shared" si="0"/>
        <v>2844.6</v>
      </c>
      <c r="I25" s="69">
        <f t="shared" si="9"/>
        <v>0</v>
      </c>
      <c r="J25" s="56">
        <f t="shared" si="1"/>
        <v>2844.6</v>
      </c>
      <c r="K25" s="69">
        <f t="shared" si="9"/>
        <v>0</v>
      </c>
      <c r="L25" s="56">
        <f t="shared" si="2"/>
        <v>2844.6</v>
      </c>
      <c r="M25" s="69">
        <f t="shared" si="9"/>
        <v>305</v>
      </c>
      <c r="N25" s="56">
        <f t="shared" si="4"/>
        <v>3149.6</v>
      </c>
      <c r="O25" s="69">
        <f t="shared" si="9"/>
        <v>0</v>
      </c>
      <c r="P25" s="56">
        <f t="shared" si="5"/>
        <v>3149.6</v>
      </c>
      <c r="Q25" s="69">
        <f t="shared" si="9"/>
        <v>0</v>
      </c>
      <c r="R25" s="56">
        <f t="shared" si="6"/>
        <v>3149.6</v>
      </c>
      <c r="S25" s="69">
        <f t="shared" si="9"/>
        <v>0</v>
      </c>
      <c r="T25" s="56">
        <f t="shared" si="7"/>
        <v>3149.6</v>
      </c>
    </row>
    <row r="26" spans="1:20" ht="63" x14ac:dyDescent="0.25">
      <c r="A26" s="64" t="s">
        <v>188</v>
      </c>
      <c r="B26" s="53" t="s">
        <v>326</v>
      </c>
      <c r="C26" s="53" t="s">
        <v>206</v>
      </c>
      <c r="D26" s="53" t="s">
        <v>73</v>
      </c>
      <c r="E26" s="53">
        <v>600</v>
      </c>
      <c r="F26" s="69">
        <f t="shared" si="9"/>
        <v>2844.6</v>
      </c>
      <c r="G26" s="69">
        <f t="shared" si="9"/>
        <v>0</v>
      </c>
      <c r="H26" s="56">
        <f t="shared" si="0"/>
        <v>2844.6</v>
      </c>
      <c r="I26" s="69">
        <f t="shared" si="9"/>
        <v>0</v>
      </c>
      <c r="J26" s="56">
        <f t="shared" si="1"/>
        <v>2844.6</v>
      </c>
      <c r="K26" s="69">
        <f t="shared" si="9"/>
        <v>0</v>
      </c>
      <c r="L26" s="56">
        <f t="shared" si="2"/>
        <v>2844.6</v>
      </c>
      <c r="M26" s="69">
        <f t="shared" si="9"/>
        <v>305</v>
      </c>
      <c r="N26" s="56">
        <f t="shared" si="4"/>
        <v>3149.6</v>
      </c>
      <c r="O26" s="69">
        <f t="shared" si="9"/>
        <v>0</v>
      </c>
      <c r="P26" s="56">
        <f t="shared" si="5"/>
        <v>3149.6</v>
      </c>
      <c r="Q26" s="69">
        <f t="shared" si="9"/>
        <v>0</v>
      </c>
      <c r="R26" s="56">
        <f t="shared" si="6"/>
        <v>3149.6</v>
      </c>
      <c r="S26" s="69">
        <f t="shared" si="9"/>
        <v>0</v>
      </c>
      <c r="T26" s="56">
        <f t="shared" si="7"/>
        <v>3149.6</v>
      </c>
    </row>
    <row r="27" spans="1:20" ht="15.75" x14ac:dyDescent="0.25">
      <c r="A27" s="64" t="s">
        <v>197</v>
      </c>
      <c r="B27" s="53" t="s">
        <v>326</v>
      </c>
      <c r="C27" s="53" t="s">
        <v>206</v>
      </c>
      <c r="D27" s="53" t="s">
        <v>73</v>
      </c>
      <c r="E27" s="53">
        <v>610</v>
      </c>
      <c r="F27" s="69">
        <v>2844.6</v>
      </c>
      <c r="G27" s="69"/>
      <c r="H27" s="56">
        <f t="shared" si="0"/>
        <v>2844.6</v>
      </c>
      <c r="I27" s="69"/>
      <c r="J27" s="56">
        <f t="shared" si="1"/>
        <v>2844.6</v>
      </c>
      <c r="K27" s="69"/>
      <c r="L27" s="56">
        <f t="shared" si="2"/>
        <v>2844.6</v>
      </c>
      <c r="M27" s="69">
        <v>305</v>
      </c>
      <c r="N27" s="56">
        <f t="shared" si="4"/>
        <v>3149.6</v>
      </c>
      <c r="O27" s="69"/>
      <c r="P27" s="56">
        <f t="shared" si="5"/>
        <v>3149.6</v>
      </c>
      <c r="Q27" s="69"/>
      <c r="R27" s="56">
        <f t="shared" si="6"/>
        <v>3149.6</v>
      </c>
      <c r="S27" s="69"/>
      <c r="T27" s="56">
        <f t="shared" si="7"/>
        <v>3149.6</v>
      </c>
    </row>
    <row r="28" spans="1:20" ht="47.25" x14ac:dyDescent="0.25">
      <c r="A28" s="77" t="s">
        <v>459</v>
      </c>
      <c r="B28" s="80" t="s">
        <v>328</v>
      </c>
      <c r="C28" s="47"/>
      <c r="D28" s="47"/>
      <c r="E28" s="79"/>
      <c r="F28" s="81">
        <f t="shared" ref="F28:S32" si="10">F29</f>
        <v>13760.3</v>
      </c>
      <c r="G28" s="81">
        <f t="shared" si="10"/>
        <v>0</v>
      </c>
      <c r="H28" s="49">
        <f t="shared" si="0"/>
        <v>13760.3</v>
      </c>
      <c r="I28" s="81">
        <f>I29+I44</f>
        <v>-5.6</v>
      </c>
      <c r="J28" s="49">
        <f t="shared" si="1"/>
        <v>13754.699999999999</v>
      </c>
      <c r="K28" s="81">
        <f>K29+K44</f>
        <v>0</v>
      </c>
      <c r="L28" s="49">
        <f t="shared" si="2"/>
        <v>13754.699999999999</v>
      </c>
      <c r="M28" s="81">
        <f>M29+M44</f>
        <v>0</v>
      </c>
      <c r="N28" s="49">
        <f t="shared" si="4"/>
        <v>13754.699999999999</v>
      </c>
      <c r="O28" s="81">
        <f>O29+O44+O34+O39</f>
        <v>114.9</v>
      </c>
      <c r="P28" s="49">
        <f t="shared" si="5"/>
        <v>13869.599999999999</v>
      </c>
      <c r="Q28" s="81">
        <f>Q29+Q44+Q34+Q39</f>
        <v>0</v>
      </c>
      <c r="R28" s="49">
        <f t="shared" si="6"/>
        <v>13869.599999999999</v>
      </c>
      <c r="S28" s="81">
        <f>S29+S44+S34+S39</f>
        <v>2027.2</v>
      </c>
      <c r="T28" s="49">
        <f t="shared" si="7"/>
        <v>15896.8</v>
      </c>
    </row>
    <row r="29" spans="1:20" ht="63.75" customHeight="1" x14ac:dyDescent="0.25">
      <c r="A29" s="64" t="s">
        <v>329</v>
      </c>
      <c r="B29" s="53" t="s">
        <v>330</v>
      </c>
      <c r="C29" s="47"/>
      <c r="D29" s="47"/>
      <c r="E29" s="79"/>
      <c r="F29" s="69">
        <f t="shared" si="10"/>
        <v>13760.3</v>
      </c>
      <c r="G29" s="69">
        <f t="shared" si="10"/>
        <v>0</v>
      </c>
      <c r="H29" s="56">
        <f t="shared" si="0"/>
        <v>13760.3</v>
      </c>
      <c r="I29" s="69">
        <f t="shared" si="10"/>
        <v>-6.6</v>
      </c>
      <c r="J29" s="56">
        <f t="shared" si="1"/>
        <v>13753.699999999999</v>
      </c>
      <c r="K29" s="69">
        <f t="shared" si="10"/>
        <v>0</v>
      </c>
      <c r="L29" s="56">
        <f t="shared" si="2"/>
        <v>13753.699999999999</v>
      </c>
      <c r="M29" s="69">
        <f t="shared" si="10"/>
        <v>0</v>
      </c>
      <c r="N29" s="56">
        <f t="shared" si="4"/>
        <v>13753.699999999999</v>
      </c>
      <c r="O29" s="69">
        <f t="shared" si="10"/>
        <v>0</v>
      </c>
      <c r="P29" s="56">
        <f t="shared" si="5"/>
        <v>13753.699999999999</v>
      </c>
      <c r="Q29" s="69">
        <f t="shared" si="10"/>
        <v>0</v>
      </c>
      <c r="R29" s="56">
        <f t="shared" si="6"/>
        <v>13753.699999999999</v>
      </c>
      <c r="S29" s="69">
        <f t="shared" si="10"/>
        <v>2027.2</v>
      </c>
      <c r="T29" s="56">
        <f t="shared" si="7"/>
        <v>15780.9</v>
      </c>
    </row>
    <row r="30" spans="1:20" ht="18.75" customHeight="1" x14ac:dyDescent="0.25">
      <c r="A30" s="64" t="s">
        <v>317</v>
      </c>
      <c r="B30" s="53" t="s">
        <v>330</v>
      </c>
      <c r="C30" s="53" t="s">
        <v>206</v>
      </c>
      <c r="D30" s="47"/>
      <c r="E30" s="79"/>
      <c r="F30" s="69">
        <f t="shared" si="10"/>
        <v>13760.3</v>
      </c>
      <c r="G30" s="69">
        <f t="shared" si="10"/>
        <v>0</v>
      </c>
      <c r="H30" s="56">
        <f t="shared" si="0"/>
        <v>13760.3</v>
      </c>
      <c r="I30" s="69">
        <f t="shared" si="10"/>
        <v>-6.6</v>
      </c>
      <c r="J30" s="56">
        <f t="shared" si="1"/>
        <v>13753.699999999999</v>
      </c>
      <c r="K30" s="69">
        <f t="shared" si="10"/>
        <v>0</v>
      </c>
      <c r="L30" s="56">
        <f t="shared" si="2"/>
        <v>13753.699999999999</v>
      </c>
      <c r="M30" s="69">
        <f t="shared" si="10"/>
        <v>0</v>
      </c>
      <c r="N30" s="56">
        <f t="shared" si="4"/>
        <v>13753.699999999999</v>
      </c>
      <c r="O30" s="69">
        <f t="shared" si="10"/>
        <v>0</v>
      </c>
      <c r="P30" s="56">
        <f t="shared" si="5"/>
        <v>13753.699999999999</v>
      </c>
      <c r="Q30" s="69">
        <f t="shared" si="10"/>
        <v>0</v>
      </c>
      <c r="R30" s="56">
        <f t="shared" si="6"/>
        <v>13753.699999999999</v>
      </c>
      <c r="S30" s="69">
        <f t="shared" si="10"/>
        <v>2027.2</v>
      </c>
      <c r="T30" s="56">
        <f t="shared" si="7"/>
        <v>15780.9</v>
      </c>
    </row>
    <row r="31" spans="1:20" ht="15.75" x14ac:dyDescent="0.25">
      <c r="A31" s="64" t="s">
        <v>318</v>
      </c>
      <c r="B31" s="53" t="s">
        <v>330</v>
      </c>
      <c r="C31" s="53" t="s">
        <v>206</v>
      </c>
      <c r="D31" s="53" t="s">
        <v>73</v>
      </c>
      <c r="E31" s="79"/>
      <c r="F31" s="69">
        <f t="shared" si="10"/>
        <v>13760.3</v>
      </c>
      <c r="G31" s="69">
        <f t="shared" si="10"/>
        <v>0</v>
      </c>
      <c r="H31" s="56">
        <f t="shared" si="0"/>
        <v>13760.3</v>
      </c>
      <c r="I31" s="69">
        <f t="shared" si="10"/>
        <v>-6.6</v>
      </c>
      <c r="J31" s="56">
        <f t="shared" si="1"/>
        <v>13753.699999999999</v>
      </c>
      <c r="K31" s="69">
        <f t="shared" si="10"/>
        <v>0</v>
      </c>
      <c r="L31" s="56">
        <f t="shared" si="2"/>
        <v>13753.699999999999</v>
      </c>
      <c r="M31" s="69">
        <f t="shared" si="10"/>
        <v>0</v>
      </c>
      <c r="N31" s="56">
        <f t="shared" si="4"/>
        <v>13753.699999999999</v>
      </c>
      <c r="O31" s="69">
        <f t="shared" si="10"/>
        <v>0</v>
      </c>
      <c r="P31" s="56">
        <f t="shared" si="5"/>
        <v>13753.699999999999</v>
      </c>
      <c r="Q31" s="69">
        <f t="shared" si="10"/>
        <v>0</v>
      </c>
      <c r="R31" s="56">
        <f t="shared" si="6"/>
        <v>13753.699999999999</v>
      </c>
      <c r="S31" s="69">
        <f t="shared" si="10"/>
        <v>2027.2</v>
      </c>
      <c r="T31" s="56">
        <f t="shared" si="7"/>
        <v>15780.9</v>
      </c>
    </row>
    <row r="32" spans="1:20" ht="66.75" customHeight="1" x14ac:dyDescent="0.25">
      <c r="A32" s="64" t="s">
        <v>188</v>
      </c>
      <c r="B32" s="53" t="s">
        <v>330</v>
      </c>
      <c r="C32" s="53" t="s">
        <v>206</v>
      </c>
      <c r="D32" s="53" t="s">
        <v>73</v>
      </c>
      <c r="E32" s="53">
        <v>600</v>
      </c>
      <c r="F32" s="69">
        <f t="shared" si="10"/>
        <v>13760.3</v>
      </c>
      <c r="G32" s="69">
        <f t="shared" si="10"/>
        <v>0</v>
      </c>
      <c r="H32" s="56">
        <f t="shared" si="0"/>
        <v>13760.3</v>
      </c>
      <c r="I32" s="69">
        <f t="shared" si="10"/>
        <v>-6.6</v>
      </c>
      <c r="J32" s="56">
        <f t="shared" si="1"/>
        <v>13753.699999999999</v>
      </c>
      <c r="K32" s="69">
        <f t="shared" si="10"/>
        <v>0</v>
      </c>
      <c r="L32" s="56">
        <f t="shared" si="2"/>
        <v>13753.699999999999</v>
      </c>
      <c r="M32" s="69">
        <f t="shared" si="10"/>
        <v>0</v>
      </c>
      <c r="N32" s="56">
        <f t="shared" si="4"/>
        <v>13753.699999999999</v>
      </c>
      <c r="O32" s="69">
        <f t="shared" si="10"/>
        <v>0</v>
      </c>
      <c r="P32" s="56">
        <f t="shared" si="5"/>
        <v>13753.699999999999</v>
      </c>
      <c r="Q32" s="69">
        <f t="shared" si="10"/>
        <v>0</v>
      </c>
      <c r="R32" s="56">
        <f t="shared" si="6"/>
        <v>13753.699999999999</v>
      </c>
      <c r="S32" s="69">
        <f t="shared" si="10"/>
        <v>2027.2</v>
      </c>
      <c r="T32" s="56">
        <f t="shared" si="7"/>
        <v>15780.9</v>
      </c>
    </row>
    <row r="33" spans="1:20" ht="15.75" x14ac:dyDescent="0.25">
      <c r="A33" s="64" t="s">
        <v>197</v>
      </c>
      <c r="B33" s="53" t="s">
        <v>330</v>
      </c>
      <c r="C33" s="53" t="s">
        <v>206</v>
      </c>
      <c r="D33" s="53" t="s">
        <v>73</v>
      </c>
      <c r="E33" s="53">
        <v>610</v>
      </c>
      <c r="F33" s="69">
        <v>13760.3</v>
      </c>
      <c r="G33" s="69"/>
      <c r="H33" s="56">
        <f t="shared" si="0"/>
        <v>13760.3</v>
      </c>
      <c r="I33" s="69">
        <v>-6.6</v>
      </c>
      <c r="J33" s="56">
        <f t="shared" si="1"/>
        <v>13753.699999999999</v>
      </c>
      <c r="K33" s="69"/>
      <c r="L33" s="56">
        <f t="shared" si="2"/>
        <v>13753.699999999999</v>
      </c>
      <c r="M33" s="69"/>
      <c r="N33" s="56">
        <f t="shared" si="4"/>
        <v>13753.699999999999</v>
      </c>
      <c r="O33" s="69"/>
      <c r="P33" s="56">
        <f t="shared" si="5"/>
        <v>13753.699999999999</v>
      </c>
      <c r="Q33" s="69"/>
      <c r="R33" s="56">
        <f t="shared" si="6"/>
        <v>13753.699999999999</v>
      </c>
      <c r="S33" s="124">
        <v>2027.2</v>
      </c>
      <c r="T33" s="56">
        <f t="shared" si="7"/>
        <v>15780.9</v>
      </c>
    </row>
    <row r="34" spans="1:20" ht="47.25" x14ac:dyDescent="0.25">
      <c r="A34" s="32" t="s">
        <v>877</v>
      </c>
      <c r="B34" s="53" t="s">
        <v>875</v>
      </c>
      <c r="C34" s="53"/>
      <c r="D34" s="53"/>
      <c r="E34" s="53"/>
      <c r="F34" s="69"/>
      <c r="G34" s="69"/>
      <c r="H34" s="56"/>
      <c r="I34" s="69"/>
      <c r="J34" s="56"/>
      <c r="K34" s="69"/>
      <c r="L34" s="56"/>
      <c r="M34" s="69"/>
      <c r="N34" s="56"/>
      <c r="O34" s="69">
        <f>O35</f>
        <v>106.9</v>
      </c>
      <c r="P34" s="56">
        <f t="shared" si="5"/>
        <v>106.9</v>
      </c>
      <c r="Q34" s="69">
        <f>Q35</f>
        <v>0</v>
      </c>
      <c r="R34" s="56">
        <f t="shared" si="6"/>
        <v>106.9</v>
      </c>
      <c r="S34" s="69">
        <f>S35</f>
        <v>0</v>
      </c>
      <c r="T34" s="56">
        <f t="shared" si="7"/>
        <v>106.9</v>
      </c>
    </row>
    <row r="35" spans="1:20" ht="15.75" x14ac:dyDescent="0.25">
      <c r="A35" s="64" t="s">
        <v>317</v>
      </c>
      <c r="B35" s="53" t="s">
        <v>875</v>
      </c>
      <c r="C35" s="53" t="s">
        <v>206</v>
      </c>
      <c r="D35" s="47"/>
      <c r="E35" s="79"/>
      <c r="F35" s="69"/>
      <c r="G35" s="69"/>
      <c r="H35" s="56"/>
      <c r="I35" s="69"/>
      <c r="J35" s="56"/>
      <c r="K35" s="69"/>
      <c r="L35" s="56"/>
      <c r="M35" s="69"/>
      <c r="N35" s="56"/>
      <c r="O35" s="69">
        <f>O36</f>
        <v>106.9</v>
      </c>
      <c r="P35" s="56">
        <f t="shared" si="5"/>
        <v>106.9</v>
      </c>
      <c r="Q35" s="69">
        <f>Q36</f>
        <v>0</v>
      </c>
      <c r="R35" s="56">
        <f t="shared" si="6"/>
        <v>106.9</v>
      </c>
      <c r="S35" s="69">
        <f>S36</f>
        <v>0</v>
      </c>
      <c r="T35" s="56">
        <f t="shared" si="7"/>
        <v>106.9</v>
      </c>
    </row>
    <row r="36" spans="1:20" ht="15.75" x14ac:dyDescent="0.25">
      <c r="A36" s="64" t="s">
        <v>318</v>
      </c>
      <c r="B36" s="53" t="s">
        <v>875</v>
      </c>
      <c r="C36" s="53" t="s">
        <v>206</v>
      </c>
      <c r="D36" s="53" t="s">
        <v>73</v>
      </c>
      <c r="E36" s="79"/>
      <c r="F36" s="69"/>
      <c r="G36" s="69"/>
      <c r="H36" s="56"/>
      <c r="I36" s="69"/>
      <c r="J36" s="56"/>
      <c r="K36" s="69"/>
      <c r="L36" s="56"/>
      <c r="M36" s="69"/>
      <c r="N36" s="56"/>
      <c r="O36" s="69">
        <f>O37</f>
        <v>106.9</v>
      </c>
      <c r="P36" s="56">
        <f t="shared" si="5"/>
        <v>106.9</v>
      </c>
      <c r="Q36" s="69">
        <f>Q37</f>
        <v>0</v>
      </c>
      <c r="R36" s="56">
        <f t="shared" si="6"/>
        <v>106.9</v>
      </c>
      <c r="S36" s="69">
        <f>S37</f>
        <v>0</v>
      </c>
      <c r="T36" s="56">
        <f t="shared" si="7"/>
        <v>106.9</v>
      </c>
    </row>
    <row r="37" spans="1:20" ht="63" x14ac:dyDescent="0.25">
      <c r="A37" s="64" t="s">
        <v>188</v>
      </c>
      <c r="B37" s="53" t="s">
        <v>875</v>
      </c>
      <c r="C37" s="53" t="s">
        <v>206</v>
      </c>
      <c r="D37" s="53" t="s">
        <v>73</v>
      </c>
      <c r="E37" s="53">
        <v>600</v>
      </c>
      <c r="F37" s="69"/>
      <c r="G37" s="69"/>
      <c r="H37" s="56"/>
      <c r="I37" s="69"/>
      <c r="J37" s="56"/>
      <c r="K37" s="69"/>
      <c r="L37" s="56"/>
      <c r="M37" s="69"/>
      <c r="N37" s="56"/>
      <c r="O37" s="69">
        <f>O38</f>
        <v>106.9</v>
      </c>
      <c r="P37" s="56">
        <f t="shared" si="5"/>
        <v>106.9</v>
      </c>
      <c r="Q37" s="69">
        <f>Q38</f>
        <v>0</v>
      </c>
      <c r="R37" s="56">
        <f t="shared" si="6"/>
        <v>106.9</v>
      </c>
      <c r="S37" s="69">
        <f>S38</f>
        <v>0</v>
      </c>
      <c r="T37" s="56">
        <f t="shared" si="7"/>
        <v>106.9</v>
      </c>
    </row>
    <row r="38" spans="1:20" ht="15.75" x14ac:dyDescent="0.25">
      <c r="A38" s="64" t="s">
        <v>197</v>
      </c>
      <c r="B38" s="53" t="s">
        <v>875</v>
      </c>
      <c r="C38" s="53" t="s">
        <v>206</v>
      </c>
      <c r="D38" s="53" t="s">
        <v>73</v>
      </c>
      <c r="E38" s="53">
        <v>610</v>
      </c>
      <c r="F38" s="69"/>
      <c r="G38" s="69"/>
      <c r="H38" s="56"/>
      <c r="I38" s="69"/>
      <c r="J38" s="56"/>
      <c r="K38" s="69"/>
      <c r="L38" s="56"/>
      <c r="M38" s="69"/>
      <c r="N38" s="56"/>
      <c r="O38" s="69">
        <v>106.9</v>
      </c>
      <c r="P38" s="56">
        <f t="shared" si="5"/>
        <v>106.9</v>
      </c>
      <c r="Q38" s="69"/>
      <c r="R38" s="56">
        <f t="shared" si="6"/>
        <v>106.9</v>
      </c>
      <c r="S38" s="69"/>
      <c r="T38" s="56">
        <f t="shared" si="7"/>
        <v>106.9</v>
      </c>
    </row>
    <row r="39" spans="1:20" ht="47.25" x14ac:dyDescent="0.25">
      <c r="A39" s="32" t="s">
        <v>878</v>
      </c>
      <c r="B39" s="53" t="s">
        <v>876</v>
      </c>
      <c r="C39" s="53"/>
      <c r="D39" s="53"/>
      <c r="E39" s="53"/>
      <c r="F39" s="69"/>
      <c r="G39" s="69"/>
      <c r="H39" s="56"/>
      <c r="I39" s="69"/>
      <c r="J39" s="56"/>
      <c r="K39" s="69"/>
      <c r="L39" s="56"/>
      <c r="M39" s="69"/>
      <c r="N39" s="56"/>
      <c r="O39" s="69">
        <f>O40</f>
        <v>8</v>
      </c>
      <c r="P39" s="56">
        <f t="shared" si="5"/>
        <v>8</v>
      </c>
      <c r="Q39" s="69">
        <f>Q40</f>
        <v>0</v>
      </c>
      <c r="R39" s="56">
        <f t="shared" si="6"/>
        <v>8</v>
      </c>
      <c r="S39" s="69">
        <f>S40</f>
        <v>0</v>
      </c>
      <c r="T39" s="56">
        <f t="shared" si="7"/>
        <v>8</v>
      </c>
    </row>
    <row r="40" spans="1:20" ht="15.75" x14ac:dyDescent="0.25">
      <c r="A40" s="64" t="s">
        <v>317</v>
      </c>
      <c r="B40" s="53" t="s">
        <v>876</v>
      </c>
      <c r="C40" s="53" t="s">
        <v>206</v>
      </c>
      <c r="D40" s="47"/>
      <c r="E40" s="79"/>
      <c r="F40" s="69"/>
      <c r="G40" s="69"/>
      <c r="H40" s="56"/>
      <c r="I40" s="69"/>
      <c r="J40" s="56"/>
      <c r="K40" s="69"/>
      <c r="L40" s="56"/>
      <c r="M40" s="69"/>
      <c r="N40" s="56"/>
      <c r="O40" s="69">
        <f>O41</f>
        <v>8</v>
      </c>
      <c r="P40" s="56">
        <f t="shared" si="5"/>
        <v>8</v>
      </c>
      <c r="Q40" s="69">
        <f>Q41</f>
        <v>0</v>
      </c>
      <c r="R40" s="56">
        <f t="shared" si="6"/>
        <v>8</v>
      </c>
      <c r="S40" s="69">
        <f>S41</f>
        <v>0</v>
      </c>
      <c r="T40" s="56">
        <f t="shared" si="7"/>
        <v>8</v>
      </c>
    </row>
    <row r="41" spans="1:20" ht="15.75" x14ac:dyDescent="0.25">
      <c r="A41" s="64" t="s">
        <v>318</v>
      </c>
      <c r="B41" s="53" t="s">
        <v>876</v>
      </c>
      <c r="C41" s="53" t="s">
        <v>206</v>
      </c>
      <c r="D41" s="53" t="s">
        <v>73</v>
      </c>
      <c r="E41" s="79"/>
      <c r="F41" s="69"/>
      <c r="G41" s="69"/>
      <c r="H41" s="56"/>
      <c r="I41" s="69"/>
      <c r="J41" s="56"/>
      <c r="K41" s="69"/>
      <c r="L41" s="56"/>
      <c r="M41" s="69"/>
      <c r="N41" s="56"/>
      <c r="O41" s="69">
        <f>O42</f>
        <v>8</v>
      </c>
      <c r="P41" s="56">
        <f t="shared" si="5"/>
        <v>8</v>
      </c>
      <c r="Q41" s="69">
        <f>Q42</f>
        <v>0</v>
      </c>
      <c r="R41" s="56">
        <f t="shared" si="6"/>
        <v>8</v>
      </c>
      <c r="S41" s="69">
        <f>S42</f>
        <v>0</v>
      </c>
      <c r="T41" s="56">
        <f t="shared" si="7"/>
        <v>8</v>
      </c>
    </row>
    <row r="42" spans="1:20" ht="63" x14ac:dyDescent="0.25">
      <c r="A42" s="64" t="s">
        <v>188</v>
      </c>
      <c r="B42" s="53" t="s">
        <v>876</v>
      </c>
      <c r="C42" s="53" t="s">
        <v>206</v>
      </c>
      <c r="D42" s="53" t="s">
        <v>73</v>
      </c>
      <c r="E42" s="53">
        <v>600</v>
      </c>
      <c r="F42" s="69"/>
      <c r="G42" s="69"/>
      <c r="H42" s="56"/>
      <c r="I42" s="69"/>
      <c r="J42" s="56"/>
      <c r="K42" s="69"/>
      <c r="L42" s="56"/>
      <c r="M42" s="69"/>
      <c r="N42" s="56"/>
      <c r="O42" s="69">
        <f>O43</f>
        <v>8</v>
      </c>
      <c r="P42" s="56">
        <f t="shared" si="5"/>
        <v>8</v>
      </c>
      <c r="Q42" s="69">
        <f>Q43</f>
        <v>0</v>
      </c>
      <c r="R42" s="56">
        <f t="shared" si="6"/>
        <v>8</v>
      </c>
      <c r="S42" s="69">
        <f>S43</f>
        <v>0</v>
      </c>
      <c r="T42" s="56">
        <f t="shared" si="7"/>
        <v>8</v>
      </c>
    </row>
    <row r="43" spans="1:20" ht="15.75" x14ac:dyDescent="0.25">
      <c r="A43" s="64" t="s">
        <v>197</v>
      </c>
      <c r="B43" s="53" t="s">
        <v>876</v>
      </c>
      <c r="C43" s="53" t="s">
        <v>206</v>
      </c>
      <c r="D43" s="53" t="s">
        <v>73</v>
      </c>
      <c r="E43" s="53">
        <v>610</v>
      </c>
      <c r="F43" s="69"/>
      <c r="G43" s="69"/>
      <c r="H43" s="56"/>
      <c r="I43" s="69"/>
      <c r="J43" s="56"/>
      <c r="K43" s="69"/>
      <c r="L43" s="56"/>
      <c r="M43" s="69"/>
      <c r="N43" s="56"/>
      <c r="O43" s="69">
        <v>8</v>
      </c>
      <c r="P43" s="56">
        <f t="shared" si="5"/>
        <v>8</v>
      </c>
      <c r="Q43" s="69"/>
      <c r="R43" s="56">
        <f t="shared" si="6"/>
        <v>8</v>
      </c>
      <c r="S43" s="69"/>
      <c r="T43" s="56">
        <f t="shared" si="7"/>
        <v>8</v>
      </c>
    </row>
    <row r="44" spans="1:20" ht="47.25" x14ac:dyDescent="0.25">
      <c r="A44" s="32" t="s">
        <v>836</v>
      </c>
      <c r="B44" s="53" t="s">
        <v>835</v>
      </c>
      <c r="C44" s="53"/>
      <c r="D44" s="53"/>
      <c r="E44" s="53"/>
      <c r="F44" s="69"/>
      <c r="G44" s="69"/>
      <c r="H44" s="56"/>
      <c r="I44" s="69">
        <f>I45</f>
        <v>1</v>
      </c>
      <c r="J44" s="56">
        <f t="shared" si="1"/>
        <v>1</v>
      </c>
      <c r="K44" s="69">
        <f>K45</f>
        <v>0</v>
      </c>
      <c r="L44" s="56">
        <f t="shared" si="2"/>
        <v>1</v>
      </c>
      <c r="M44" s="69">
        <f>M45</f>
        <v>0</v>
      </c>
      <c r="N44" s="56">
        <f t="shared" si="4"/>
        <v>1</v>
      </c>
      <c r="O44" s="69">
        <f>O45</f>
        <v>0</v>
      </c>
      <c r="P44" s="56">
        <f t="shared" si="5"/>
        <v>1</v>
      </c>
      <c r="Q44" s="69">
        <f>Q45</f>
        <v>0</v>
      </c>
      <c r="R44" s="56">
        <f t="shared" si="6"/>
        <v>1</v>
      </c>
      <c r="S44" s="69">
        <f>S45</f>
        <v>0</v>
      </c>
      <c r="T44" s="56">
        <f t="shared" si="7"/>
        <v>1</v>
      </c>
    </row>
    <row r="45" spans="1:20" ht="17.25" customHeight="1" x14ac:dyDescent="0.25">
      <c r="A45" s="64" t="s">
        <v>317</v>
      </c>
      <c r="B45" s="53" t="s">
        <v>835</v>
      </c>
      <c r="C45" s="53" t="s">
        <v>206</v>
      </c>
      <c r="D45" s="47"/>
      <c r="E45" s="79"/>
      <c r="F45" s="69"/>
      <c r="G45" s="69"/>
      <c r="H45" s="56"/>
      <c r="I45" s="69">
        <f>I46</f>
        <v>1</v>
      </c>
      <c r="J45" s="56">
        <f t="shared" si="1"/>
        <v>1</v>
      </c>
      <c r="K45" s="69">
        <f>K46</f>
        <v>0</v>
      </c>
      <c r="L45" s="56">
        <f t="shared" si="2"/>
        <v>1</v>
      </c>
      <c r="M45" s="69">
        <f>M46</f>
        <v>0</v>
      </c>
      <c r="N45" s="56">
        <f t="shared" si="4"/>
        <v>1</v>
      </c>
      <c r="O45" s="69">
        <f>O46</f>
        <v>0</v>
      </c>
      <c r="P45" s="56">
        <f t="shared" si="5"/>
        <v>1</v>
      </c>
      <c r="Q45" s="69">
        <f>Q46</f>
        <v>0</v>
      </c>
      <c r="R45" s="56">
        <f t="shared" si="6"/>
        <v>1</v>
      </c>
      <c r="S45" s="69">
        <f>S46</f>
        <v>0</v>
      </c>
      <c r="T45" s="56">
        <f t="shared" si="7"/>
        <v>1</v>
      </c>
    </row>
    <row r="46" spans="1:20" ht="15.75" x14ac:dyDescent="0.25">
      <c r="A46" s="64" t="s">
        <v>318</v>
      </c>
      <c r="B46" s="53" t="s">
        <v>835</v>
      </c>
      <c r="C46" s="53" t="s">
        <v>206</v>
      </c>
      <c r="D46" s="53" t="s">
        <v>73</v>
      </c>
      <c r="E46" s="79"/>
      <c r="F46" s="69"/>
      <c r="G46" s="69"/>
      <c r="H46" s="56"/>
      <c r="I46" s="69">
        <f>I47</f>
        <v>1</v>
      </c>
      <c r="J46" s="56">
        <f t="shared" si="1"/>
        <v>1</v>
      </c>
      <c r="K46" s="69">
        <f>K47</f>
        <v>0</v>
      </c>
      <c r="L46" s="56">
        <f t="shared" si="2"/>
        <v>1</v>
      </c>
      <c r="M46" s="69">
        <f>M47</f>
        <v>0</v>
      </c>
      <c r="N46" s="56">
        <f t="shared" si="4"/>
        <v>1</v>
      </c>
      <c r="O46" s="69">
        <f>O47</f>
        <v>0</v>
      </c>
      <c r="P46" s="56">
        <f t="shared" si="5"/>
        <v>1</v>
      </c>
      <c r="Q46" s="69">
        <f>Q47</f>
        <v>0</v>
      </c>
      <c r="R46" s="56">
        <f t="shared" si="6"/>
        <v>1</v>
      </c>
      <c r="S46" s="69">
        <f>S47</f>
        <v>0</v>
      </c>
      <c r="T46" s="56">
        <f t="shared" si="7"/>
        <v>1</v>
      </c>
    </row>
    <row r="47" spans="1:20" ht="63" x14ac:dyDescent="0.25">
      <c r="A47" s="64" t="s">
        <v>188</v>
      </c>
      <c r="B47" s="53" t="s">
        <v>835</v>
      </c>
      <c r="C47" s="53" t="s">
        <v>206</v>
      </c>
      <c r="D47" s="53" t="s">
        <v>73</v>
      </c>
      <c r="E47" s="53">
        <v>600</v>
      </c>
      <c r="F47" s="69"/>
      <c r="G47" s="69"/>
      <c r="H47" s="56"/>
      <c r="I47" s="69">
        <f>I48</f>
        <v>1</v>
      </c>
      <c r="J47" s="56">
        <f t="shared" si="1"/>
        <v>1</v>
      </c>
      <c r="K47" s="69">
        <f>K48</f>
        <v>0</v>
      </c>
      <c r="L47" s="56">
        <f t="shared" si="2"/>
        <v>1</v>
      </c>
      <c r="M47" s="69">
        <f>M48</f>
        <v>0</v>
      </c>
      <c r="N47" s="56">
        <f t="shared" si="4"/>
        <v>1</v>
      </c>
      <c r="O47" s="69">
        <f>O48</f>
        <v>0</v>
      </c>
      <c r="P47" s="56">
        <f t="shared" si="5"/>
        <v>1</v>
      </c>
      <c r="Q47" s="69">
        <f>Q48</f>
        <v>0</v>
      </c>
      <c r="R47" s="56">
        <f t="shared" si="6"/>
        <v>1</v>
      </c>
      <c r="S47" s="69">
        <f>S48</f>
        <v>0</v>
      </c>
      <c r="T47" s="56">
        <f t="shared" si="7"/>
        <v>1</v>
      </c>
    </row>
    <row r="48" spans="1:20" ht="15.75" x14ac:dyDescent="0.25">
      <c r="A48" s="64" t="s">
        <v>197</v>
      </c>
      <c r="B48" s="53" t="s">
        <v>835</v>
      </c>
      <c r="C48" s="53" t="s">
        <v>206</v>
      </c>
      <c r="D48" s="53" t="s">
        <v>73</v>
      </c>
      <c r="E48" s="53">
        <v>610</v>
      </c>
      <c r="F48" s="69"/>
      <c r="G48" s="69"/>
      <c r="H48" s="56"/>
      <c r="I48" s="69">
        <v>1</v>
      </c>
      <c r="J48" s="56">
        <f t="shared" si="1"/>
        <v>1</v>
      </c>
      <c r="K48" s="69"/>
      <c r="L48" s="56">
        <f t="shared" si="2"/>
        <v>1</v>
      </c>
      <c r="M48" s="69"/>
      <c r="N48" s="56">
        <f t="shared" si="4"/>
        <v>1</v>
      </c>
      <c r="O48" s="69"/>
      <c r="P48" s="56">
        <f t="shared" si="5"/>
        <v>1</v>
      </c>
      <c r="Q48" s="69"/>
      <c r="R48" s="56">
        <f t="shared" si="6"/>
        <v>1</v>
      </c>
      <c r="S48" s="69"/>
      <c r="T48" s="56">
        <f t="shared" si="7"/>
        <v>1</v>
      </c>
    </row>
    <row r="49" spans="1:20" ht="81" customHeight="1" x14ac:dyDescent="0.25">
      <c r="A49" s="77" t="s">
        <v>692</v>
      </c>
      <c r="B49" s="50" t="s">
        <v>331</v>
      </c>
      <c r="C49" s="47"/>
      <c r="D49" s="47"/>
      <c r="E49" s="79"/>
      <c r="F49" s="74">
        <f>F50</f>
        <v>3755.2000000000003</v>
      </c>
      <c r="G49" s="74">
        <f>G50</f>
        <v>0</v>
      </c>
      <c r="H49" s="49">
        <f t="shared" si="0"/>
        <v>3755.2000000000003</v>
      </c>
      <c r="I49" s="74">
        <f>I50</f>
        <v>0</v>
      </c>
      <c r="J49" s="49">
        <f t="shared" si="1"/>
        <v>3755.2000000000003</v>
      </c>
      <c r="K49" s="74">
        <f>K50</f>
        <v>0</v>
      </c>
      <c r="L49" s="49">
        <f t="shared" si="2"/>
        <v>3755.2000000000003</v>
      </c>
      <c r="M49" s="74">
        <f>M50</f>
        <v>0</v>
      </c>
      <c r="N49" s="49">
        <f t="shared" si="4"/>
        <v>3755.2000000000003</v>
      </c>
      <c r="O49" s="74">
        <f>O50</f>
        <v>110.5</v>
      </c>
      <c r="P49" s="49">
        <f t="shared" si="5"/>
        <v>3865.7000000000003</v>
      </c>
      <c r="Q49" s="74">
        <f>Q50</f>
        <v>247</v>
      </c>
      <c r="R49" s="49">
        <f t="shared" si="6"/>
        <v>4112.7000000000007</v>
      </c>
      <c r="S49" s="74">
        <f>S50</f>
        <v>376.1</v>
      </c>
      <c r="T49" s="49">
        <f t="shared" si="7"/>
        <v>4488.8000000000011</v>
      </c>
    </row>
    <row r="50" spans="1:20" ht="94.5" x14ac:dyDescent="0.25">
      <c r="A50" s="77" t="s">
        <v>503</v>
      </c>
      <c r="B50" s="80" t="s">
        <v>333</v>
      </c>
      <c r="C50" s="47"/>
      <c r="D50" s="47"/>
      <c r="E50" s="79"/>
      <c r="F50" s="81">
        <f>F51+F61+F70</f>
        <v>3755.2000000000003</v>
      </c>
      <c r="G50" s="81">
        <f>G51+G61+G70</f>
        <v>0</v>
      </c>
      <c r="H50" s="49">
        <f t="shared" si="0"/>
        <v>3755.2000000000003</v>
      </c>
      <c r="I50" s="81">
        <f>I51+I61+I70</f>
        <v>0</v>
      </c>
      <c r="J50" s="49">
        <f t="shared" si="1"/>
        <v>3755.2000000000003</v>
      </c>
      <c r="K50" s="81">
        <f>K51+K61+K70</f>
        <v>0</v>
      </c>
      <c r="L50" s="49">
        <f t="shared" si="2"/>
        <v>3755.2000000000003</v>
      </c>
      <c r="M50" s="81">
        <f>M51+M61+M70</f>
        <v>0</v>
      </c>
      <c r="N50" s="49">
        <f t="shared" si="4"/>
        <v>3755.2000000000003</v>
      </c>
      <c r="O50" s="81">
        <f>O51+O61+O70+O56</f>
        <v>110.5</v>
      </c>
      <c r="P50" s="49">
        <f t="shared" si="5"/>
        <v>3865.7000000000003</v>
      </c>
      <c r="Q50" s="81">
        <f>Q51+Q61+Q70+Q56</f>
        <v>247</v>
      </c>
      <c r="R50" s="49">
        <f t="shared" si="6"/>
        <v>4112.7000000000007</v>
      </c>
      <c r="S50" s="81">
        <f>S51+S61+S70+S56</f>
        <v>376.1</v>
      </c>
      <c r="T50" s="49">
        <f t="shared" si="7"/>
        <v>4488.8000000000011</v>
      </c>
    </row>
    <row r="51" spans="1:20" ht="30.6" customHeight="1" x14ac:dyDescent="0.25">
      <c r="A51" s="64" t="s">
        <v>112</v>
      </c>
      <c r="B51" s="53" t="s">
        <v>340</v>
      </c>
      <c r="C51" s="47"/>
      <c r="D51" s="47"/>
      <c r="E51" s="79"/>
      <c r="F51" s="69">
        <f t="shared" ref="F51:S54" si="11">F52</f>
        <v>1124.2</v>
      </c>
      <c r="G51" s="69">
        <f t="shared" si="11"/>
        <v>0</v>
      </c>
      <c r="H51" s="56">
        <f t="shared" si="0"/>
        <v>1124.2</v>
      </c>
      <c r="I51" s="69">
        <f t="shared" si="11"/>
        <v>0</v>
      </c>
      <c r="J51" s="56">
        <f t="shared" si="1"/>
        <v>1124.2</v>
      </c>
      <c r="K51" s="69">
        <f t="shared" si="11"/>
        <v>0</v>
      </c>
      <c r="L51" s="56">
        <f t="shared" si="2"/>
        <v>1124.2</v>
      </c>
      <c r="M51" s="69">
        <f t="shared" si="11"/>
        <v>0</v>
      </c>
      <c r="N51" s="56">
        <f t="shared" si="4"/>
        <v>1124.2</v>
      </c>
      <c r="O51" s="69">
        <f t="shared" si="11"/>
        <v>57</v>
      </c>
      <c r="P51" s="56">
        <f t="shared" si="5"/>
        <v>1181.2</v>
      </c>
      <c r="Q51" s="69">
        <f t="shared" si="11"/>
        <v>111</v>
      </c>
      <c r="R51" s="56">
        <f t="shared" si="6"/>
        <v>1292.2</v>
      </c>
      <c r="S51" s="69">
        <f t="shared" si="11"/>
        <v>149.6</v>
      </c>
      <c r="T51" s="56">
        <f t="shared" si="7"/>
        <v>1441.8</v>
      </c>
    </row>
    <row r="52" spans="1:20" ht="18.600000000000001" customHeight="1" x14ac:dyDescent="0.25">
      <c r="A52" s="64" t="s">
        <v>317</v>
      </c>
      <c r="B52" s="53" t="s">
        <v>340</v>
      </c>
      <c r="C52" s="53" t="s">
        <v>206</v>
      </c>
      <c r="D52" s="47"/>
      <c r="E52" s="79"/>
      <c r="F52" s="69">
        <f t="shared" si="11"/>
        <v>1124.2</v>
      </c>
      <c r="G52" s="69">
        <f t="shared" si="11"/>
        <v>0</v>
      </c>
      <c r="H52" s="56">
        <f t="shared" si="0"/>
        <v>1124.2</v>
      </c>
      <c r="I52" s="69">
        <f t="shared" si="11"/>
        <v>0</v>
      </c>
      <c r="J52" s="56">
        <f t="shared" si="1"/>
        <v>1124.2</v>
      </c>
      <c r="K52" s="69">
        <f t="shared" si="11"/>
        <v>0</v>
      </c>
      <c r="L52" s="56">
        <f t="shared" si="2"/>
        <v>1124.2</v>
      </c>
      <c r="M52" s="69">
        <f t="shared" si="11"/>
        <v>0</v>
      </c>
      <c r="N52" s="56">
        <f t="shared" si="4"/>
        <v>1124.2</v>
      </c>
      <c r="O52" s="69">
        <f t="shared" si="11"/>
        <v>57</v>
      </c>
      <c r="P52" s="56">
        <f t="shared" si="5"/>
        <v>1181.2</v>
      </c>
      <c r="Q52" s="69">
        <f t="shared" si="11"/>
        <v>111</v>
      </c>
      <c r="R52" s="56">
        <f t="shared" si="6"/>
        <v>1292.2</v>
      </c>
      <c r="S52" s="69">
        <f t="shared" si="11"/>
        <v>149.6</v>
      </c>
      <c r="T52" s="56">
        <f t="shared" si="7"/>
        <v>1441.8</v>
      </c>
    </row>
    <row r="53" spans="1:20" ht="31.5" x14ac:dyDescent="0.25">
      <c r="A53" s="64" t="s">
        <v>337</v>
      </c>
      <c r="B53" s="53" t="s">
        <v>340</v>
      </c>
      <c r="C53" s="53" t="s">
        <v>206</v>
      </c>
      <c r="D53" s="53" t="s">
        <v>102</v>
      </c>
      <c r="E53" s="79"/>
      <c r="F53" s="69">
        <f t="shared" si="11"/>
        <v>1124.2</v>
      </c>
      <c r="G53" s="69">
        <f t="shared" si="11"/>
        <v>0</v>
      </c>
      <c r="H53" s="56">
        <f t="shared" si="0"/>
        <v>1124.2</v>
      </c>
      <c r="I53" s="69">
        <f t="shared" si="11"/>
        <v>0</v>
      </c>
      <c r="J53" s="56">
        <f t="shared" si="1"/>
        <v>1124.2</v>
      </c>
      <c r="K53" s="69">
        <f t="shared" si="11"/>
        <v>0</v>
      </c>
      <c r="L53" s="56">
        <f t="shared" si="2"/>
        <v>1124.2</v>
      </c>
      <c r="M53" s="69">
        <f t="shared" si="11"/>
        <v>0</v>
      </c>
      <c r="N53" s="56">
        <f t="shared" si="4"/>
        <v>1124.2</v>
      </c>
      <c r="O53" s="69">
        <f t="shared" si="11"/>
        <v>57</v>
      </c>
      <c r="P53" s="56">
        <f t="shared" si="5"/>
        <v>1181.2</v>
      </c>
      <c r="Q53" s="69">
        <f t="shared" si="11"/>
        <v>111</v>
      </c>
      <c r="R53" s="56">
        <f t="shared" si="6"/>
        <v>1292.2</v>
      </c>
      <c r="S53" s="69">
        <f t="shared" si="11"/>
        <v>149.6</v>
      </c>
      <c r="T53" s="56">
        <f t="shared" si="7"/>
        <v>1441.8</v>
      </c>
    </row>
    <row r="54" spans="1:20" ht="126.75" customHeight="1" x14ac:dyDescent="0.25">
      <c r="A54" s="64" t="s">
        <v>85</v>
      </c>
      <c r="B54" s="53" t="s">
        <v>340</v>
      </c>
      <c r="C54" s="53" t="s">
        <v>206</v>
      </c>
      <c r="D54" s="53" t="s">
        <v>102</v>
      </c>
      <c r="E54" s="53">
        <v>100</v>
      </c>
      <c r="F54" s="69">
        <f t="shared" si="11"/>
        <v>1124.2</v>
      </c>
      <c r="G54" s="69">
        <f t="shared" si="11"/>
        <v>0</v>
      </c>
      <c r="H54" s="56">
        <f t="shared" si="0"/>
        <v>1124.2</v>
      </c>
      <c r="I54" s="69">
        <f t="shared" si="11"/>
        <v>0</v>
      </c>
      <c r="J54" s="56">
        <f t="shared" si="1"/>
        <v>1124.2</v>
      </c>
      <c r="K54" s="69">
        <f t="shared" si="11"/>
        <v>0</v>
      </c>
      <c r="L54" s="56">
        <f t="shared" si="2"/>
        <v>1124.2</v>
      </c>
      <c r="M54" s="69">
        <f t="shared" si="11"/>
        <v>0</v>
      </c>
      <c r="N54" s="56">
        <f t="shared" si="4"/>
        <v>1124.2</v>
      </c>
      <c r="O54" s="69">
        <f t="shared" si="11"/>
        <v>57</v>
      </c>
      <c r="P54" s="56">
        <f t="shared" si="5"/>
        <v>1181.2</v>
      </c>
      <c r="Q54" s="69">
        <f t="shared" si="11"/>
        <v>111</v>
      </c>
      <c r="R54" s="56">
        <f t="shared" si="6"/>
        <v>1292.2</v>
      </c>
      <c r="S54" s="69">
        <f t="shared" si="11"/>
        <v>149.6</v>
      </c>
      <c r="T54" s="56">
        <f t="shared" si="7"/>
        <v>1441.8</v>
      </c>
    </row>
    <row r="55" spans="1:20" ht="47.25" x14ac:dyDescent="0.25">
      <c r="A55" s="64" t="s">
        <v>86</v>
      </c>
      <c r="B55" s="53" t="s">
        <v>340</v>
      </c>
      <c r="C55" s="53" t="s">
        <v>206</v>
      </c>
      <c r="D55" s="53" t="s">
        <v>102</v>
      </c>
      <c r="E55" s="53">
        <v>120</v>
      </c>
      <c r="F55" s="69">
        <v>1124.2</v>
      </c>
      <c r="G55" s="69"/>
      <c r="H55" s="56">
        <f t="shared" si="0"/>
        <v>1124.2</v>
      </c>
      <c r="I55" s="69"/>
      <c r="J55" s="56">
        <f t="shared" si="1"/>
        <v>1124.2</v>
      </c>
      <c r="K55" s="69"/>
      <c r="L55" s="56">
        <f t="shared" si="2"/>
        <v>1124.2</v>
      </c>
      <c r="M55" s="69"/>
      <c r="N55" s="56">
        <f t="shared" si="4"/>
        <v>1124.2</v>
      </c>
      <c r="O55" s="69">
        <v>57</v>
      </c>
      <c r="P55" s="56">
        <f t="shared" si="5"/>
        <v>1181.2</v>
      </c>
      <c r="Q55" s="69">
        <v>111</v>
      </c>
      <c r="R55" s="56">
        <f t="shared" si="6"/>
        <v>1292.2</v>
      </c>
      <c r="S55" s="124">
        <v>149.6</v>
      </c>
      <c r="T55" s="56">
        <f t="shared" si="7"/>
        <v>1441.8</v>
      </c>
    </row>
    <row r="56" spans="1:20" ht="31.5" x14ac:dyDescent="0.25">
      <c r="A56" s="32" t="s">
        <v>87</v>
      </c>
      <c r="B56" s="53" t="s">
        <v>879</v>
      </c>
      <c r="C56" s="53"/>
      <c r="D56" s="53"/>
      <c r="E56" s="53"/>
      <c r="F56" s="69"/>
      <c r="G56" s="69"/>
      <c r="H56" s="56"/>
      <c r="I56" s="69"/>
      <c r="J56" s="56"/>
      <c r="K56" s="69"/>
      <c r="L56" s="56"/>
      <c r="M56" s="69"/>
      <c r="N56" s="56"/>
      <c r="O56" s="69">
        <f>O57</f>
        <v>90.2</v>
      </c>
      <c r="P56" s="56">
        <f t="shared" si="5"/>
        <v>90.2</v>
      </c>
      <c r="Q56" s="69">
        <f>Q57</f>
        <v>0</v>
      </c>
      <c r="R56" s="56">
        <f t="shared" si="6"/>
        <v>90.2</v>
      </c>
      <c r="S56" s="69">
        <f>S57</f>
        <v>0</v>
      </c>
      <c r="T56" s="56">
        <f t="shared" si="7"/>
        <v>90.2</v>
      </c>
    </row>
    <row r="57" spans="1:20" ht="15.75" x14ac:dyDescent="0.25">
      <c r="A57" s="64" t="s">
        <v>317</v>
      </c>
      <c r="B57" s="53" t="s">
        <v>879</v>
      </c>
      <c r="C57" s="53" t="s">
        <v>206</v>
      </c>
      <c r="D57" s="47"/>
      <c r="E57" s="79"/>
      <c r="F57" s="69"/>
      <c r="G57" s="69"/>
      <c r="H57" s="56"/>
      <c r="I57" s="69"/>
      <c r="J57" s="56"/>
      <c r="K57" s="69"/>
      <c r="L57" s="56"/>
      <c r="M57" s="69"/>
      <c r="N57" s="56"/>
      <c r="O57" s="69">
        <f>O58</f>
        <v>90.2</v>
      </c>
      <c r="P57" s="56">
        <f t="shared" si="5"/>
        <v>90.2</v>
      </c>
      <c r="Q57" s="69">
        <f>Q58</f>
        <v>0</v>
      </c>
      <c r="R57" s="56">
        <f t="shared" si="6"/>
        <v>90.2</v>
      </c>
      <c r="S57" s="69">
        <f>S58</f>
        <v>0</v>
      </c>
      <c r="T57" s="56">
        <f t="shared" si="7"/>
        <v>90.2</v>
      </c>
    </row>
    <row r="58" spans="1:20" ht="31.5" x14ac:dyDescent="0.25">
      <c r="A58" s="64" t="s">
        <v>337</v>
      </c>
      <c r="B58" s="53" t="s">
        <v>879</v>
      </c>
      <c r="C58" s="53" t="s">
        <v>206</v>
      </c>
      <c r="D58" s="53" t="s">
        <v>102</v>
      </c>
      <c r="E58" s="79"/>
      <c r="F58" s="69"/>
      <c r="G58" s="69"/>
      <c r="H58" s="56"/>
      <c r="I58" s="69"/>
      <c r="J58" s="56"/>
      <c r="K58" s="69"/>
      <c r="L58" s="56"/>
      <c r="M58" s="69"/>
      <c r="N58" s="56"/>
      <c r="O58" s="69">
        <f>O59</f>
        <v>90.2</v>
      </c>
      <c r="P58" s="56">
        <f t="shared" si="5"/>
        <v>90.2</v>
      </c>
      <c r="Q58" s="69">
        <f>Q59</f>
        <v>0</v>
      </c>
      <c r="R58" s="56">
        <f t="shared" si="6"/>
        <v>90.2</v>
      </c>
      <c r="S58" s="69">
        <f>S59</f>
        <v>0</v>
      </c>
      <c r="T58" s="56">
        <f t="shared" si="7"/>
        <v>90.2</v>
      </c>
    </row>
    <row r="59" spans="1:20" ht="110.25" x14ac:dyDescent="0.25">
      <c r="A59" s="64" t="s">
        <v>85</v>
      </c>
      <c r="B59" s="53" t="s">
        <v>879</v>
      </c>
      <c r="C59" s="53" t="s">
        <v>206</v>
      </c>
      <c r="D59" s="53" t="s">
        <v>102</v>
      </c>
      <c r="E59" s="53">
        <v>100</v>
      </c>
      <c r="F59" s="69"/>
      <c r="G59" s="69"/>
      <c r="H59" s="56"/>
      <c r="I59" s="69"/>
      <c r="J59" s="56"/>
      <c r="K59" s="69"/>
      <c r="L59" s="56"/>
      <c r="M59" s="69"/>
      <c r="N59" s="56"/>
      <c r="O59" s="69">
        <f>O60</f>
        <v>90.2</v>
      </c>
      <c r="P59" s="56">
        <f t="shared" si="5"/>
        <v>90.2</v>
      </c>
      <c r="Q59" s="69">
        <f>Q60</f>
        <v>0</v>
      </c>
      <c r="R59" s="56">
        <f t="shared" si="6"/>
        <v>90.2</v>
      </c>
      <c r="S59" s="69">
        <f>S60</f>
        <v>0</v>
      </c>
      <c r="T59" s="56">
        <f t="shared" si="7"/>
        <v>90.2</v>
      </c>
    </row>
    <row r="60" spans="1:20" ht="47.25" x14ac:dyDescent="0.25">
      <c r="A60" s="64" t="s">
        <v>86</v>
      </c>
      <c r="B60" s="53" t="s">
        <v>879</v>
      </c>
      <c r="C60" s="53" t="s">
        <v>206</v>
      </c>
      <c r="D60" s="53" t="s">
        <v>102</v>
      </c>
      <c r="E60" s="53">
        <v>120</v>
      </c>
      <c r="F60" s="69"/>
      <c r="G60" s="69"/>
      <c r="H60" s="56"/>
      <c r="I60" s="69"/>
      <c r="J60" s="56"/>
      <c r="K60" s="69"/>
      <c r="L60" s="56"/>
      <c r="M60" s="69"/>
      <c r="N60" s="56"/>
      <c r="O60" s="69">
        <v>90.2</v>
      </c>
      <c r="P60" s="56">
        <f t="shared" si="5"/>
        <v>90.2</v>
      </c>
      <c r="Q60" s="69"/>
      <c r="R60" s="56">
        <f t="shared" si="6"/>
        <v>90.2</v>
      </c>
      <c r="S60" s="69"/>
      <c r="T60" s="56">
        <f t="shared" si="7"/>
        <v>90.2</v>
      </c>
    </row>
    <row r="61" spans="1:20" ht="47.25" x14ac:dyDescent="0.25">
      <c r="A61" s="64" t="s">
        <v>504</v>
      </c>
      <c r="B61" s="53" t="s">
        <v>342</v>
      </c>
      <c r="C61" s="47"/>
      <c r="D61" s="47"/>
      <c r="E61" s="79"/>
      <c r="F61" s="69">
        <f>F62</f>
        <v>2364.9</v>
      </c>
      <c r="G61" s="69">
        <f>G62</f>
        <v>0</v>
      </c>
      <c r="H61" s="56">
        <f t="shared" si="0"/>
        <v>2364.9</v>
      </c>
      <c r="I61" s="69">
        <f>I62</f>
        <v>0</v>
      </c>
      <c r="J61" s="56">
        <f t="shared" si="1"/>
        <v>2364.9</v>
      </c>
      <c r="K61" s="69">
        <f>K62</f>
        <v>0</v>
      </c>
      <c r="L61" s="56">
        <f t="shared" si="2"/>
        <v>2364.9</v>
      </c>
      <c r="M61" s="69">
        <f>M62</f>
        <v>0</v>
      </c>
      <c r="N61" s="56">
        <f t="shared" si="4"/>
        <v>2364.9</v>
      </c>
      <c r="O61" s="69">
        <f>O62</f>
        <v>-31.700000000000003</v>
      </c>
      <c r="P61" s="56">
        <f t="shared" si="5"/>
        <v>2333.2000000000003</v>
      </c>
      <c r="Q61" s="69">
        <f>Q62</f>
        <v>136</v>
      </c>
      <c r="R61" s="56">
        <f t="shared" si="6"/>
        <v>2469.2000000000003</v>
      </c>
      <c r="S61" s="69">
        <f>S62</f>
        <v>226.5</v>
      </c>
      <c r="T61" s="56">
        <f t="shared" si="7"/>
        <v>2695.7000000000003</v>
      </c>
    </row>
    <row r="62" spans="1:20" ht="14.25" customHeight="1" x14ac:dyDescent="0.25">
      <c r="A62" s="64" t="s">
        <v>317</v>
      </c>
      <c r="B62" s="53" t="s">
        <v>342</v>
      </c>
      <c r="C62" s="53" t="s">
        <v>206</v>
      </c>
      <c r="D62" s="47"/>
      <c r="E62" s="79"/>
      <c r="F62" s="69">
        <f>F63</f>
        <v>2364.9</v>
      </c>
      <c r="G62" s="69">
        <f>G63</f>
        <v>0</v>
      </c>
      <c r="H62" s="56">
        <f t="shared" si="0"/>
        <v>2364.9</v>
      </c>
      <c r="I62" s="69">
        <f>I63</f>
        <v>0</v>
      </c>
      <c r="J62" s="56">
        <f t="shared" si="1"/>
        <v>2364.9</v>
      </c>
      <c r="K62" s="69">
        <f>K63</f>
        <v>0</v>
      </c>
      <c r="L62" s="56">
        <f t="shared" si="2"/>
        <v>2364.9</v>
      </c>
      <c r="M62" s="69">
        <f>M63</f>
        <v>0</v>
      </c>
      <c r="N62" s="56">
        <f t="shared" si="4"/>
        <v>2364.9</v>
      </c>
      <c r="O62" s="69">
        <f>O63</f>
        <v>-31.700000000000003</v>
      </c>
      <c r="P62" s="56">
        <f t="shared" si="5"/>
        <v>2333.2000000000003</v>
      </c>
      <c r="Q62" s="69">
        <f>Q63</f>
        <v>136</v>
      </c>
      <c r="R62" s="56">
        <f t="shared" si="6"/>
        <v>2469.2000000000003</v>
      </c>
      <c r="S62" s="69">
        <f>S63</f>
        <v>226.5</v>
      </c>
      <c r="T62" s="56">
        <f t="shared" si="7"/>
        <v>2695.7000000000003</v>
      </c>
    </row>
    <row r="63" spans="1:20" ht="31.5" x14ac:dyDescent="0.25">
      <c r="A63" s="64" t="s">
        <v>337</v>
      </c>
      <c r="B63" s="53" t="s">
        <v>342</v>
      </c>
      <c r="C63" s="53" t="s">
        <v>206</v>
      </c>
      <c r="D63" s="53" t="s">
        <v>102</v>
      </c>
      <c r="E63" s="79"/>
      <c r="F63" s="69">
        <f>F64+F66+F68</f>
        <v>2364.9</v>
      </c>
      <c r="G63" s="69">
        <f>G64+G66+G68</f>
        <v>0</v>
      </c>
      <c r="H63" s="56">
        <f t="shared" si="0"/>
        <v>2364.9</v>
      </c>
      <c r="I63" s="69">
        <f>I64+I66+I68</f>
        <v>0</v>
      </c>
      <c r="J63" s="56">
        <f t="shared" si="1"/>
        <v>2364.9</v>
      </c>
      <c r="K63" s="69">
        <f>K64+K66+K68</f>
        <v>0</v>
      </c>
      <c r="L63" s="56">
        <f t="shared" si="2"/>
        <v>2364.9</v>
      </c>
      <c r="M63" s="69">
        <f>M64+M66+M68</f>
        <v>0</v>
      </c>
      <c r="N63" s="56">
        <f t="shared" si="4"/>
        <v>2364.9</v>
      </c>
      <c r="O63" s="69">
        <f>O64+O66+O68</f>
        <v>-31.700000000000003</v>
      </c>
      <c r="P63" s="56">
        <f t="shared" si="5"/>
        <v>2333.2000000000003</v>
      </c>
      <c r="Q63" s="69">
        <f>Q64+Q66+Q68</f>
        <v>136</v>
      </c>
      <c r="R63" s="56">
        <f t="shared" si="6"/>
        <v>2469.2000000000003</v>
      </c>
      <c r="S63" s="69">
        <f>S64+S66+S68</f>
        <v>226.5</v>
      </c>
      <c r="T63" s="56">
        <f t="shared" si="7"/>
        <v>2695.7000000000003</v>
      </c>
    </row>
    <row r="64" spans="1:20" ht="125.25" customHeight="1" x14ac:dyDescent="0.25">
      <c r="A64" s="64" t="s">
        <v>85</v>
      </c>
      <c r="B64" s="53" t="s">
        <v>342</v>
      </c>
      <c r="C64" s="53" t="s">
        <v>206</v>
      </c>
      <c r="D64" s="53" t="s">
        <v>102</v>
      </c>
      <c r="E64" s="53">
        <v>100</v>
      </c>
      <c r="F64" s="69">
        <f>F65</f>
        <v>1454.9</v>
      </c>
      <c r="G64" s="69">
        <f>G65</f>
        <v>0</v>
      </c>
      <c r="H64" s="56">
        <f t="shared" si="0"/>
        <v>1454.9</v>
      </c>
      <c r="I64" s="69">
        <f>I65</f>
        <v>0</v>
      </c>
      <c r="J64" s="56">
        <f t="shared" si="1"/>
        <v>1454.9</v>
      </c>
      <c r="K64" s="69">
        <f>K65</f>
        <v>0</v>
      </c>
      <c r="L64" s="56">
        <f t="shared" si="2"/>
        <v>1454.9</v>
      </c>
      <c r="M64" s="69">
        <f>M65</f>
        <v>0</v>
      </c>
      <c r="N64" s="56">
        <f t="shared" si="4"/>
        <v>1454.9</v>
      </c>
      <c r="O64" s="69">
        <f>O65</f>
        <v>54</v>
      </c>
      <c r="P64" s="56">
        <f t="shared" si="5"/>
        <v>1508.9</v>
      </c>
      <c r="Q64" s="69">
        <f>Q65</f>
        <v>136</v>
      </c>
      <c r="R64" s="56">
        <f t="shared" si="6"/>
        <v>1644.9</v>
      </c>
      <c r="S64" s="69">
        <f>S65</f>
        <v>226.5</v>
      </c>
      <c r="T64" s="56">
        <f t="shared" si="7"/>
        <v>1871.4</v>
      </c>
    </row>
    <row r="65" spans="1:20" ht="31.5" x14ac:dyDescent="0.25">
      <c r="A65" s="64" t="s">
        <v>150</v>
      </c>
      <c r="B65" s="53" t="s">
        <v>342</v>
      </c>
      <c r="C65" s="53" t="s">
        <v>206</v>
      </c>
      <c r="D65" s="53" t="s">
        <v>102</v>
      </c>
      <c r="E65" s="53">
        <v>110</v>
      </c>
      <c r="F65" s="69">
        <v>1454.9</v>
      </c>
      <c r="G65" s="69"/>
      <c r="H65" s="56">
        <f t="shared" si="0"/>
        <v>1454.9</v>
      </c>
      <c r="I65" s="69"/>
      <c r="J65" s="56">
        <f t="shared" si="1"/>
        <v>1454.9</v>
      </c>
      <c r="K65" s="69"/>
      <c r="L65" s="56">
        <f t="shared" si="2"/>
        <v>1454.9</v>
      </c>
      <c r="M65" s="69"/>
      <c r="N65" s="56">
        <f t="shared" si="4"/>
        <v>1454.9</v>
      </c>
      <c r="O65" s="69">
        <v>54</v>
      </c>
      <c r="P65" s="56">
        <f t="shared" si="5"/>
        <v>1508.9</v>
      </c>
      <c r="Q65" s="69">
        <v>136</v>
      </c>
      <c r="R65" s="56">
        <f t="shared" si="6"/>
        <v>1644.9</v>
      </c>
      <c r="S65" s="124">
        <v>226.5</v>
      </c>
      <c r="T65" s="56">
        <f t="shared" si="7"/>
        <v>1871.4</v>
      </c>
    </row>
    <row r="66" spans="1:20" ht="47.25" x14ac:dyDescent="0.25">
      <c r="A66" s="64" t="s">
        <v>97</v>
      </c>
      <c r="B66" s="53" t="s">
        <v>342</v>
      </c>
      <c r="C66" s="53" t="s">
        <v>206</v>
      </c>
      <c r="D66" s="53" t="s">
        <v>102</v>
      </c>
      <c r="E66" s="53">
        <v>200</v>
      </c>
      <c r="F66" s="69">
        <f>F67</f>
        <v>908.4</v>
      </c>
      <c r="G66" s="69">
        <f>G67</f>
        <v>0</v>
      </c>
      <c r="H66" s="56">
        <f t="shared" si="0"/>
        <v>908.4</v>
      </c>
      <c r="I66" s="69">
        <f>I67</f>
        <v>-0.5</v>
      </c>
      <c r="J66" s="56">
        <f t="shared" si="1"/>
        <v>907.9</v>
      </c>
      <c r="K66" s="69">
        <f>K67</f>
        <v>0</v>
      </c>
      <c r="L66" s="56">
        <f t="shared" si="2"/>
        <v>907.9</v>
      </c>
      <c r="M66" s="69">
        <f>M67</f>
        <v>0</v>
      </c>
      <c r="N66" s="56">
        <f t="shared" si="4"/>
        <v>907.9</v>
      </c>
      <c r="O66" s="69">
        <f>O67</f>
        <v>-85.7</v>
      </c>
      <c r="P66" s="56">
        <f t="shared" si="5"/>
        <v>822.19999999999993</v>
      </c>
      <c r="Q66" s="69">
        <f>Q67</f>
        <v>0</v>
      </c>
      <c r="R66" s="56">
        <f t="shared" si="6"/>
        <v>822.19999999999993</v>
      </c>
      <c r="S66" s="69">
        <f>S67</f>
        <v>0</v>
      </c>
      <c r="T66" s="56">
        <f t="shared" si="7"/>
        <v>822.19999999999993</v>
      </c>
    </row>
    <row r="67" spans="1:20" ht="31.15" customHeight="1" x14ac:dyDescent="0.25">
      <c r="A67" s="64" t="s">
        <v>98</v>
      </c>
      <c r="B67" s="53" t="s">
        <v>342</v>
      </c>
      <c r="C67" s="53" t="s">
        <v>206</v>
      </c>
      <c r="D67" s="53" t="s">
        <v>102</v>
      </c>
      <c r="E67" s="53">
        <v>240</v>
      </c>
      <c r="F67" s="69">
        <v>908.4</v>
      </c>
      <c r="G67" s="69"/>
      <c r="H67" s="56">
        <f t="shared" si="0"/>
        <v>908.4</v>
      </c>
      <c r="I67" s="69">
        <v>-0.5</v>
      </c>
      <c r="J67" s="56">
        <f t="shared" si="1"/>
        <v>907.9</v>
      </c>
      <c r="K67" s="69"/>
      <c r="L67" s="56">
        <f t="shared" si="2"/>
        <v>907.9</v>
      </c>
      <c r="M67" s="69"/>
      <c r="N67" s="56">
        <f t="shared" si="4"/>
        <v>907.9</v>
      </c>
      <c r="O67" s="69">
        <v>-85.7</v>
      </c>
      <c r="P67" s="56">
        <f t="shared" si="5"/>
        <v>822.19999999999993</v>
      </c>
      <c r="Q67" s="69"/>
      <c r="R67" s="56">
        <f t="shared" si="6"/>
        <v>822.19999999999993</v>
      </c>
      <c r="S67" s="69"/>
      <c r="T67" s="56">
        <f t="shared" si="7"/>
        <v>822.19999999999993</v>
      </c>
    </row>
    <row r="68" spans="1:20" ht="15.75" x14ac:dyDescent="0.25">
      <c r="A68" s="64" t="s">
        <v>99</v>
      </c>
      <c r="B68" s="53" t="s">
        <v>342</v>
      </c>
      <c r="C68" s="53" t="s">
        <v>206</v>
      </c>
      <c r="D68" s="53" t="s">
        <v>102</v>
      </c>
      <c r="E68" s="53">
        <v>800</v>
      </c>
      <c r="F68" s="69">
        <f>F69</f>
        <v>1.6</v>
      </c>
      <c r="G68" s="69">
        <f>G69</f>
        <v>0</v>
      </c>
      <c r="H68" s="56">
        <f t="shared" si="0"/>
        <v>1.6</v>
      </c>
      <c r="I68" s="69">
        <f>I69</f>
        <v>0.5</v>
      </c>
      <c r="J68" s="56">
        <f t="shared" si="1"/>
        <v>2.1</v>
      </c>
      <c r="K68" s="69">
        <f>K69</f>
        <v>0</v>
      </c>
      <c r="L68" s="56">
        <f t="shared" si="2"/>
        <v>2.1</v>
      </c>
      <c r="M68" s="69">
        <f>M69</f>
        <v>0</v>
      </c>
      <c r="N68" s="56">
        <f t="shared" si="4"/>
        <v>2.1</v>
      </c>
      <c r="O68" s="69">
        <f>O69</f>
        <v>0</v>
      </c>
      <c r="P68" s="56">
        <f t="shared" si="5"/>
        <v>2.1</v>
      </c>
      <c r="Q68" s="69">
        <f>Q69</f>
        <v>0</v>
      </c>
      <c r="R68" s="56">
        <f t="shared" si="6"/>
        <v>2.1</v>
      </c>
      <c r="S68" s="69">
        <f>S69</f>
        <v>0</v>
      </c>
      <c r="T68" s="56">
        <f t="shared" si="7"/>
        <v>2.1</v>
      </c>
    </row>
    <row r="69" spans="1:20" ht="31.5" x14ac:dyDescent="0.25">
      <c r="A69" s="64" t="s">
        <v>100</v>
      </c>
      <c r="B69" s="53" t="s">
        <v>342</v>
      </c>
      <c r="C69" s="53" t="s">
        <v>206</v>
      </c>
      <c r="D69" s="53" t="s">
        <v>102</v>
      </c>
      <c r="E69" s="53">
        <v>850</v>
      </c>
      <c r="F69" s="69">
        <v>1.6</v>
      </c>
      <c r="G69" s="69"/>
      <c r="H69" s="56">
        <f t="shared" si="0"/>
        <v>1.6</v>
      </c>
      <c r="I69" s="69">
        <v>0.5</v>
      </c>
      <c r="J69" s="56">
        <f t="shared" si="1"/>
        <v>2.1</v>
      </c>
      <c r="K69" s="69"/>
      <c r="L69" s="56">
        <f t="shared" si="2"/>
        <v>2.1</v>
      </c>
      <c r="M69" s="69"/>
      <c r="N69" s="56">
        <f t="shared" si="4"/>
        <v>2.1</v>
      </c>
      <c r="O69" s="69"/>
      <c r="P69" s="56">
        <f t="shared" si="5"/>
        <v>2.1</v>
      </c>
      <c r="Q69" s="69"/>
      <c r="R69" s="56">
        <f t="shared" si="6"/>
        <v>2.1</v>
      </c>
      <c r="S69" s="69"/>
      <c r="T69" s="56">
        <f t="shared" si="7"/>
        <v>2.1</v>
      </c>
    </row>
    <row r="70" spans="1:20" ht="49.9" customHeight="1" x14ac:dyDescent="0.25">
      <c r="A70" s="64" t="s">
        <v>334</v>
      </c>
      <c r="B70" s="53" t="s">
        <v>335</v>
      </c>
      <c r="C70" s="47"/>
      <c r="D70" s="47"/>
      <c r="E70" s="79"/>
      <c r="F70" s="69">
        <f t="shared" ref="F70:S73" si="12">F71</f>
        <v>266.10000000000002</v>
      </c>
      <c r="G70" s="69">
        <f t="shared" si="12"/>
        <v>0</v>
      </c>
      <c r="H70" s="56">
        <f t="shared" si="0"/>
        <v>266.10000000000002</v>
      </c>
      <c r="I70" s="69">
        <f t="shared" si="12"/>
        <v>0</v>
      </c>
      <c r="J70" s="56">
        <f t="shared" si="1"/>
        <v>266.10000000000002</v>
      </c>
      <c r="K70" s="69">
        <f t="shared" si="12"/>
        <v>0</v>
      </c>
      <c r="L70" s="56">
        <f t="shared" si="2"/>
        <v>266.10000000000002</v>
      </c>
      <c r="M70" s="69">
        <f t="shared" si="12"/>
        <v>0</v>
      </c>
      <c r="N70" s="56">
        <f t="shared" si="4"/>
        <v>266.10000000000002</v>
      </c>
      <c r="O70" s="69">
        <f t="shared" si="12"/>
        <v>-5</v>
      </c>
      <c r="P70" s="56">
        <f t="shared" si="5"/>
        <v>261.10000000000002</v>
      </c>
      <c r="Q70" s="69">
        <f t="shared" si="12"/>
        <v>0</v>
      </c>
      <c r="R70" s="56">
        <f t="shared" si="6"/>
        <v>261.10000000000002</v>
      </c>
      <c r="S70" s="69">
        <f t="shared" si="12"/>
        <v>0</v>
      </c>
      <c r="T70" s="56">
        <f t="shared" si="7"/>
        <v>261.10000000000002</v>
      </c>
    </row>
    <row r="71" spans="1:20" ht="22.9" customHeight="1" x14ac:dyDescent="0.25">
      <c r="A71" s="64" t="s">
        <v>317</v>
      </c>
      <c r="B71" s="53" t="s">
        <v>335</v>
      </c>
      <c r="C71" s="53" t="s">
        <v>206</v>
      </c>
      <c r="D71" s="47"/>
      <c r="E71" s="79"/>
      <c r="F71" s="69">
        <f t="shared" si="12"/>
        <v>266.10000000000002</v>
      </c>
      <c r="G71" s="69">
        <f t="shared" si="12"/>
        <v>0</v>
      </c>
      <c r="H71" s="56">
        <f t="shared" si="0"/>
        <v>266.10000000000002</v>
      </c>
      <c r="I71" s="69">
        <f t="shared" si="12"/>
        <v>0</v>
      </c>
      <c r="J71" s="56">
        <f t="shared" si="1"/>
        <v>266.10000000000002</v>
      </c>
      <c r="K71" s="69">
        <f t="shared" si="12"/>
        <v>0</v>
      </c>
      <c r="L71" s="56">
        <f t="shared" si="2"/>
        <v>266.10000000000002</v>
      </c>
      <c r="M71" s="69">
        <f t="shared" si="12"/>
        <v>0</v>
      </c>
      <c r="N71" s="56">
        <f t="shared" si="4"/>
        <v>266.10000000000002</v>
      </c>
      <c r="O71" s="69">
        <f t="shared" si="12"/>
        <v>-5</v>
      </c>
      <c r="P71" s="56">
        <f t="shared" si="5"/>
        <v>261.10000000000002</v>
      </c>
      <c r="Q71" s="69">
        <f t="shared" si="12"/>
        <v>0</v>
      </c>
      <c r="R71" s="56">
        <f t="shared" si="6"/>
        <v>261.10000000000002</v>
      </c>
      <c r="S71" s="69">
        <f t="shared" si="12"/>
        <v>0</v>
      </c>
      <c r="T71" s="56">
        <f t="shared" si="7"/>
        <v>261.10000000000002</v>
      </c>
    </row>
    <row r="72" spans="1:20" ht="15.75" x14ac:dyDescent="0.25">
      <c r="A72" s="64" t="s">
        <v>318</v>
      </c>
      <c r="B72" s="53" t="s">
        <v>335</v>
      </c>
      <c r="C72" s="53" t="s">
        <v>206</v>
      </c>
      <c r="D72" s="53" t="s">
        <v>73</v>
      </c>
      <c r="E72" s="79"/>
      <c r="F72" s="69">
        <f t="shared" si="12"/>
        <v>266.10000000000002</v>
      </c>
      <c r="G72" s="69">
        <f t="shared" si="12"/>
        <v>0</v>
      </c>
      <c r="H72" s="56">
        <f t="shared" si="0"/>
        <v>266.10000000000002</v>
      </c>
      <c r="I72" s="69">
        <f t="shared" si="12"/>
        <v>0</v>
      </c>
      <c r="J72" s="56">
        <f t="shared" si="1"/>
        <v>266.10000000000002</v>
      </c>
      <c r="K72" s="69">
        <f t="shared" si="12"/>
        <v>0</v>
      </c>
      <c r="L72" s="56">
        <f t="shared" si="2"/>
        <v>266.10000000000002</v>
      </c>
      <c r="M72" s="69">
        <f t="shared" si="12"/>
        <v>0</v>
      </c>
      <c r="N72" s="56">
        <f t="shared" si="4"/>
        <v>266.10000000000002</v>
      </c>
      <c r="O72" s="69">
        <f t="shared" si="12"/>
        <v>-5</v>
      </c>
      <c r="P72" s="56">
        <f t="shared" si="5"/>
        <v>261.10000000000002</v>
      </c>
      <c r="Q72" s="69">
        <f t="shared" si="12"/>
        <v>0</v>
      </c>
      <c r="R72" s="56">
        <f t="shared" si="6"/>
        <v>261.10000000000002</v>
      </c>
      <c r="S72" s="69">
        <f t="shared" si="12"/>
        <v>0</v>
      </c>
      <c r="T72" s="56">
        <f t="shared" si="7"/>
        <v>261.10000000000002</v>
      </c>
    </row>
    <row r="73" spans="1:20" ht="47.25" x14ac:dyDescent="0.25">
      <c r="A73" s="64" t="s">
        <v>97</v>
      </c>
      <c r="B73" s="53" t="s">
        <v>335</v>
      </c>
      <c r="C73" s="53" t="s">
        <v>206</v>
      </c>
      <c r="D73" s="53" t="s">
        <v>73</v>
      </c>
      <c r="E73" s="53">
        <v>200</v>
      </c>
      <c r="F73" s="69">
        <f t="shared" si="12"/>
        <v>266.10000000000002</v>
      </c>
      <c r="G73" s="69">
        <f t="shared" si="12"/>
        <v>0</v>
      </c>
      <c r="H73" s="56">
        <f t="shared" si="0"/>
        <v>266.10000000000002</v>
      </c>
      <c r="I73" s="69">
        <f t="shared" si="12"/>
        <v>0</v>
      </c>
      <c r="J73" s="56">
        <f t="shared" si="1"/>
        <v>266.10000000000002</v>
      </c>
      <c r="K73" s="69">
        <f t="shared" si="12"/>
        <v>0</v>
      </c>
      <c r="L73" s="56">
        <f t="shared" si="2"/>
        <v>266.10000000000002</v>
      </c>
      <c r="M73" s="69">
        <f t="shared" si="12"/>
        <v>0</v>
      </c>
      <c r="N73" s="56">
        <f t="shared" si="4"/>
        <v>266.10000000000002</v>
      </c>
      <c r="O73" s="69">
        <f t="shared" si="12"/>
        <v>-5</v>
      </c>
      <c r="P73" s="56">
        <f t="shared" si="5"/>
        <v>261.10000000000002</v>
      </c>
      <c r="Q73" s="69">
        <f t="shared" si="12"/>
        <v>0</v>
      </c>
      <c r="R73" s="56">
        <f t="shared" si="6"/>
        <v>261.10000000000002</v>
      </c>
      <c r="S73" s="69">
        <f t="shared" si="12"/>
        <v>0</v>
      </c>
      <c r="T73" s="56">
        <f t="shared" si="7"/>
        <v>261.10000000000002</v>
      </c>
    </row>
    <row r="74" spans="1:20" ht="31.15" customHeight="1" x14ac:dyDescent="0.25">
      <c r="A74" s="64" t="s">
        <v>98</v>
      </c>
      <c r="B74" s="53" t="s">
        <v>335</v>
      </c>
      <c r="C74" s="53" t="s">
        <v>206</v>
      </c>
      <c r="D74" s="53" t="s">
        <v>73</v>
      </c>
      <c r="E74" s="53">
        <v>240</v>
      </c>
      <c r="F74" s="69">
        <v>266.10000000000002</v>
      </c>
      <c r="G74" s="69"/>
      <c r="H74" s="56">
        <f t="shared" si="0"/>
        <v>266.10000000000002</v>
      </c>
      <c r="I74" s="69"/>
      <c r="J74" s="56">
        <f t="shared" si="1"/>
        <v>266.10000000000002</v>
      </c>
      <c r="K74" s="69"/>
      <c r="L74" s="56">
        <f t="shared" si="2"/>
        <v>266.10000000000002</v>
      </c>
      <c r="M74" s="69"/>
      <c r="N74" s="56">
        <f t="shared" si="4"/>
        <v>266.10000000000002</v>
      </c>
      <c r="O74" s="69">
        <v>-5</v>
      </c>
      <c r="P74" s="56">
        <f t="shared" si="5"/>
        <v>261.10000000000002</v>
      </c>
      <c r="Q74" s="69"/>
      <c r="R74" s="56">
        <f t="shared" si="6"/>
        <v>261.10000000000002</v>
      </c>
      <c r="S74" s="69"/>
      <c r="T74" s="56">
        <f t="shared" si="7"/>
        <v>261.10000000000002</v>
      </c>
    </row>
    <row r="75" spans="1:20" ht="85.9" customHeight="1" x14ac:dyDescent="0.25">
      <c r="A75" s="77" t="s">
        <v>719</v>
      </c>
      <c r="B75" s="50" t="s">
        <v>181</v>
      </c>
      <c r="C75" s="47"/>
      <c r="D75" s="47"/>
      <c r="E75" s="79"/>
      <c r="F75" s="74">
        <f>F76+F83</f>
        <v>381.9</v>
      </c>
      <c r="G75" s="74">
        <f>G76+G83</f>
        <v>403.7</v>
      </c>
      <c r="H75" s="49">
        <f t="shared" si="0"/>
        <v>785.59999999999991</v>
      </c>
      <c r="I75" s="74">
        <f>I76+I83</f>
        <v>0</v>
      </c>
      <c r="J75" s="49">
        <f t="shared" si="1"/>
        <v>785.59999999999991</v>
      </c>
      <c r="K75" s="74">
        <f>K76+K83</f>
        <v>50</v>
      </c>
      <c r="L75" s="49">
        <f t="shared" si="2"/>
        <v>835.59999999999991</v>
      </c>
      <c r="M75" s="74">
        <f>M76+M83</f>
        <v>0</v>
      </c>
      <c r="N75" s="49">
        <f t="shared" si="4"/>
        <v>835.59999999999991</v>
      </c>
      <c r="O75" s="74">
        <f>O76+O83</f>
        <v>0</v>
      </c>
      <c r="P75" s="49">
        <f t="shared" si="5"/>
        <v>835.59999999999991</v>
      </c>
      <c r="Q75" s="74">
        <f>Q76+Q83</f>
        <v>0</v>
      </c>
      <c r="R75" s="49">
        <f t="shared" si="6"/>
        <v>835.59999999999991</v>
      </c>
      <c r="S75" s="74">
        <f>S76+S83</f>
        <v>0</v>
      </c>
      <c r="T75" s="49">
        <f t="shared" si="7"/>
        <v>835.59999999999991</v>
      </c>
    </row>
    <row r="76" spans="1:20" ht="79.5" customHeight="1" x14ac:dyDescent="0.25">
      <c r="A76" s="77" t="s">
        <v>505</v>
      </c>
      <c r="B76" s="50" t="s">
        <v>183</v>
      </c>
      <c r="C76" s="47"/>
      <c r="D76" s="47"/>
      <c r="E76" s="79"/>
      <c r="F76" s="74">
        <f t="shared" ref="F76:S81" si="13">F77</f>
        <v>331.9</v>
      </c>
      <c r="G76" s="74">
        <f t="shared" si="13"/>
        <v>403.7</v>
      </c>
      <c r="H76" s="49">
        <f t="shared" si="0"/>
        <v>735.59999999999991</v>
      </c>
      <c r="I76" s="74">
        <f t="shared" si="13"/>
        <v>0</v>
      </c>
      <c r="J76" s="49">
        <f t="shared" si="1"/>
        <v>735.59999999999991</v>
      </c>
      <c r="K76" s="74">
        <f t="shared" si="13"/>
        <v>50</v>
      </c>
      <c r="L76" s="49">
        <f t="shared" si="2"/>
        <v>785.59999999999991</v>
      </c>
      <c r="M76" s="74">
        <f t="shared" si="13"/>
        <v>0</v>
      </c>
      <c r="N76" s="49">
        <f t="shared" si="4"/>
        <v>785.59999999999991</v>
      </c>
      <c r="O76" s="74">
        <f t="shared" si="13"/>
        <v>0</v>
      </c>
      <c r="P76" s="49">
        <f t="shared" si="5"/>
        <v>785.59999999999991</v>
      </c>
      <c r="Q76" s="74">
        <f t="shared" si="13"/>
        <v>0</v>
      </c>
      <c r="R76" s="49">
        <f t="shared" si="6"/>
        <v>785.59999999999991</v>
      </c>
      <c r="S76" s="74">
        <f t="shared" si="13"/>
        <v>0</v>
      </c>
      <c r="T76" s="49">
        <f t="shared" si="7"/>
        <v>785.59999999999991</v>
      </c>
    </row>
    <row r="77" spans="1:20" ht="67.5" customHeight="1" x14ac:dyDescent="0.25">
      <c r="A77" s="64" t="s">
        <v>184</v>
      </c>
      <c r="B77" s="53" t="s">
        <v>506</v>
      </c>
      <c r="C77" s="47"/>
      <c r="D77" s="47"/>
      <c r="E77" s="79"/>
      <c r="F77" s="69">
        <f t="shared" si="13"/>
        <v>331.9</v>
      </c>
      <c r="G77" s="69">
        <f t="shared" si="13"/>
        <v>403.7</v>
      </c>
      <c r="H77" s="56">
        <f t="shared" si="0"/>
        <v>735.59999999999991</v>
      </c>
      <c r="I77" s="69">
        <f t="shared" si="13"/>
        <v>0</v>
      </c>
      <c r="J77" s="56">
        <f t="shared" si="1"/>
        <v>735.59999999999991</v>
      </c>
      <c r="K77" s="69">
        <f t="shared" si="13"/>
        <v>50</v>
      </c>
      <c r="L77" s="56">
        <f t="shared" si="2"/>
        <v>785.59999999999991</v>
      </c>
      <c r="M77" s="69">
        <f t="shared" si="13"/>
        <v>0</v>
      </c>
      <c r="N77" s="56">
        <f t="shared" si="4"/>
        <v>785.59999999999991</v>
      </c>
      <c r="O77" s="69">
        <f t="shared" si="13"/>
        <v>0</v>
      </c>
      <c r="P77" s="56">
        <f t="shared" si="5"/>
        <v>785.59999999999991</v>
      </c>
      <c r="Q77" s="69">
        <f t="shared" si="13"/>
        <v>0</v>
      </c>
      <c r="R77" s="56">
        <f t="shared" si="6"/>
        <v>785.59999999999991</v>
      </c>
      <c r="S77" s="69">
        <f t="shared" si="13"/>
        <v>0</v>
      </c>
      <c r="T77" s="56">
        <f t="shared" si="7"/>
        <v>785.59999999999991</v>
      </c>
    </row>
    <row r="78" spans="1:20" ht="79.5" customHeight="1" x14ac:dyDescent="0.25">
      <c r="A78" s="64" t="s">
        <v>186</v>
      </c>
      <c r="B78" s="53" t="s">
        <v>187</v>
      </c>
      <c r="C78" s="47"/>
      <c r="D78" s="47"/>
      <c r="E78" s="79"/>
      <c r="F78" s="69">
        <f t="shared" si="13"/>
        <v>331.9</v>
      </c>
      <c r="G78" s="69">
        <f t="shared" si="13"/>
        <v>403.7</v>
      </c>
      <c r="H78" s="56">
        <f t="shared" si="0"/>
        <v>735.59999999999991</v>
      </c>
      <c r="I78" s="69">
        <f t="shared" si="13"/>
        <v>0</v>
      </c>
      <c r="J78" s="56">
        <f t="shared" si="1"/>
        <v>735.59999999999991</v>
      </c>
      <c r="K78" s="69">
        <f t="shared" si="13"/>
        <v>50</v>
      </c>
      <c r="L78" s="56">
        <f t="shared" si="2"/>
        <v>785.59999999999991</v>
      </c>
      <c r="M78" s="69">
        <f t="shared" si="13"/>
        <v>0</v>
      </c>
      <c r="N78" s="56">
        <f t="shared" si="4"/>
        <v>785.59999999999991</v>
      </c>
      <c r="O78" s="69">
        <f t="shared" si="13"/>
        <v>0</v>
      </c>
      <c r="P78" s="56">
        <f t="shared" si="5"/>
        <v>785.59999999999991</v>
      </c>
      <c r="Q78" s="69">
        <f t="shared" si="13"/>
        <v>0</v>
      </c>
      <c r="R78" s="56">
        <f t="shared" si="6"/>
        <v>785.59999999999991</v>
      </c>
      <c r="S78" s="69">
        <f t="shared" si="13"/>
        <v>0</v>
      </c>
      <c r="T78" s="56">
        <f t="shared" si="7"/>
        <v>785.59999999999991</v>
      </c>
    </row>
    <row r="79" spans="1:20" ht="65.25" customHeight="1" x14ac:dyDescent="0.25">
      <c r="A79" s="64" t="s">
        <v>159</v>
      </c>
      <c r="B79" s="53" t="s">
        <v>187</v>
      </c>
      <c r="C79" s="53" t="s">
        <v>90</v>
      </c>
      <c r="D79" s="47"/>
      <c r="E79" s="79"/>
      <c r="F79" s="69">
        <f t="shared" si="13"/>
        <v>331.9</v>
      </c>
      <c r="G79" s="69">
        <f t="shared" si="13"/>
        <v>403.7</v>
      </c>
      <c r="H79" s="56">
        <f t="shared" si="0"/>
        <v>735.59999999999991</v>
      </c>
      <c r="I79" s="69">
        <f t="shared" si="13"/>
        <v>0</v>
      </c>
      <c r="J79" s="56">
        <f t="shared" si="1"/>
        <v>735.59999999999991</v>
      </c>
      <c r="K79" s="69">
        <f t="shared" si="13"/>
        <v>50</v>
      </c>
      <c r="L79" s="56">
        <f t="shared" si="2"/>
        <v>785.59999999999991</v>
      </c>
      <c r="M79" s="69">
        <f t="shared" si="13"/>
        <v>0</v>
      </c>
      <c r="N79" s="56">
        <f t="shared" si="4"/>
        <v>785.59999999999991</v>
      </c>
      <c r="O79" s="69">
        <f t="shared" si="13"/>
        <v>0</v>
      </c>
      <c r="P79" s="56">
        <f t="shared" si="5"/>
        <v>785.59999999999991</v>
      </c>
      <c r="Q79" s="69">
        <f t="shared" si="13"/>
        <v>0</v>
      </c>
      <c r="R79" s="56">
        <f t="shared" si="6"/>
        <v>785.59999999999991</v>
      </c>
      <c r="S79" s="69">
        <f t="shared" si="13"/>
        <v>0</v>
      </c>
      <c r="T79" s="56">
        <f t="shared" si="7"/>
        <v>785.59999999999991</v>
      </c>
    </row>
    <row r="80" spans="1:20" ht="49.9" customHeight="1" x14ac:dyDescent="0.25">
      <c r="A80" s="64" t="s">
        <v>179</v>
      </c>
      <c r="B80" s="53" t="s">
        <v>187</v>
      </c>
      <c r="C80" s="53" t="s">
        <v>90</v>
      </c>
      <c r="D80" s="53">
        <v>14</v>
      </c>
      <c r="E80" s="79"/>
      <c r="F80" s="69">
        <f t="shared" si="13"/>
        <v>331.9</v>
      </c>
      <c r="G80" s="69">
        <f t="shared" si="13"/>
        <v>403.7</v>
      </c>
      <c r="H80" s="56">
        <f t="shared" si="0"/>
        <v>735.59999999999991</v>
      </c>
      <c r="I80" s="69">
        <f t="shared" si="13"/>
        <v>0</v>
      </c>
      <c r="J80" s="56">
        <f t="shared" si="1"/>
        <v>735.59999999999991</v>
      </c>
      <c r="K80" s="69">
        <f t="shared" si="13"/>
        <v>50</v>
      </c>
      <c r="L80" s="56">
        <f t="shared" si="2"/>
        <v>785.59999999999991</v>
      </c>
      <c r="M80" s="69">
        <f t="shared" si="13"/>
        <v>0</v>
      </c>
      <c r="N80" s="56">
        <f t="shared" si="4"/>
        <v>785.59999999999991</v>
      </c>
      <c r="O80" s="69">
        <f t="shared" si="13"/>
        <v>0</v>
      </c>
      <c r="P80" s="56">
        <f t="shared" si="5"/>
        <v>785.59999999999991</v>
      </c>
      <c r="Q80" s="69">
        <f t="shared" si="13"/>
        <v>0</v>
      </c>
      <c r="R80" s="56">
        <f t="shared" si="6"/>
        <v>785.59999999999991</v>
      </c>
      <c r="S80" s="69">
        <f t="shared" si="13"/>
        <v>0</v>
      </c>
      <c r="T80" s="56">
        <f t="shared" si="7"/>
        <v>785.59999999999991</v>
      </c>
    </row>
    <row r="81" spans="1:20" ht="65.25" customHeight="1" x14ac:dyDescent="0.25">
      <c r="A81" s="64" t="s">
        <v>188</v>
      </c>
      <c r="B81" s="53" t="s">
        <v>187</v>
      </c>
      <c r="C81" s="53" t="s">
        <v>90</v>
      </c>
      <c r="D81" s="53">
        <v>14</v>
      </c>
      <c r="E81" s="53">
        <v>600</v>
      </c>
      <c r="F81" s="69">
        <f t="shared" si="13"/>
        <v>331.9</v>
      </c>
      <c r="G81" s="69">
        <f t="shared" si="13"/>
        <v>403.7</v>
      </c>
      <c r="H81" s="56">
        <f t="shared" si="0"/>
        <v>735.59999999999991</v>
      </c>
      <c r="I81" s="69">
        <f t="shared" si="13"/>
        <v>0</v>
      </c>
      <c r="J81" s="56">
        <f t="shared" si="1"/>
        <v>735.59999999999991</v>
      </c>
      <c r="K81" s="69">
        <f t="shared" si="13"/>
        <v>50</v>
      </c>
      <c r="L81" s="56">
        <f t="shared" si="2"/>
        <v>785.59999999999991</v>
      </c>
      <c r="M81" s="69">
        <f t="shared" si="13"/>
        <v>0</v>
      </c>
      <c r="N81" s="56">
        <f t="shared" si="4"/>
        <v>785.59999999999991</v>
      </c>
      <c r="O81" s="69">
        <f t="shared" si="13"/>
        <v>0</v>
      </c>
      <c r="P81" s="56">
        <f t="shared" si="5"/>
        <v>785.59999999999991</v>
      </c>
      <c r="Q81" s="69">
        <f t="shared" si="13"/>
        <v>0</v>
      </c>
      <c r="R81" s="56">
        <f t="shared" si="6"/>
        <v>785.59999999999991</v>
      </c>
      <c r="S81" s="69">
        <f t="shared" si="13"/>
        <v>0</v>
      </c>
      <c r="T81" s="56">
        <f t="shared" si="7"/>
        <v>785.59999999999991</v>
      </c>
    </row>
    <row r="82" spans="1:20" ht="15.75" x14ac:dyDescent="0.25">
      <c r="A82" s="64" t="s">
        <v>197</v>
      </c>
      <c r="B82" s="53" t="s">
        <v>187</v>
      </c>
      <c r="C82" s="53" t="s">
        <v>90</v>
      </c>
      <c r="D82" s="53">
        <v>14</v>
      </c>
      <c r="E82" s="53">
        <v>610</v>
      </c>
      <c r="F82" s="69">
        <v>331.9</v>
      </c>
      <c r="G82" s="69">
        <v>403.7</v>
      </c>
      <c r="H82" s="56">
        <f>F82+G82</f>
        <v>735.59999999999991</v>
      </c>
      <c r="I82" s="69"/>
      <c r="J82" s="56">
        <f>H82+I82</f>
        <v>735.59999999999991</v>
      </c>
      <c r="K82" s="69">
        <v>50</v>
      </c>
      <c r="L82" s="56">
        <f>J82+K82</f>
        <v>785.59999999999991</v>
      </c>
      <c r="M82" s="69"/>
      <c r="N82" s="56">
        <f>L82+M82</f>
        <v>785.59999999999991</v>
      </c>
      <c r="O82" s="69"/>
      <c r="P82" s="56">
        <f>N82+O82</f>
        <v>785.59999999999991</v>
      </c>
      <c r="Q82" s="69"/>
      <c r="R82" s="56">
        <f>P82+Q82</f>
        <v>785.59999999999991</v>
      </c>
      <c r="S82" s="69"/>
      <c r="T82" s="56">
        <f>R82+S82</f>
        <v>785.59999999999991</v>
      </c>
    </row>
    <row r="83" spans="1:20" ht="94.5" x14ac:dyDescent="0.25">
      <c r="A83" s="77" t="s">
        <v>564</v>
      </c>
      <c r="B83" s="50" t="s">
        <v>544</v>
      </c>
      <c r="C83" s="47"/>
      <c r="D83" s="47"/>
      <c r="E83" s="79"/>
      <c r="F83" s="74">
        <f t="shared" ref="F83:S88" si="14">F84</f>
        <v>50</v>
      </c>
      <c r="G83" s="74">
        <f t="shared" si="14"/>
        <v>0</v>
      </c>
      <c r="H83" s="49">
        <f t="shared" si="0"/>
        <v>50</v>
      </c>
      <c r="I83" s="74">
        <f t="shared" si="14"/>
        <v>0</v>
      </c>
      <c r="J83" s="49">
        <f t="shared" ref="J83:J145" si="15">H83+I83</f>
        <v>50</v>
      </c>
      <c r="K83" s="74">
        <f t="shared" si="14"/>
        <v>0</v>
      </c>
      <c r="L83" s="49">
        <f t="shared" ref="L83:L145" si="16">J83+K83</f>
        <v>50</v>
      </c>
      <c r="M83" s="74">
        <f t="shared" si="14"/>
        <v>0</v>
      </c>
      <c r="N83" s="49">
        <f t="shared" ref="N83:N145" si="17">L83+M83</f>
        <v>50</v>
      </c>
      <c r="O83" s="74">
        <f t="shared" si="14"/>
        <v>0</v>
      </c>
      <c r="P83" s="49">
        <f t="shared" ref="P83:P146" si="18">N83+O83</f>
        <v>50</v>
      </c>
      <c r="Q83" s="74">
        <f t="shared" si="14"/>
        <v>0</v>
      </c>
      <c r="R83" s="49">
        <f t="shared" ref="R83:R146" si="19">P83+Q83</f>
        <v>50</v>
      </c>
      <c r="S83" s="74">
        <f t="shared" si="14"/>
        <v>0</v>
      </c>
      <c r="T83" s="49">
        <f t="shared" ref="T83:T146" si="20">R83+S83</f>
        <v>50</v>
      </c>
    </row>
    <row r="84" spans="1:20" ht="47.25" x14ac:dyDescent="0.25">
      <c r="A84" s="64" t="s">
        <v>541</v>
      </c>
      <c r="B84" s="53" t="s">
        <v>565</v>
      </c>
      <c r="C84" s="47"/>
      <c r="D84" s="47"/>
      <c r="E84" s="79"/>
      <c r="F84" s="69">
        <f t="shared" si="14"/>
        <v>50</v>
      </c>
      <c r="G84" s="69">
        <f t="shared" si="14"/>
        <v>0</v>
      </c>
      <c r="H84" s="56">
        <f t="shared" si="0"/>
        <v>50</v>
      </c>
      <c r="I84" s="69">
        <f t="shared" si="14"/>
        <v>0</v>
      </c>
      <c r="J84" s="56">
        <f t="shared" si="15"/>
        <v>50</v>
      </c>
      <c r="K84" s="69">
        <f t="shared" si="14"/>
        <v>0</v>
      </c>
      <c r="L84" s="56">
        <f t="shared" si="16"/>
        <v>50</v>
      </c>
      <c r="M84" s="69">
        <f t="shared" si="14"/>
        <v>0</v>
      </c>
      <c r="N84" s="56">
        <f t="shared" si="17"/>
        <v>50</v>
      </c>
      <c r="O84" s="69">
        <f t="shared" si="14"/>
        <v>0</v>
      </c>
      <c r="P84" s="56">
        <f t="shared" si="18"/>
        <v>50</v>
      </c>
      <c r="Q84" s="69">
        <f t="shared" si="14"/>
        <v>0</v>
      </c>
      <c r="R84" s="56">
        <f t="shared" si="19"/>
        <v>50</v>
      </c>
      <c r="S84" s="69">
        <f t="shared" si="14"/>
        <v>0</v>
      </c>
      <c r="T84" s="56">
        <f t="shared" si="20"/>
        <v>50</v>
      </c>
    </row>
    <row r="85" spans="1:20" ht="63" x14ac:dyDescent="0.25">
      <c r="A85" s="64" t="s">
        <v>566</v>
      </c>
      <c r="B85" s="53" t="s">
        <v>546</v>
      </c>
      <c r="C85" s="47"/>
      <c r="D85" s="47"/>
      <c r="E85" s="79"/>
      <c r="F85" s="69">
        <f t="shared" si="14"/>
        <v>50</v>
      </c>
      <c r="G85" s="69">
        <f t="shared" si="14"/>
        <v>0</v>
      </c>
      <c r="H85" s="56">
        <f t="shared" si="0"/>
        <v>50</v>
      </c>
      <c r="I85" s="69">
        <f t="shared" si="14"/>
        <v>0</v>
      </c>
      <c r="J85" s="56">
        <f t="shared" si="15"/>
        <v>50</v>
      </c>
      <c r="K85" s="69">
        <f t="shared" si="14"/>
        <v>0</v>
      </c>
      <c r="L85" s="56">
        <f t="shared" si="16"/>
        <v>50</v>
      </c>
      <c r="M85" s="69">
        <f t="shared" si="14"/>
        <v>0</v>
      </c>
      <c r="N85" s="56">
        <f t="shared" si="17"/>
        <v>50</v>
      </c>
      <c r="O85" s="69">
        <f t="shared" si="14"/>
        <v>0</v>
      </c>
      <c r="P85" s="56">
        <f t="shared" si="18"/>
        <v>50</v>
      </c>
      <c r="Q85" s="69">
        <f t="shared" si="14"/>
        <v>0</v>
      </c>
      <c r="R85" s="56">
        <f t="shared" si="19"/>
        <v>50</v>
      </c>
      <c r="S85" s="69">
        <f t="shared" si="14"/>
        <v>0</v>
      </c>
      <c r="T85" s="56">
        <f t="shared" si="20"/>
        <v>50</v>
      </c>
    </row>
    <row r="86" spans="1:20" ht="63" x14ac:dyDescent="0.25">
      <c r="A86" s="64" t="s">
        <v>159</v>
      </c>
      <c r="B86" s="53" t="s">
        <v>546</v>
      </c>
      <c r="C86" s="53" t="s">
        <v>90</v>
      </c>
      <c r="D86" s="47"/>
      <c r="E86" s="79"/>
      <c r="F86" s="69">
        <f t="shared" si="14"/>
        <v>50</v>
      </c>
      <c r="G86" s="69">
        <f t="shared" si="14"/>
        <v>0</v>
      </c>
      <c r="H86" s="56">
        <f t="shared" ref="H86:H148" si="21">F86+G86</f>
        <v>50</v>
      </c>
      <c r="I86" s="69">
        <f t="shared" si="14"/>
        <v>0</v>
      </c>
      <c r="J86" s="56">
        <f t="shared" si="15"/>
        <v>50</v>
      </c>
      <c r="K86" s="69">
        <f t="shared" si="14"/>
        <v>0</v>
      </c>
      <c r="L86" s="56">
        <f t="shared" si="16"/>
        <v>50</v>
      </c>
      <c r="M86" s="69">
        <f t="shared" si="14"/>
        <v>0</v>
      </c>
      <c r="N86" s="56">
        <f t="shared" si="17"/>
        <v>50</v>
      </c>
      <c r="O86" s="69">
        <f t="shared" si="14"/>
        <v>0</v>
      </c>
      <c r="P86" s="56">
        <f t="shared" si="18"/>
        <v>50</v>
      </c>
      <c r="Q86" s="69">
        <f t="shared" si="14"/>
        <v>0</v>
      </c>
      <c r="R86" s="56">
        <f t="shared" si="19"/>
        <v>50</v>
      </c>
      <c r="S86" s="69">
        <f t="shared" si="14"/>
        <v>0</v>
      </c>
      <c r="T86" s="56">
        <f t="shared" si="20"/>
        <v>50</v>
      </c>
    </row>
    <row r="87" spans="1:20" ht="47.25" x14ac:dyDescent="0.25">
      <c r="A87" s="64" t="s">
        <v>179</v>
      </c>
      <c r="B87" s="53" t="s">
        <v>546</v>
      </c>
      <c r="C87" s="53" t="s">
        <v>90</v>
      </c>
      <c r="D87" s="53">
        <v>14</v>
      </c>
      <c r="E87" s="79"/>
      <c r="F87" s="69">
        <f t="shared" si="14"/>
        <v>50</v>
      </c>
      <c r="G87" s="69">
        <f t="shared" si="14"/>
        <v>0</v>
      </c>
      <c r="H87" s="56">
        <f t="shared" si="21"/>
        <v>50</v>
      </c>
      <c r="I87" s="69">
        <f t="shared" si="14"/>
        <v>0</v>
      </c>
      <c r="J87" s="56">
        <f t="shared" si="15"/>
        <v>50</v>
      </c>
      <c r="K87" s="69">
        <f t="shared" si="14"/>
        <v>0</v>
      </c>
      <c r="L87" s="56">
        <f t="shared" si="16"/>
        <v>50</v>
      </c>
      <c r="M87" s="69">
        <f t="shared" si="14"/>
        <v>0</v>
      </c>
      <c r="N87" s="56">
        <f t="shared" si="17"/>
        <v>50</v>
      </c>
      <c r="O87" s="69">
        <f t="shared" si="14"/>
        <v>0</v>
      </c>
      <c r="P87" s="56">
        <f t="shared" si="18"/>
        <v>50</v>
      </c>
      <c r="Q87" s="69">
        <f t="shared" si="14"/>
        <v>0</v>
      </c>
      <c r="R87" s="56">
        <f t="shared" si="19"/>
        <v>50</v>
      </c>
      <c r="S87" s="69">
        <f t="shared" si="14"/>
        <v>0</v>
      </c>
      <c r="T87" s="56">
        <f t="shared" si="20"/>
        <v>50</v>
      </c>
    </row>
    <row r="88" spans="1:20" ht="47.25" x14ac:dyDescent="0.25">
      <c r="A88" s="64" t="s">
        <v>97</v>
      </c>
      <c r="B88" s="53" t="s">
        <v>546</v>
      </c>
      <c r="C88" s="53" t="s">
        <v>90</v>
      </c>
      <c r="D88" s="53">
        <v>14</v>
      </c>
      <c r="E88" s="53" t="s">
        <v>543</v>
      </c>
      <c r="F88" s="69">
        <f t="shared" si="14"/>
        <v>50</v>
      </c>
      <c r="G88" s="69">
        <f t="shared" si="14"/>
        <v>0</v>
      </c>
      <c r="H88" s="56">
        <f t="shared" si="21"/>
        <v>50</v>
      </c>
      <c r="I88" s="69">
        <f t="shared" si="14"/>
        <v>0</v>
      </c>
      <c r="J88" s="56">
        <f t="shared" si="15"/>
        <v>50</v>
      </c>
      <c r="K88" s="69">
        <f t="shared" si="14"/>
        <v>0</v>
      </c>
      <c r="L88" s="56">
        <f t="shared" si="16"/>
        <v>50</v>
      </c>
      <c r="M88" s="69">
        <f t="shared" si="14"/>
        <v>0</v>
      </c>
      <c r="N88" s="56">
        <f t="shared" si="17"/>
        <v>50</v>
      </c>
      <c r="O88" s="69">
        <f t="shared" si="14"/>
        <v>0</v>
      </c>
      <c r="P88" s="56">
        <f t="shared" si="18"/>
        <v>50</v>
      </c>
      <c r="Q88" s="69">
        <f t="shared" si="14"/>
        <v>0</v>
      </c>
      <c r="R88" s="56">
        <f t="shared" si="19"/>
        <v>50</v>
      </c>
      <c r="S88" s="69">
        <f t="shared" si="14"/>
        <v>0</v>
      </c>
      <c r="T88" s="56">
        <f t="shared" si="20"/>
        <v>50</v>
      </c>
    </row>
    <row r="89" spans="1:20" ht="33" customHeight="1" x14ac:dyDescent="0.25">
      <c r="A89" s="64" t="s">
        <v>98</v>
      </c>
      <c r="B89" s="53" t="s">
        <v>546</v>
      </c>
      <c r="C89" s="53" t="s">
        <v>90</v>
      </c>
      <c r="D89" s="53">
        <v>14</v>
      </c>
      <c r="E89" s="53" t="s">
        <v>539</v>
      </c>
      <c r="F89" s="69">
        <v>50</v>
      </c>
      <c r="G89" s="69"/>
      <c r="H89" s="56">
        <f t="shared" si="21"/>
        <v>50</v>
      </c>
      <c r="I89" s="69"/>
      <c r="J89" s="56">
        <f t="shared" si="15"/>
        <v>50</v>
      </c>
      <c r="K89" s="69"/>
      <c r="L89" s="56">
        <f t="shared" si="16"/>
        <v>50</v>
      </c>
      <c r="M89" s="69"/>
      <c r="N89" s="56">
        <f t="shared" si="17"/>
        <v>50</v>
      </c>
      <c r="O89" s="69"/>
      <c r="P89" s="56">
        <f t="shared" si="18"/>
        <v>50</v>
      </c>
      <c r="Q89" s="69"/>
      <c r="R89" s="56">
        <f t="shared" si="19"/>
        <v>50</v>
      </c>
      <c r="S89" s="69"/>
      <c r="T89" s="56">
        <f t="shared" si="20"/>
        <v>50</v>
      </c>
    </row>
    <row r="90" spans="1:20" ht="78.75" x14ac:dyDescent="0.25">
      <c r="A90" s="77" t="s">
        <v>693</v>
      </c>
      <c r="B90" s="50" t="s">
        <v>236</v>
      </c>
      <c r="C90" s="47"/>
      <c r="D90" s="47"/>
      <c r="E90" s="79"/>
      <c r="F90" s="74">
        <f>F91+F103+F120+F137+F154+F161+F168+F191+F208</f>
        <v>870561</v>
      </c>
      <c r="G90" s="74">
        <f>G91+G103+G120+G137+G154+G161+G168+G191+G208</f>
        <v>-403.7</v>
      </c>
      <c r="H90" s="49">
        <f t="shared" si="21"/>
        <v>870157.3</v>
      </c>
      <c r="I90" s="74">
        <f>I91+I103+I120+I137+I154+I161+I168+I191+I208</f>
        <v>19</v>
      </c>
      <c r="J90" s="49">
        <f t="shared" si="15"/>
        <v>870176.3</v>
      </c>
      <c r="K90" s="74">
        <f>K91+K103+K120+K137+K154+K161+K168+K191+K208</f>
        <v>373.5</v>
      </c>
      <c r="L90" s="49">
        <f t="shared" si="16"/>
        <v>870549.8</v>
      </c>
      <c r="M90" s="74">
        <f>M91+M103+M120+M137+M154+M161+M168+M191+M208</f>
        <v>-444.39999999999986</v>
      </c>
      <c r="N90" s="49">
        <f t="shared" si="17"/>
        <v>870105.4</v>
      </c>
      <c r="O90" s="74">
        <f>O91+O103+O120+O137+O154+O161+O168+O191+O208</f>
        <v>11697.1</v>
      </c>
      <c r="P90" s="49">
        <f t="shared" si="18"/>
        <v>881802.5</v>
      </c>
      <c r="Q90" s="74">
        <f>Q91+Q103+Q120+Q137+Q154+Q161+Q168+Q191+Q208</f>
        <v>12516.999999999998</v>
      </c>
      <c r="R90" s="49">
        <f t="shared" si="19"/>
        <v>894319.5</v>
      </c>
      <c r="S90" s="74">
        <f>S91+S103+S120+S137+S154+S161+S168+S191+S208</f>
        <v>24698.299999999996</v>
      </c>
      <c r="T90" s="49">
        <f t="shared" si="20"/>
        <v>919017.8</v>
      </c>
    </row>
    <row r="91" spans="1:20" ht="31.5" x14ac:dyDescent="0.25">
      <c r="A91" s="77" t="s">
        <v>470</v>
      </c>
      <c r="B91" s="50" t="s">
        <v>249</v>
      </c>
      <c r="C91" s="47"/>
      <c r="D91" s="47"/>
      <c r="E91" s="79"/>
      <c r="F91" s="74">
        <f>F92</f>
        <v>258718</v>
      </c>
      <c r="G91" s="74">
        <f>G92</f>
        <v>0</v>
      </c>
      <c r="H91" s="49">
        <f t="shared" si="21"/>
        <v>258718</v>
      </c>
      <c r="I91" s="74">
        <f>I92</f>
        <v>1.4</v>
      </c>
      <c r="J91" s="49">
        <f t="shared" si="15"/>
        <v>258719.4</v>
      </c>
      <c r="K91" s="74">
        <f>K92</f>
        <v>48.4</v>
      </c>
      <c r="L91" s="49">
        <f t="shared" si="16"/>
        <v>258767.8</v>
      </c>
      <c r="M91" s="74">
        <f>M92</f>
        <v>1311.9</v>
      </c>
      <c r="N91" s="49">
        <f t="shared" si="17"/>
        <v>260079.69999999998</v>
      </c>
      <c r="O91" s="74">
        <f>O92</f>
        <v>1015.8</v>
      </c>
      <c r="P91" s="49">
        <f t="shared" si="18"/>
        <v>261095.49999999997</v>
      </c>
      <c r="Q91" s="74">
        <f>Q92</f>
        <v>4598.8999999999996</v>
      </c>
      <c r="R91" s="49">
        <f t="shared" si="19"/>
        <v>265694.39999999997</v>
      </c>
      <c r="S91" s="74">
        <f>S92</f>
        <v>10297.4</v>
      </c>
      <c r="T91" s="49">
        <f t="shared" si="20"/>
        <v>275991.8</v>
      </c>
    </row>
    <row r="92" spans="1:20" ht="127.5" customHeight="1" x14ac:dyDescent="0.25">
      <c r="A92" s="64" t="s">
        <v>250</v>
      </c>
      <c r="B92" s="53" t="s">
        <v>251</v>
      </c>
      <c r="C92" s="47"/>
      <c r="D92" s="47"/>
      <c r="E92" s="79"/>
      <c r="F92" s="69">
        <f>F93+F98</f>
        <v>258718</v>
      </c>
      <c r="G92" s="69">
        <f>G93+G98</f>
        <v>0</v>
      </c>
      <c r="H92" s="56">
        <f t="shared" si="21"/>
        <v>258718</v>
      </c>
      <c r="I92" s="69">
        <f>I93+I98</f>
        <v>1.4</v>
      </c>
      <c r="J92" s="56">
        <f t="shared" si="15"/>
        <v>258719.4</v>
      </c>
      <c r="K92" s="69">
        <f>K93+K98</f>
        <v>48.4</v>
      </c>
      <c r="L92" s="56">
        <f t="shared" si="16"/>
        <v>258767.8</v>
      </c>
      <c r="M92" s="69">
        <f>M93+M98</f>
        <v>1311.9</v>
      </c>
      <c r="N92" s="56">
        <f t="shared" si="17"/>
        <v>260079.69999999998</v>
      </c>
      <c r="O92" s="69">
        <f>O93+O98</f>
        <v>1015.8</v>
      </c>
      <c r="P92" s="56">
        <f t="shared" si="18"/>
        <v>261095.49999999997</v>
      </c>
      <c r="Q92" s="69">
        <f>Q93+Q98</f>
        <v>4598.8999999999996</v>
      </c>
      <c r="R92" s="56">
        <f t="shared" si="19"/>
        <v>265694.39999999997</v>
      </c>
      <c r="S92" s="69">
        <f>S93+S98</f>
        <v>10297.4</v>
      </c>
      <c r="T92" s="56">
        <f t="shared" si="20"/>
        <v>275991.8</v>
      </c>
    </row>
    <row r="93" spans="1:20" ht="81" customHeight="1" x14ac:dyDescent="0.25">
      <c r="A93" s="64" t="s">
        <v>507</v>
      </c>
      <c r="B93" s="53" t="s">
        <v>253</v>
      </c>
      <c r="C93" s="47"/>
      <c r="D93" s="47"/>
      <c r="E93" s="79"/>
      <c r="F93" s="69">
        <f t="shared" ref="F93:S96" si="22">F94</f>
        <v>173978</v>
      </c>
      <c r="G93" s="69">
        <f t="shared" si="22"/>
        <v>0</v>
      </c>
      <c r="H93" s="56">
        <f t="shared" si="21"/>
        <v>173978</v>
      </c>
      <c r="I93" s="69">
        <f t="shared" si="22"/>
        <v>0</v>
      </c>
      <c r="J93" s="56">
        <f t="shared" si="15"/>
        <v>173978</v>
      </c>
      <c r="K93" s="69">
        <f t="shared" si="22"/>
        <v>0</v>
      </c>
      <c r="L93" s="56">
        <f t="shared" si="16"/>
        <v>173978</v>
      </c>
      <c r="M93" s="69">
        <f t="shared" si="22"/>
        <v>0</v>
      </c>
      <c r="N93" s="56">
        <f t="shared" si="17"/>
        <v>173978</v>
      </c>
      <c r="O93" s="69">
        <f t="shared" si="22"/>
        <v>0</v>
      </c>
      <c r="P93" s="56">
        <f t="shared" si="18"/>
        <v>173978</v>
      </c>
      <c r="Q93" s="69">
        <f t="shared" si="22"/>
        <v>2000</v>
      </c>
      <c r="R93" s="56">
        <f t="shared" si="19"/>
        <v>175978</v>
      </c>
      <c r="S93" s="69">
        <f t="shared" si="22"/>
        <v>0</v>
      </c>
      <c r="T93" s="56">
        <f t="shared" si="20"/>
        <v>175978</v>
      </c>
    </row>
    <row r="94" spans="1:20" ht="15.75" x14ac:dyDescent="0.25">
      <c r="A94" s="64" t="s">
        <v>246</v>
      </c>
      <c r="B94" s="53" t="s">
        <v>253</v>
      </c>
      <c r="C94" s="53" t="s">
        <v>120</v>
      </c>
      <c r="D94" s="47"/>
      <c r="E94" s="79"/>
      <c r="F94" s="69">
        <f t="shared" si="22"/>
        <v>173978</v>
      </c>
      <c r="G94" s="69">
        <f t="shared" si="22"/>
        <v>0</v>
      </c>
      <c r="H94" s="56">
        <f t="shared" si="21"/>
        <v>173978</v>
      </c>
      <c r="I94" s="69">
        <f t="shared" si="22"/>
        <v>0</v>
      </c>
      <c r="J94" s="56">
        <f t="shared" si="15"/>
        <v>173978</v>
      </c>
      <c r="K94" s="69">
        <f t="shared" si="22"/>
        <v>0</v>
      </c>
      <c r="L94" s="56">
        <f t="shared" si="16"/>
        <v>173978</v>
      </c>
      <c r="M94" s="69">
        <f t="shared" si="22"/>
        <v>0</v>
      </c>
      <c r="N94" s="56">
        <f t="shared" si="17"/>
        <v>173978</v>
      </c>
      <c r="O94" s="69">
        <f t="shared" si="22"/>
        <v>0</v>
      </c>
      <c r="P94" s="56">
        <f t="shared" si="18"/>
        <v>173978</v>
      </c>
      <c r="Q94" s="69">
        <f t="shared" si="22"/>
        <v>2000</v>
      </c>
      <c r="R94" s="56">
        <f t="shared" si="19"/>
        <v>175978</v>
      </c>
      <c r="S94" s="69">
        <f t="shared" si="22"/>
        <v>0</v>
      </c>
      <c r="T94" s="56">
        <f t="shared" si="20"/>
        <v>175978</v>
      </c>
    </row>
    <row r="95" spans="1:20" ht="15.75" x14ac:dyDescent="0.25">
      <c r="A95" s="64" t="s">
        <v>247</v>
      </c>
      <c r="B95" s="53" t="s">
        <v>253</v>
      </c>
      <c r="C95" s="53" t="s">
        <v>120</v>
      </c>
      <c r="D95" s="53" t="s">
        <v>73</v>
      </c>
      <c r="E95" s="79"/>
      <c r="F95" s="69">
        <f t="shared" si="22"/>
        <v>173978</v>
      </c>
      <c r="G95" s="69">
        <f t="shared" si="22"/>
        <v>0</v>
      </c>
      <c r="H95" s="56">
        <f t="shared" si="21"/>
        <v>173978</v>
      </c>
      <c r="I95" s="69">
        <f t="shared" si="22"/>
        <v>0</v>
      </c>
      <c r="J95" s="56">
        <f t="shared" si="15"/>
        <v>173978</v>
      </c>
      <c r="K95" s="69">
        <f t="shared" si="22"/>
        <v>0</v>
      </c>
      <c r="L95" s="56">
        <f t="shared" si="16"/>
        <v>173978</v>
      </c>
      <c r="M95" s="69">
        <f t="shared" si="22"/>
        <v>0</v>
      </c>
      <c r="N95" s="56">
        <f t="shared" si="17"/>
        <v>173978</v>
      </c>
      <c r="O95" s="69">
        <f t="shared" si="22"/>
        <v>0</v>
      </c>
      <c r="P95" s="56">
        <f t="shared" si="18"/>
        <v>173978</v>
      </c>
      <c r="Q95" s="69">
        <f t="shared" si="22"/>
        <v>2000</v>
      </c>
      <c r="R95" s="56">
        <f t="shared" si="19"/>
        <v>175978</v>
      </c>
      <c r="S95" s="69">
        <f t="shared" si="22"/>
        <v>0</v>
      </c>
      <c r="T95" s="56">
        <f t="shared" si="20"/>
        <v>175978</v>
      </c>
    </row>
    <row r="96" spans="1:20" ht="66.75" customHeight="1" x14ac:dyDescent="0.25">
      <c r="A96" s="64" t="s">
        <v>188</v>
      </c>
      <c r="B96" s="53" t="s">
        <v>253</v>
      </c>
      <c r="C96" s="53" t="s">
        <v>120</v>
      </c>
      <c r="D96" s="53" t="s">
        <v>73</v>
      </c>
      <c r="E96" s="53">
        <v>600</v>
      </c>
      <c r="F96" s="69">
        <f t="shared" si="22"/>
        <v>173978</v>
      </c>
      <c r="G96" s="69">
        <f t="shared" si="22"/>
        <v>0</v>
      </c>
      <c r="H96" s="56">
        <f t="shared" si="21"/>
        <v>173978</v>
      </c>
      <c r="I96" s="69">
        <f t="shared" si="22"/>
        <v>0</v>
      </c>
      <c r="J96" s="56">
        <f t="shared" si="15"/>
        <v>173978</v>
      </c>
      <c r="K96" s="69">
        <f t="shared" si="22"/>
        <v>0</v>
      </c>
      <c r="L96" s="56">
        <f t="shared" si="16"/>
        <v>173978</v>
      </c>
      <c r="M96" s="69">
        <f t="shared" si="22"/>
        <v>0</v>
      </c>
      <c r="N96" s="56">
        <f t="shared" si="17"/>
        <v>173978</v>
      </c>
      <c r="O96" s="69">
        <f t="shared" si="22"/>
        <v>0</v>
      </c>
      <c r="P96" s="56">
        <f t="shared" si="18"/>
        <v>173978</v>
      </c>
      <c r="Q96" s="69">
        <f t="shared" si="22"/>
        <v>2000</v>
      </c>
      <c r="R96" s="56">
        <f t="shared" si="19"/>
        <v>175978</v>
      </c>
      <c r="S96" s="69">
        <f t="shared" si="22"/>
        <v>0</v>
      </c>
      <c r="T96" s="56">
        <f t="shared" si="20"/>
        <v>175978</v>
      </c>
    </row>
    <row r="97" spans="1:20" ht="15.75" x14ac:dyDescent="0.25">
      <c r="A97" s="64" t="s">
        <v>197</v>
      </c>
      <c r="B97" s="53" t="s">
        <v>253</v>
      </c>
      <c r="C97" s="53" t="s">
        <v>120</v>
      </c>
      <c r="D97" s="53" t="s">
        <v>73</v>
      </c>
      <c r="E97" s="53">
        <v>610</v>
      </c>
      <c r="F97" s="69">
        <v>173978</v>
      </c>
      <c r="G97" s="69"/>
      <c r="H97" s="56">
        <f t="shared" si="21"/>
        <v>173978</v>
      </c>
      <c r="I97" s="69"/>
      <c r="J97" s="56">
        <f t="shared" si="15"/>
        <v>173978</v>
      </c>
      <c r="K97" s="69"/>
      <c r="L97" s="56">
        <f t="shared" si="16"/>
        <v>173978</v>
      </c>
      <c r="M97" s="69"/>
      <c r="N97" s="56">
        <f t="shared" si="17"/>
        <v>173978</v>
      </c>
      <c r="O97" s="69"/>
      <c r="P97" s="56">
        <f t="shared" si="18"/>
        <v>173978</v>
      </c>
      <c r="Q97" s="69">
        <v>2000</v>
      </c>
      <c r="R97" s="56">
        <f t="shared" si="19"/>
        <v>175978</v>
      </c>
      <c r="S97" s="69"/>
      <c r="T97" s="56">
        <f t="shared" si="20"/>
        <v>175978</v>
      </c>
    </row>
    <row r="98" spans="1:20" ht="65.25" customHeight="1" x14ac:dyDescent="0.25">
      <c r="A98" s="64" t="s">
        <v>508</v>
      </c>
      <c r="B98" s="53" t="s">
        <v>255</v>
      </c>
      <c r="C98" s="47"/>
      <c r="D98" s="47"/>
      <c r="E98" s="79"/>
      <c r="F98" s="69">
        <f t="shared" ref="F98:S101" si="23">F99</f>
        <v>84740</v>
      </c>
      <c r="G98" s="69">
        <f t="shared" si="23"/>
        <v>0</v>
      </c>
      <c r="H98" s="56">
        <f t="shared" si="21"/>
        <v>84740</v>
      </c>
      <c r="I98" s="69">
        <f t="shared" si="23"/>
        <v>1.4</v>
      </c>
      <c r="J98" s="56">
        <f t="shared" si="15"/>
        <v>84741.4</v>
      </c>
      <c r="K98" s="69">
        <f t="shared" si="23"/>
        <v>48.4</v>
      </c>
      <c r="L98" s="56">
        <f t="shared" si="16"/>
        <v>84789.799999999988</v>
      </c>
      <c r="M98" s="69">
        <f t="shared" si="23"/>
        <v>1311.9</v>
      </c>
      <c r="N98" s="56">
        <f t="shared" si="17"/>
        <v>86101.699999999983</v>
      </c>
      <c r="O98" s="69">
        <f t="shared" si="23"/>
        <v>1015.8</v>
      </c>
      <c r="P98" s="56">
        <f t="shared" si="18"/>
        <v>87117.499999999985</v>
      </c>
      <c r="Q98" s="69">
        <f t="shared" si="23"/>
        <v>2598.9</v>
      </c>
      <c r="R98" s="56">
        <f t="shared" si="19"/>
        <v>89716.39999999998</v>
      </c>
      <c r="S98" s="69">
        <f t="shared" si="23"/>
        <v>10297.4</v>
      </c>
      <c r="T98" s="56">
        <f t="shared" si="20"/>
        <v>100013.79999999997</v>
      </c>
    </row>
    <row r="99" spans="1:20" ht="15.75" x14ac:dyDescent="0.25">
      <c r="A99" s="64" t="s">
        <v>246</v>
      </c>
      <c r="B99" s="53" t="s">
        <v>255</v>
      </c>
      <c r="C99" s="53" t="s">
        <v>120</v>
      </c>
      <c r="D99" s="47"/>
      <c r="E99" s="79"/>
      <c r="F99" s="69">
        <f t="shared" si="23"/>
        <v>84740</v>
      </c>
      <c r="G99" s="69">
        <f t="shared" si="23"/>
        <v>0</v>
      </c>
      <c r="H99" s="56">
        <f t="shared" si="21"/>
        <v>84740</v>
      </c>
      <c r="I99" s="69">
        <f t="shared" si="23"/>
        <v>1.4</v>
      </c>
      <c r="J99" s="56">
        <f t="shared" si="15"/>
        <v>84741.4</v>
      </c>
      <c r="K99" s="69">
        <f t="shared" si="23"/>
        <v>48.4</v>
      </c>
      <c r="L99" s="56">
        <f t="shared" si="16"/>
        <v>84789.799999999988</v>
      </c>
      <c r="M99" s="69">
        <f t="shared" si="23"/>
        <v>1311.9</v>
      </c>
      <c r="N99" s="56">
        <f t="shared" si="17"/>
        <v>86101.699999999983</v>
      </c>
      <c r="O99" s="69">
        <f t="shared" si="23"/>
        <v>1015.8</v>
      </c>
      <c r="P99" s="56">
        <f t="shared" si="18"/>
        <v>87117.499999999985</v>
      </c>
      <c r="Q99" s="69">
        <f t="shared" si="23"/>
        <v>2598.9</v>
      </c>
      <c r="R99" s="56">
        <f t="shared" si="19"/>
        <v>89716.39999999998</v>
      </c>
      <c r="S99" s="69">
        <f t="shared" si="23"/>
        <v>10297.4</v>
      </c>
      <c r="T99" s="56">
        <f t="shared" si="20"/>
        <v>100013.79999999997</v>
      </c>
    </row>
    <row r="100" spans="1:20" ht="15.75" x14ac:dyDescent="0.25">
      <c r="A100" s="64" t="s">
        <v>247</v>
      </c>
      <c r="B100" s="53" t="s">
        <v>255</v>
      </c>
      <c r="C100" s="53" t="s">
        <v>120</v>
      </c>
      <c r="D100" s="53" t="s">
        <v>73</v>
      </c>
      <c r="E100" s="79"/>
      <c r="F100" s="69">
        <f t="shared" si="23"/>
        <v>84740</v>
      </c>
      <c r="G100" s="69">
        <f t="shared" si="23"/>
        <v>0</v>
      </c>
      <c r="H100" s="56">
        <f t="shared" si="21"/>
        <v>84740</v>
      </c>
      <c r="I100" s="69">
        <f t="shared" si="23"/>
        <v>1.4</v>
      </c>
      <c r="J100" s="56">
        <f t="shared" si="15"/>
        <v>84741.4</v>
      </c>
      <c r="K100" s="69">
        <f t="shared" si="23"/>
        <v>48.4</v>
      </c>
      <c r="L100" s="56">
        <f t="shared" si="16"/>
        <v>84789.799999999988</v>
      </c>
      <c r="M100" s="69">
        <f t="shared" si="23"/>
        <v>1311.9</v>
      </c>
      <c r="N100" s="56">
        <f t="shared" si="17"/>
        <v>86101.699999999983</v>
      </c>
      <c r="O100" s="69">
        <f t="shared" si="23"/>
        <v>1015.8</v>
      </c>
      <c r="P100" s="56">
        <f t="shared" si="18"/>
        <v>87117.499999999985</v>
      </c>
      <c r="Q100" s="69">
        <f t="shared" si="23"/>
        <v>2598.9</v>
      </c>
      <c r="R100" s="56">
        <f t="shared" si="19"/>
        <v>89716.39999999998</v>
      </c>
      <c r="S100" s="69">
        <f t="shared" si="23"/>
        <v>10297.4</v>
      </c>
      <c r="T100" s="56">
        <f t="shared" si="20"/>
        <v>100013.79999999997</v>
      </c>
    </row>
    <row r="101" spans="1:20" ht="63" x14ac:dyDescent="0.25">
      <c r="A101" s="64" t="s">
        <v>188</v>
      </c>
      <c r="B101" s="53" t="s">
        <v>255</v>
      </c>
      <c r="C101" s="53" t="s">
        <v>120</v>
      </c>
      <c r="D101" s="53" t="s">
        <v>73</v>
      </c>
      <c r="E101" s="53">
        <v>600</v>
      </c>
      <c r="F101" s="69">
        <f t="shared" si="23"/>
        <v>84740</v>
      </c>
      <c r="G101" s="69">
        <f t="shared" si="23"/>
        <v>0</v>
      </c>
      <c r="H101" s="56">
        <f t="shared" si="21"/>
        <v>84740</v>
      </c>
      <c r="I101" s="69">
        <f t="shared" si="23"/>
        <v>1.4</v>
      </c>
      <c r="J101" s="56">
        <f t="shared" si="15"/>
        <v>84741.4</v>
      </c>
      <c r="K101" s="69">
        <f t="shared" si="23"/>
        <v>48.4</v>
      </c>
      <c r="L101" s="56">
        <f t="shared" si="16"/>
        <v>84789.799999999988</v>
      </c>
      <c r="M101" s="69">
        <f t="shared" si="23"/>
        <v>1311.9</v>
      </c>
      <c r="N101" s="56">
        <f t="shared" si="17"/>
        <v>86101.699999999983</v>
      </c>
      <c r="O101" s="69">
        <f t="shared" si="23"/>
        <v>1015.8</v>
      </c>
      <c r="P101" s="56">
        <f t="shared" si="18"/>
        <v>87117.499999999985</v>
      </c>
      <c r="Q101" s="69">
        <f t="shared" si="23"/>
        <v>2598.9</v>
      </c>
      <c r="R101" s="56">
        <f t="shared" si="19"/>
        <v>89716.39999999998</v>
      </c>
      <c r="S101" s="69">
        <f t="shared" si="23"/>
        <v>10297.4</v>
      </c>
      <c r="T101" s="56">
        <f t="shared" si="20"/>
        <v>100013.79999999997</v>
      </c>
    </row>
    <row r="102" spans="1:20" ht="15.75" x14ac:dyDescent="0.25">
      <c r="A102" s="64" t="s">
        <v>197</v>
      </c>
      <c r="B102" s="53" t="s">
        <v>255</v>
      </c>
      <c r="C102" s="53" t="s">
        <v>120</v>
      </c>
      <c r="D102" s="53" t="s">
        <v>73</v>
      </c>
      <c r="E102" s="53">
        <v>610</v>
      </c>
      <c r="F102" s="69">
        <v>84740</v>
      </c>
      <c r="G102" s="69"/>
      <c r="H102" s="56">
        <f t="shared" si="21"/>
        <v>84740</v>
      </c>
      <c r="I102" s="69">
        <v>1.4</v>
      </c>
      <c r="J102" s="56">
        <f t="shared" si="15"/>
        <v>84741.4</v>
      </c>
      <c r="K102" s="69">
        <v>48.4</v>
      </c>
      <c r="L102" s="56">
        <f t="shared" si="16"/>
        <v>84789.799999999988</v>
      </c>
      <c r="M102" s="69">
        <v>1311.9</v>
      </c>
      <c r="N102" s="56">
        <f t="shared" si="17"/>
        <v>86101.699999999983</v>
      </c>
      <c r="O102" s="69">
        <v>1015.8</v>
      </c>
      <c r="P102" s="56">
        <f t="shared" si="18"/>
        <v>87117.499999999985</v>
      </c>
      <c r="Q102" s="69">
        <v>2598.9</v>
      </c>
      <c r="R102" s="56">
        <f t="shared" si="19"/>
        <v>89716.39999999998</v>
      </c>
      <c r="S102" s="124">
        <v>10297.4</v>
      </c>
      <c r="T102" s="56">
        <f t="shared" si="20"/>
        <v>100013.79999999997</v>
      </c>
    </row>
    <row r="103" spans="1:20" ht="31.5" x14ac:dyDescent="0.25">
      <c r="A103" s="77" t="s">
        <v>1007</v>
      </c>
      <c r="B103" s="50" t="s">
        <v>275</v>
      </c>
      <c r="C103" s="47"/>
      <c r="D103" s="47"/>
      <c r="E103" s="79"/>
      <c r="F103" s="74">
        <f>F104</f>
        <v>483559.2</v>
      </c>
      <c r="G103" s="74">
        <f>G104</f>
        <v>0</v>
      </c>
      <c r="H103" s="49">
        <f t="shared" si="21"/>
        <v>483559.2</v>
      </c>
      <c r="I103" s="74">
        <f>I104</f>
        <v>20</v>
      </c>
      <c r="J103" s="49">
        <f t="shared" si="15"/>
        <v>483579.2</v>
      </c>
      <c r="K103" s="74">
        <f>K104</f>
        <v>289.5</v>
      </c>
      <c r="L103" s="49">
        <f t="shared" si="16"/>
        <v>483868.7</v>
      </c>
      <c r="M103" s="74">
        <f>M104</f>
        <v>220.9</v>
      </c>
      <c r="N103" s="49">
        <f t="shared" si="17"/>
        <v>484089.60000000003</v>
      </c>
      <c r="O103" s="74">
        <f>O104</f>
        <v>4845.2</v>
      </c>
      <c r="P103" s="49">
        <f t="shared" si="18"/>
        <v>488934.80000000005</v>
      </c>
      <c r="Q103" s="74">
        <f>Q104</f>
        <v>5673.2</v>
      </c>
      <c r="R103" s="49">
        <f t="shared" si="19"/>
        <v>494608.00000000006</v>
      </c>
      <c r="S103" s="74">
        <f>S104</f>
        <v>6112.9</v>
      </c>
      <c r="T103" s="49">
        <f t="shared" si="20"/>
        <v>500720.90000000008</v>
      </c>
    </row>
    <row r="104" spans="1:20" ht="158.25" customHeight="1" x14ac:dyDescent="0.25">
      <c r="A104" s="64" t="s">
        <v>509</v>
      </c>
      <c r="B104" s="53" t="s">
        <v>277</v>
      </c>
      <c r="C104" s="47"/>
      <c r="D104" s="47"/>
      <c r="E104" s="79"/>
      <c r="F104" s="69">
        <f>F105+F110+F115</f>
        <v>483559.2</v>
      </c>
      <c r="G104" s="69">
        <f>G105+G110+G115</f>
        <v>0</v>
      </c>
      <c r="H104" s="56">
        <f t="shared" si="21"/>
        <v>483559.2</v>
      </c>
      <c r="I104" s="69">
        <f>I105+I110+I115</f>
        <v>20</v>
      </c>
      <c r="J104" s="56">
        <f t="shared" si="15"/>
        <v>483579.2</v>
      </c>
      <c r="K104" s="69">
        <f>K105+K110+K115</f>
        <v>289.5</v>
      </c>
      <c r="L104" s="56">
        <f t="shared" si="16"/>
        <v>483868.7</v>
      </c>
      <c r="M104" s="69">
        <f>M105+M110+M115</f>
        <v>220.9</v>
      </c>
      <c r="N104" s="56">
        <f t="shared" si="17"/>
        <v>484089.60000000003</v>
      </c>
      <c r="O104" s="69">
        <f>O105+O110+O115</f>
        <v>4845.2</v>
      </c>
      <c r="P104" s="56">
        <f t="shared" si="18"/>
        <v>488934.80000000005</v>
      </c>
      <c r="Q104" s="69">
        <f>Q105+Q110+Q115</f>
        <v>5673.2</v>
      </c>
      <c r="R104" s="56">
        <f t="shared" si="19"/>
        <v>494608.00000000006</v>
      </c>
      <c r="S104" s="69">
        <f>S105+S110+S115</f>
        <v>6112.9</v>
      </c>
      <c r="T104" s="56">
        <f t="shared" si="20"/>
        <v>500720.90000000008</v>
      </c>
    </row>
    <row r="105" spans="1:20" ht="63" x14ac:dyDescent="0.25">
      <c r="A105" s="64" t="s">
        <v>278</v>
      </c>
      <c r="B105" s="53" t="s">
        <v>279</v>
      </c>
      <c r="C105" s="47"/>
      <c r="D105" s="47"/>
      <c r="E105" s="79"/>
      <c r="F105" s="69">
        <f t="shared" ref="F105:S108" si="24">F106</f>
        <v>365563</v>
      </c>
      <c r="G105" s="69">
        <f t="shared" si="24"/>
        <v>0</v>
      </c>
      <c r="H105" s="56">
        <f t="shared" si="21"/>
        <v>365563</v>
      </c>
      <c r="I105" s="69">
        <f t="shared" si="24"/>
        <v>0</v>
      </c>
      <c r="J105" s="56">
        <f t="shared" si="15"/>
        <v>365563</v>
      </c>
      <c r="K105" s="69">
        <f t="shared" si="24"/>
        <v>0</v>
      </c>
      <c r="L105" s="56">
        <f t="shared" si="16"/>
        <v>365563</v>
      </c>
      <c r="M105" s="69">
        <f t="shared" si="24"/>
        <v>0</v>
      </c>
      <c r="N105" s="56">
        <f t="shared" si="17"/>
        <v>365563</v>
      </c>
      <c r="O105" s="69">
        <f t="shared" si="24"/>
        <v>0</v>
      </c>
      <c r="P105" s="56">
        <f t="shared" si="18"/>
        <v>365563</v>
      </c>
      <c r="Q105" s="69">
        <f t="shared" si="24"/>
        <v>5700</v>
      </c>
      <c r="R105" s="56">
        <f t="shared" si="19"/>
        <v>371263</v>
      </c>
      <c r="S105" s="69">
        <f t="shared" si="24"/>
        <v>0</v>
      </c>
      <c r="T105" s="56">
        <f t="shared" si="20"/>
        <v>371263</v>
      </c>
    </row>
    <row r="106" spans="1:20" ht="15.75" x14ac:dyDescent="0.25">
      <c r="A106" s="64" t="s">
        <v>246</v>
      </c>
      <c r="B106" s="53" t="s">
        <v>279</v>
      </c>
      <c r="C106" s="53" t="s">
        <v>120</v>
      </c>
      <c r="D106" s="47"/>
      <c r="E106" s="79"/>
      <c r="F106" s="69">
        <f t="shared" si="24"/>
        <v>365563</v>
      </c>
      <c r="G106" s="69">
        <f t="shared" si="24"/>
        <v>0</v>
      </c>
      <c r="H106" s="56">
        <f t="shared" si="21"/>
        <v>365563</v>
      </c>
      <c r="I106" s="69">
        <f t="shared" si="24"/>
        <v>0</v>
      </c>
      <c r="J106" s="56">
        <f t="shared" si="15"/>
        <v>365563</v>
      </c>
      <c r="K106" s="69">
        <f t="shared" si="24"/>
        <v>0</v>
      </c>
      <c r="L106" s="56">
        <f t="shared" si="16"/>
        <v>365563</v>
      </c>
      <c r="M106" s="69">
        <f t="shared" si="24"/>
        <v>0</v>
      </c>
      <c r="N106" s="56">
        <f t="shared" si="17"/>
        <v>365563</v>
      </c>
      <c r="O106" s="69">
        <f t="shared" si="24"/>
        <v>0</v>
      </c>
      <c r="P106" s="56">
        <f t="shared" si="18"/>
        <v>365563</v>
      </c>
      <c r="Q106" s="69">
        <f t="shared" si="24"/>
        <v>5700</v>
      </c>
      <c r="R106" s="56">
        <f t="shared" si="19"/>
        <v>371263</v>
      </c>
      <c r="S106" s="69">
        <f t="shared" si="24"/>
        <v>0</v>
      </c>
      <c r="T106" s="56">
        <f t="shared" si="20"/>
        <v>371263</v>
      </c>
    </row>
    <row r="107" spans="1:20" ht="15.75" x14ac:dyDescent="0.25">
      <c r="A107" s="64" t="s">
        <v>274</v>
      </c>
      <c r="B107" s="53" t="s">
        <v>279</v>
      </c>
      <c r="C107" s="53" t="s">
        <v>120</v>
      </c>
      <c r="D107" s="53" t="s">
        <v>78</v>
      </c>
      <c r="E107" s="79"/>
      <c r="F107" s="69">
        <f t="shared" si="24"/>
        <v>365563</v>
      </c>
      <c r="G107" s="69">
        <f t="shared" si="24"/>
        <v>0</v>
      </c>
      <c r="H107" s="56">
        <f t="shared" si="21"/>
        <v>365563</v>
      </c>
      <c r="I107" s="69">
        <f t="shared" si="24"/>
        <v>0</v>
      </c>
      <c r="J107" s="56">
        <f t="shared" si="15"/>
        <v>365563</v>
      </c>
      <c r="K107" s="69">
        <f t="shared" si="24"/>
        <v>0</v>
      </c>
      <c r="L107" s="56">
        <f t="shared" si="16"/>
        <v>365563</v>
      </c>
      <c r="M107" s="69">
        <f t="shared" si="24"/>
        <v>0</v>
      </c>
      <c r="N107" s="56">
        <f t="shared" si="17"/>
        <v>365563</v>
      </c>
      <c r="O107" s="69">
        <f t="shared" si="24"/>
        <v>0</v>
      </c>
      <c r="P107" s="56">
        <f t="shared" si="18"/>
        <v>365563</v>
      </c>
      <c r="Q107" s="69">
        <f t="shared" si="24"/>
        <v>5700</v>
      </c>
      <c r="R107" s="56">
        <f t="shared" si="19"/>
        <v>371263</v>
      </c>
      <c r="S107" s="69">
        <f t="shared" si="24"/>
        <v>0</v>
      </c>
      <c r="T107" s="56">
        <f t="shared" si="20"/>
        <v>371263</v>
      </c>
    </row>
    <row r="108" spans="1:20" ht="64.5" customHeight="1" x14ac:dyDescent="0.25">
      <c r="A108" s="64" t="s">
        <v>188</v>
      </c>
      <c r="B108" s="53" t="s">
        <v>279</v>
      </c>
      <c r="C108" s="53" t="s">
        <v>120</v>
      </c>
      <c r="D108" s="53" t="s">
        <v>78</v>
      </c>
      <c r="E108" s="53">
        <v>600</v>
      </c>
      <c r="F108" s="69">
        <f t="shared" si="24"/>
        <v>365563</v>
      </c>
      <c r="G108" s="69">
        <f t="shared" si="24"/>
        <v>0</v>
      </c>
      <c r="H108" s="56">
        <f t="shared" si="21"/>
        <v>365563</v>
      </c>
      <c r="I108" s="69">
        <f t="shared" si="24"/>
        <v>0</v>
      </c>
      <c r="J108" s="56">
        <f t="shared" si="15"/>
        <v>365563</v>
      </c>
      <c r="K108" s="69">
        <f t="shared" si="24"/>
        <v>0</v>
      </c>
      <c r="L108" s="56">
        <f t="shared" si="16"/>
        <v>365563</v>
      </c>
      <c r="M108" s="69">
        <f t="shared" si="24"/>
        <v>0</v>
      </c>
      <c r="N108" s="56">
        <f t="shared" si="17"/>
        <v>365563</v>
      </c>
      <c r="O108" s="69">
        <f t="shared" si="24"/>
        <v>0</v>
      </c>
      <c r="P108" s="56">
        <f t="shared" si="18"/>
        <v>365563</v>
      </c>
      <c r="Q108" s="69">
        <f t="shared" si="24"/>
        <v>5700</v>
      </c>
      <c r="R108" s="56">
        <f t="shared" si="19"/>
        <v>371263</v>
      </c>
      <c r="S108" s="69">
        <f t="shared" si="24"/>
        <v>0</v>
      </c>
      <c r="T108" s="56">
        <f t="shared" si="20"/>
        <v>371263</v>
      </c>
    </row>
    <row r="109" spans="1:20" ht="15.75" x14ac:dyDescent="0.25">
      <c r="A109" s="64" t="s">
        <v>197</v>
      </c>
      <c r="B109" s="53" t="s">
        <v>279</v>
      </c>
      <c r="C109" s="53" t="s">
        <v>120</v>
      </c>
      <c r="D109" s="53" t="s">
        <v>78</v>
      </c>
      <c r="E109" s="53">
        <v>610</v>
      </c>
      <c r="F109" s="69">
        <v>365563</v>
      </c>
      <c r="G109" s="69"/>
      <c r="H109" s="56">
        <f t="shared" si="21"/>
        <v>365563</v>
      </c>
      <c r="I109" s="69"/>
      <c r="J109" s="56">
        <f t="shared" si="15"/>
        <v>365563</v>
      </c>
      <c r="K109" s="69"/>
      <c r="L109" s="56">
        <f t="shared" si="16"/>
        <v>365563</v>
      </c>
      <c r="M109" s="69"/>
      <c r="N109" s="56">
        <f t="shared" si="17"/>
        <v>365563</v>
      </c>
      <c r="O109" s="69"/>
      <c r="P109" s="56">
        <f t="shared" si="18"/>
        <v>365563</v>
      </c>
      <c r="Q109" s="69">
        <v>5700</v>
      </c>
      <c r="R109" s="56">
        <f t="shared" si="19"/>
        <v>371263</v>
      </c>
      <c r="S109" s="69"/>
      <c r="T109" s="56">
        <f t="shared" si="20"/>
        <v>371263</v>
      </c>
    </row>
    <row r="110" spans="1:20" ht="68.25" customHeight="1" x14ac:dyDescent="0.25">
      <c r="A110" s="64" t="s">
        <v>280</v>
      </c>
      <c r="B110" s="53" t="s">
        <v>281</v>
      </c>
      <c r="C110" s="47"/>
      <c r="D110" s="47"/>
      <c r="E110" s="79"/>
      <c r="F110" s="69">
        <f t="shared" ref="F110:S113" si="25">F111</f>
        <v>111517.2</v>
      </c>
      <c r="G110" s="69">
        <f t="shared" si="25"/>
        <v>0</v>
      </c>
      <c r="H110" s="56">
        <f t="shared" si="21"/>
        <v>111517.2</v>
      </c>
      <c r="I110" s="69">
        <f t="shared" si="25"/>
        <v>20</v>
      </c>
      <c r="J110" s="56">
        <f t="shared" si="15"/>
        <v>111537.2</v>
      </c>
      <c r="K110" s="69">
        <f t="shared" si="25"/>
        <v>289.5</v>
      </c>
      <c r="L110" s="56">
        <f t="shared" si="16"/>
        <v>111826.7</v>
      </c>
      <c r="M110" s="69">
        <f t="shared" si="25"/>
        <v>220.9</v>
      </c>
      <c r="N110" s="56">
        <f t="shared" si="17"/>
        <v>112047.59999999999</v>
      </c>
      <c r="O110" s="69">
        <f t="shared" si="25"/>
        <v>4845.2</v>
      </c>
      <c r="P110" s="56">
        <f t="shared" si="18"/>
        <v>116892.79999999999</v>
      </c>
      <c r="Q110" s="69">
        <f t="shared" si="25"/>
        <v>-40.799999999999997</v>
      </c>
      <c r="R110" s="56">
        <f t="shared" si="19"/>
        <v>116851.99999999999</v>
      </c>
      <c r="S110" s="69">
        <f t="shared" si="25"/>
        <v>5351</v>
      </c>
      <c r="T110" s="56">
        <f t="shared" si="20"/>
        <v>122202.99999999999</v>
      </c>
    </row>
    <row r="111" spans="1:20" ht="15.75" x14ac:dyDescent="0.25">
      <c r="A111" s="64" t="s">
        <v>246</v>
      </c>
      <c r="B111" s="53" t="s">
        <v>281</v>
      </c>
      <c r="C111" s="53" t="s">
        <v>120</v>
      </c>
      <c r="D111" s="47"/>
      <c r="E111" s="79"/>
      <c r="F111" s="69">
        <f t="shared" si="25"/>
        <v>111517.2</v>
      </c>
      <c r="G111" s="69">
        <f t="shared" si="25"/>
        <v>0</v>
      </c>
      <c r="H111" s="56">
        <f t="shared" si="21"/>
        <v>111517.2</v>
      </c>
      <c r="I111" s="69">
        <f t="shared" si="25"/>
        <v>20</v>
      </c>
      <c r="J111" s="56">
        <f t="shared" si="15"/>
        <v>111537.2</v>
      </c>
      <c r="K111" s="69">
        <f t="shared" si="25"/>
        <v>289.5</v>
      </c>
      <c r="L111" s="56">
        <f t="shared" si="16"/>
        <v>111826.7</v>
      </c>
      <c r="M111" s="69">
        <f t="shared" si="25"/>
        <v>220.9</v>
      </c>
      <c r="N111" s="56">
        <f t="shared" si="17"/>
        <v>112047.59999999999</v>
      </c>
      <c r="O111" s="69">
        <f t="shared" si="25"/>
        <v>4845.2</v>
      </c>
      <c r="P111" s="56">
        <f t="shared" si="18"/>
        <v>116892.79999999999</v>
      </c>
      <c r="Q111" s="69">
        <f t="shared" si="25"/>
        <v>-40.799999999999997</v>
      </c>
      <c r="R111" s="56">
        <f t="shared" si="19"/>
        <v>116851.99999999999</v>
      </c>
      <c r="S111" s="69">
        <f t="shared" si="25"/>
        <v>5351</v>
      </c>
      <c r="T111" s="56">
        <f t="shared" si="20"/>
        <v>122202.99999999999</v>
      </c>
    </row>
    <row r="112" spans="1:20" ht="15.75" x14ac:dyDescent="0.25">
      <c r="A112" s="64" t="s">
        <v>274</v>
      </c>
      <c r="B112" s="53" t="s">
        <v>281</v>
      </c>
      <c r="C112" s="53" t="s">
        <v>120</v>
      </c>
      <c r="D112" s="53" t="s">
        <v>78</v>
      </c>
      <c r="E112" s="79"/>
      <c r="F112" s="69">
        <f t="shared" si="25"/>
        <v>111517.2</v>
      </c>
      <c r="G112" s="69">
        <f t="shared" si="25"/>
        <v>0</v>
      </c>
      <c r="H112" s="56">
        <f t="shared" si="21"/>
        <v>111517.2</v>
      </c>
      <c r="I112" s="69">
        <f t="shared" si="25"/>
        <v>20</v>
      </c>
      <c r="J112" s="56">
        <f t="shared" si="15"/>
        <v>111537.2</v>
      </c>
      <c r="K112" s="69">
        <f t="shared" si="25"/>
        <v>289.5</v>
      </c>
      <c r="L112" s="56">
        <f t="shared" si="16"/>
        <v>111826.7</v>
      </c>
      <c r="M112" s="69">
        <f t="shared" si="25"/>
        <v>220.9</v>
      </c>
      <c r="N112" s="56">
        <f t="shared" si="17"/>
        <v>112047.59999999999</v>
      </c>
      <c r="O112" s="69">
        <f t="shared" si="25"/>
        <v>4845.2</v>
      </c>
      <c r="P112" s="56">
        <f t="shared" si="18"/>
        <v>116892.79999999999</v>
      </c>
      <c r="Q112" s="69">
        <f t="shared" si="25"/>
        <v>-40.799999999999997</v>
      </c>
      <c r="R112" s="56">
        <f t="shared" si="19"/>
        <v>116851.99999999999</v>
      </c>
      <c r="S112" s="69">
        <f t="shared" si="25"/>
        <v>5351</v>
      </c>
      <c r="T112" s="56">
        <f t="shared" si="20"/>
        <v>122202.99999999999</v>
      </c>
    </row>
    <row r="113" spans="1:20" ht="65.25" customHeight="1" x14ac:dyDescent="0.25">
      <c r="A113" s="64" t="s">
        <v>188</v>
      </c>
      <c r="B113" s="53" t="s">
        <v>281</v>
      </c>
      <c r="C113" s="53" t="s">
        <v>120</v>
      </c>
      <c r="D113" s="53" t="s">
        <v>78</v>
      </c>
      <c r="E113" s="53">
        <v>600</v>
      </c>
      <c r="F113" s="69">
        <f t="shared" si="25"/>
        <v>111517.2</v>
      </c>
      <c r="G113" s="69">
        <f t="shared" si="25"/>
        <v>0</v>
      </c>
      <c r="H113" s="56">
        <f t="shared" si="21"/>
        <v>111517.2</v>
      </c>
      <c r="I113" s="69">
        <f t="shared" si="25"/>
        <v>20</v>
      </c>
      <c r="J113" s="56">
        <f t="shared" si="15"/>
        <v>111537.2</v>
      </c>
      <c r="K113" s="69">
        <f t="shared" si="25"/>
        <v>289.5</v>
      </c>
      <c r="L113" s="56">
        <f t="shared" si="16"/>
        <v>111826.7</v>
      </c>
      <c r="M113" s="69">
        <f t="shared" si="25"/>
        <v>220.9</v>
      </c>
      <c r="N113" s="56">
        <f t="shared" si="17"/>
        <v>112047.59999999999</v>
      </c>
      <c r="O113" s="69">
        <f t="shared" si="25"/>
        <v>4845.2</v>
      </c>
      <c r="P113" s="56">
        <f t="shared" si="18"/>
        <v>116892.79999999999</v>
      </c>
      <c r="Q113" s="69">
        <f t="shared" si="25"/>
        <v>-40.799999999999997</v>
      </c>
      <c r="R113" s="56">
        <f t="shared" si="19"/>
        <v>116851.99999999999</v>
      </c>
      <c r="S113" s="69">
        <f t="shared" si="25"/>
        <v>5351</v>
      </c>
      <c r="T113" s="56">
        <f t="shared" si="20"/>
        <v>122202.99999999999</v>
      </c>
    </row>
    <row r="114" spans="1:20" ht="15.75" x14ac:dyDescent="0.25">
      <c r="A114" s="64" t="s">
        <v>197</v>
      </c>
      <c r="B114" s="53" t="s">
        <v>281</v>
      </c>
      <c r="C114" s="53" t="s">
        <v>120</v>
      </c>
      <c r="D114" s="53" t="s">
        <v>78</v>
      </c>
      <c r="E114" s="53">
        <v>610</v>
      </c>
      <c r="F114" s="69">
        <v>111517.2</v>
      </c>
      <c r="G114" s="69"/>
      <c r="H114" s="56">
        <f t="shared" si="21"/>
        <v>111517.2</v>
      </c>
      <c r="I114" s="69">
        <v>20</v>
      </c>
      <c r="J114" s="56">
        <f t="shared" si="15"/>
        <v>111537.2</v>
      </c>
      <c r="K114" s="69">
        <v>289.5</v>
      </c>
      <c r="L114" s="56">
        <f t="shared" si="16"/>
        <v>111826.7</v>
      </c>
      <c r="M114" s="69">
        <v>220.9</v>
      </c>
      <c r="N114" s="56">
        <f t="shared" si="17"/>
        <v>112047.59999999999</v>
      </c>
      <c r="O114" s="69">
        <v>4845.2</v>
      </c>
      <c r="P114" s="56">
        <f t="shared" si="18"/>
        <v>116892.79999999999</v>
      </c>
      <c r="Q114" s="69">
        <v>-40.799999999999997</v>
      </c>
      <c r="R114" s="56">
        <f t="shared" si="19"/>
        <v>116851.99999999999</v>
      </c>
      <c r="S114" s="124">
        <v>5351</v>
      </c>
      <c r="T114" s="56">
        <f t="shared" si="20"/>
        <v>122202.99999999999</v>
      </c>
    </row>
    <row r="115" spans="1:20" ht="47.25" x14ac:dyDescent="0.25">
      <c r="A115" s="64" t="s">
        <v>510</v>
      </c>
      <c r="B115" s="53" t="s">
        <v>283</v>
      </c>
      <c r="C115" s="47"/>
      <c r="D115" s="47"/>
      <c r="E115" s="79"/>
      <c r="F115" s="69">
        <f t="shared" ref="F115:S118" si="26">F116</f>
        <v>6479</v>
      </c>
      <c r="G115" s="69">
        <f t="shared" si="26"/>
        <v>0</v>
      </c>
      <c r="H115" s="56">
        <f t="shared" si="21"/>
        <v>6479</v>
      </c>
      <c r="I115" s="69">
        <f t="shared" si="26"/>
        <v>0</v>
      </c>
      <c r="J115" s="56">
        <f t="shared" si="15"/>
        <v>6479</v>
      </c>
      <c r="K115" s="69">
        <f t="shared" si="26"/>
        <v>0</v>
      </c>
      <c r="L115" s="56">
        <f t="shared" si="16"/>
        <v>6479</v>
      </c>
      <c r="M115" s="69">
        <f t="shared" si="26"/>
        <v>0</v>
      </c>
      <c r="N115" s="56">
        <f t="shared" si="17"/>
        <v>6479</v>
      </c>
      <c r="O115" s="69">
        <f t="shared" si="26"/>
        <v>0</v>
      </c>
      <c r="P115" s="56">
        <f t="shared" si="18"/>
        <v>6479</v>
      </c>
      <c r="Q115" s="69">
        <f t="shared" si="26"/>
        <v>14</v>
      </c>
      <c r="R115" s="56">
        <f t="shared" si="19"/>
        <v>6493</v>
      </c>
      <c r="S115" s="69">
        <f t="shared" si="26"/>
        <v>761.9</v>
      </c>
      <c r="T115" s="56">
        <f t="shared" si="20"/>
        <v>7254.9</v>
      </c>
    </row>
    <row r="116" spans="1:20" ht="15.75" x14ac:dyDescent="0.25">
      <c r="A116" s="64" t="s">
        <v>246</v>
      </c>
      <c r="B116" s="53" t="s">
        <v>283</v>
      </c>
      <c r="C116" s="53" t="s">
        <v>120</v>
      </c>
      <c r="D116" s="47"/>
      <c r="E116" s="79"/>
      <c r="F116" s="69">
        <f t="shared" si="26"/>
        <v>6479</v>
      </c>
      <c r="G116" s="69">
        <f t="shared" si="26"/>
        <v>0</v>
      </c>
      <c r="H116" s="56">
        <f t="shared" si="21"/>
        <v>6479</v>
      </c>
      <c r="I116" s="69">
        <f t="shared" si="26"/>
        <v>0</v>
      </c>
      <c r="J116" s="56">
        <f t="shared" si="15"/>
        <v>6479</v>
      </c>
      <c r="K116" s="69">
        <f t="shared" si="26"/>
        <v>0</v>
      </c>
      <c r="L116" s="56">
        <f t="shared" si="16"/>
        <v>6479</v>
      </c>
      <c r="M116" s="69">
        <f t="shared" si="26"/>
        <v>0</v>
      </c>
      <c r="N116" s="56">
        <f t="shared" si="17"/>
        <v>6479</v>
      </c>
      <c r="O116" s="69">
        <f t="shared" si="26"/>
        <v>0</v>
      </c>
      <c r="P116" s="56">
        <f t="shared" si="18"/>
        <v>6479</v>
      </c>
      <c r="Q116" s="69">
        <f t="shared" si="26"/>
        <v>14</v>
      </c>
      <c r="R116" s="56">
        <f t="shared" si="19"/>
        <v>6493</v>
      </c>
      <c r="S116" s="69">
        <f t="shared" si="26"/>
        <v>761.9</v>
      </c>
      <c r="T116" s="56">
        <f t="shared" si="20"/>
        <v>7254.9</v>
      </c>
    </row>
    <row r="117" spans="1:20" ht="15.75" x14ac:dyDescent="0.25">
      <c r="A117" s="64" t="s">
        <v>274</v>
      </c>
      <c r="B117" s="53" t="s">
        <v>283</v>
      </c>
      <c r="C117" s="53" t="s">
        <v>120</v>
      </c>
      <c r="D117" s="53" t="s">
        <v>78</v>
      </c>
      <c r="E117" s="79"/>
      <c r="F117" s="69">
        <f t="shared" si="26"/>
        <v>6479</v>
      </c>
      <c r="G117" s="69">
        <f t="shared" si="26"/>
        <v>0</v>
      </c>
      <c r="H117" s="56">
        <f t="shared" si="21"/>
        <v>6479</v>
      </c>
      <c r="I117" s="69">
        <f t="shared" si="26"/>
        <v>0</v>
      </c>
      <c r="J117" s="56">
        <f t="shared" si="15"/>
        <v>6479</v>
      </c>
      <c r="K117" s="69">
        <f t="shared" si="26"/>
        <v>0</v>
      </c>
      <c r="L117" s="56">
        <f t="shared" si="16"/>
        <v>6479</v>
      </c>
      <c r="M117" s="69">
        <f t="shared" si="26"/>
        <v>0</v>
      </c>
      <c r="N117" s="56">
        <f t="shared" si="17"/>
        <v>6479</v>
      </c>
      <c r="O117" s="69">
        <f t="shared" si="26"/>
        <v>0</v>
      </c>
      <c r="P117" s="56">
        <f t="shared" si="18"/>
        <v>6479</v>
      </c>
      <c r="Q117" s="69">
        <f t="shared" si="26"/>
        <v>14</v>
      </c>
      <c r="R117" s="56">
        <f t="shared" si="19"/>
        <v>6493</v>
      </c>
      <c r="S117" s="69">
        <f t="shared" si="26"/>
        <v>761.9</v>
      </c>
      <c r="T117" s="56">
        <f t="shared" si="20"/>
        <v>7254.9</v>
      </c>
    </row>
    <row r="118" spans="1:20" ht="65.25" customHeight="1" x14ac:dyDescent="0.25">
      <c r="A118" s="64" t="s">
        <v>188</v>
      </c>
      <c r="B118" s="53" t="s">
        <v>283</v>
      </c>
      <c r="C118" s="53" t="s">
        <v>120</v>
      </c>
      <c r="D118" s="53" t="s">
        <v>78</v>
      </c>
      <c r="E118" s="53">
        <v>600</v>
      </c>
      <c r="F118" s="69">
        <f t="shared" si="26"/>
        <v>6479</v>
      </c>
      <c r="G118" s="69">
        <f t="shared" si="26"/>
        <v>0</v>
      </c>
      <c r="H118" s="56">
        <f t="shared" si="21"/>
        <v>6479</v>
      </c>
      <c r="I118" s="69">
        <f t="shared" si="26"/>
        <v>0</v>
      </c>
      <c r="J118" s="56">
        <f t="shared" si="15"/>
        <v>6479</v>
      </c>
      <c r="K118" s="69">
        <f t="shared" si="26"/>
        <v>0</v>
      </c>
      <c r="L118" s="56">
        <f t="shared" si="16"/>
        <v>6479</v>
      </c>
      <c r="M118" s="69">
        <f t="shared" si="26"/>
        <v>0</v>
      </c>
      <c r="N118" s="56">
        <f t="shared" si="17"/>
        <v>6479</v>
      </c>
      <c r="O118" s="69">
        <f t="shared" si="26"/>
        <v>0</v>
      </c>
      <c r="P118" s="56">
        <f t="shared" si="18"/>
        <v>6479</v>
      </c>
      <c r="Q118" s="69">
        <f t="shared" si="26"/>
        <v>14</v>
      </c>
      <c r="R118" s="56">
        <f t="shared" si="19"/>
        <v>6493</v>
      </c>
      <c r="S118" s="69">
        <f t="shared" si="26"/>
        <v>761.9</v>
      </c>
      <c r="T118" s="56">
        <f t="shared" si="20"/>
        <v>7254.9</v>
      </c>
    </row>
    <row r="119" spans="1:20" ht="15.75" x14ac:dyDescent="0.25">
      <c r="A119" s="64" t="s">
        <v>197</v>
      </c>
      <c r="B119" s="53" t="s">
        <v>283</v>
      </c>
      <c r="C119" s="53" t="s">
        <v>120</v>
      </c>
      <c r="D119" s="53" t="s">
        <v>78</v>
      </c>
      <c r="E119" s="53">
        <v>610</v>
      </c>
      <c r="F119" s="69">
        <v>6479</v>
      </c>
      <c r="G119" s="69"/>
      <c r="H119" s="56">
        <f t="shared" si="21"/>
        <v>6479</v>
      </c>
      <c r="I119" s="69"/>
      <c r="J119" s="56">
        <f t="shared" si="15"/>
        <v>6479</v>
      </c>
      <c r="K119" s="69"/>
      <c r="L119" s="56">
        <f t="shared" si="16"/>
        <v>6479</v>
      </c>
      <c r="M119" s="69"/>
      <c r="N119" s="56">
        <f t="shared" si="17"/>
        <v>6479</v>
      </c>
      <c r="O119" s="69"/>
      <c r="P119" s="56">
        <f t="shared" si="18"/>
        <v>6479</v>
      </c>
      <c r="Q119" s="69">
        <v>14</v>
      </c>
      <c r="R119" s="56">
        <f t="shared" si="19"/>
        <v>6493</v>
      </c>
      <c r="S119" s="124">
        <v>761.9</v>
      </c>
      <c r="T119" s="56">
        <f t="shared" si="20"/>
        <v>7254.9</v>
      </c>
    </row>
    <row r="120" spans="1:20" ht="15.75" x14ac:dyDescent="0.25">
      <c r="A120" s="77" t="s">
        <v>256</v>
      </c>
      <c r="B120" s="50" t="s">
        <v>257</v>
      </c>
      <c r="C120" s="47"/>
      <c r="D120" s="47"/>
      <c r="E120" s="79"/>
      <c r="F120" s="74">
        <f>F121</f>
        <v>529.1</v>
      </c>
      <c r="G120" s="74">
        <f>G121</f>
        <v>0</v>
      </c>
      <c r="H120" s="49">
        <f t="shared" si="21"/>
        <v>529.1</v>
      </c>
      <c r="I120" s="74">
        <f>I121</f>
        <v>0</v>
      </c>
      <c r="J120" s="49">
        <f t="shared" si="15"/>
        <v>529.1</v>
      </c>
      <c r="K120" s="74">
        <f>K121</f>
        <v>0</v>
      </c>
      <c r="L120" s="49">
        <f t="shared" si="16"/>
        <v>529.1</v>
      </c>
      <c r="M120" s="74">
        <f>M121</f>
        <v>-220.9</v>
      </c>
      <c r="N120" s="49">
        <f t="shared" si="17"/>
        <v>308.20000000000005</v>
      </c>
      <c r="O120" s="74">
        <f>O121</f>
        <v>0</v>
      </c>
      <c r="P120" s="49">
        <f t="shared" si="18"/>
        <v>308.20000000000005</v>
      </c>
      <c r="Q120" s="74">
        <f>Q121</f>
        <v>-118.9</v>
      </c>
      <c r="R120" s="49">
        <f t="shared" si="19"/>
        <v>189.30000000000004</v>
      </c>
      <c r="S120" s="74">
        <f>S121</f>
        <v>0</v>
      </c>
      <c r="T120" s="49">
        <f t="shared" si="20"/>
        <v>189.30000000000004</v>
      </c>
    </row>
    <row r="121" spans="1:20" ht="31.5" x14ac:dyDescent="0.25">
      <c r="A121" s="64" t="s">
        <v>258</v>
      </c>
      <c r="B121" s="53" t="s">
        <v>259</v>
      </c>
      <c r="C121" s="47"/>
      <c r="D121" s="47"/>
      <c r="E121" s="79"/>
      <c r="F121" s="69">
        <f>F123+F127+F132</f>
        <v>529.1</v>
      </c>
      <c r="G121" s="69">
        <f>G123+G127+G132</f>
        <v>0</v>
      </c>
      <c r="H121" s="56">
        <f t="shared" si="21"/>
        <v>529.1</v>
      </c>
      <c r="I121" s="69">
        <f>I123+I127+I132</f>
        <v>0</v>
      </c>
      <c r="J121" s="56">
        <f t="shared" si="15"/>
        <v>529.1</v>
      </c>
      <c r="K121" s="69">
        <f>K123+K127+K132</f>
        <v>0</v>
      </c>
      <c r="L121" s="56">
        <f t="shared" si="16"/>
        <v>529.1</v>
      </c>
      <c r="M121" s="69">
        <f>M123+M127+M132</f>
        <v>-220.9</v>
      </c>
      <c r="N121" s="56">
        <f t="shared" si="17"/>
        <v>308.20000000000005</v>
      </c>
      <c r="O121" s="69">
        <f>O123+O127+O132</f>
        <v>0</v>
      </c>
      <c r="P121" s="56">
        <f t="shared" si="18"/>
        <v>308.20000000000005</v>
      </c>
      <c r="Q121" s="69">
        <f>Q123+Q127+Q132</f>
        <v>-118.9</v>
      </c>
      <c r="R121" s="56">
        <f t="shared" si="19"/>
        <v>189.30000000000004</v>
      </c>
      <c r="S121" s="69">
        <f>S123+S127+S132</f>
        <v>0</v>
      </c>
      <c r="T121" s="56">
        <f t="shared" si="20"/>
        <v>189.30000000000004</v>
      </c>
    </row>
    <row r="122" spans="1:20" ht="47.25" x14ac:dyDescent="0.25">
      <c r="A122" s="64" t="s">
        <v>260</v>
      </c>
      <c r="B122" s="53" t="s">
        <v>261</v>
      </c>
      <c r="C122" s="47"/>
      <c r="D122" s="47"/>
      <c r="E122" s="79"/>
      <c r="F122" s="69">
        <f t="shared" ref="F122:S125" si="27">F123</f>
        <v>37.200000000000003</v>
      </c>
      <c r="G122" s="69">
        <f t="shared" si="27"/>
        <v>0</v>
      </c>
      <c r="H122" s="56">
        <f t="shared" si="21"/>
        <v>37.200000000000003</v>
      </c>
      <c r="I122" s="69">
        <f t="shared" si="27"/>
        <v>0</v>
      </c>
      <c r="J122" s="56">
        <f t="shared" si="15"/>
        <v>37.200000000000003</v>
      </c>
      <c r="K122" s="69">
        <f t="shared" si="27"/>
        <v>0</v>
      </c>
      <c r="L122" s="56">
        <f t="shared" si="16"/>
        <v>37.200000000000003</v>
      </c>
      <c r="M122" s="69">
        <f t="shared" si="27"/>
        <v>0</v>
      </c>
      <c r="N122" s="56">
        <f t="shared" si="17"/>
        <v>37.200000000000003</v>
      </c>
      <c r="O122" s="69">
        <f t="shared" si="27"/>
        <v>0</v>
      </c>
      <c r="P122" s="56">
        <f t="shared" si="18"/>
        <v>37.200000000000003</v>
      </c>
      <c r="Q122" s="69">
        <f t="shared" si="27"/>
        <v>0</v>
      </c>
      <c r="R122" s="56">
        <f t="shared" si="19"/>
        <v>37.200000000000003</v>
      </c>
      <c r="S122" s="69">
        <f t="shared" si="27"/>
        <v>0</v>
      </c>
      <c r="T122" s="56">
        <f t="shared" si="20"/>
        <v>37.200000000000003</v>
      </c>
    </row>
    <row r="123" spans="1:20" ht="15.75" x14ac:dyDescent="0.25">
      <c r="A123" s="64" t="s">
        <v>246</v>
      </c>
      <c r="B123" s="53" t="s">
        <v>261</v>
      </c>
      <c r="C123" s="53" t="s">
        <v>120</v>
      </c>
      <c r="D123" s="47"/>
      <c r="E123" s="79"/>
      <c r="F123" s="69">
        <f t="shared" si="27"/>
        <v>37.200000000000003</v>
      </c>
      <c r="G123" s="69">
        <f t="shared" si="27"/>
        <v>0</v>
      </c>
      <c r="H123" s="56">
        <f t="shared" si="21"/>
        <v>37.200000000000003</v>
      </c>
      <c r="I123" s="69">
        <f t="shared" si="27"/>
        <v>0</v>
      </c>
      <c r="J123" s="56">
        <f t="shared" si="15"/>
        <v>37.200000000000003</v>
      </c>
      <c r="K123" s="69">
        <f t="shared" si="27"/>
        <v>0</v>
      </c>
      <c r="L123" s="56">
        <f t="shared" si="16"/>
        <v>37.200000000000003</v>
      </c>
      <c r="M123" s="69">
        <f t="shared" si="27"/>
        <v>0</v>
      </c>
      <c r="N123" s="56">
        <f t="shared" si="17"/>
        <v>37.200000000000003</v>
      </c>
      <c r="O123" s="69">
        <f t="shared" si="27"/>
        <v>0</v>
      </c>
      <c r="P123" s="56">
        <f t="shared" si="18"/>
        <v>37.200000000000003</v>
      </c>
      <c r="Q123" s="69">
        <f t="shared" si="27"/>
        <v>0</v>
      </c>
      <c r="R123" s="56">
        <f t="shared" si="19"/>
        <v>37.200000000000003</v>
      </c>
      <c r="S123" s="69">
        <f t="shared" si="27"/>
        <v>0</v>
      </c>
      <c r="T123" s="56">
        <f t="shared" si="20"/>
        <v>37.200000000000003</v>
      </c>
    </row>
    <row r="124" spans="1:20" ht="15.75" x14ac:dyDescent="0.25">
      <c r="A124" s="64" t="s">
        <v>247</v>
      </c>
      <c r="B124" s="53" t="s">
        <v>261</v>
      </c>
      <c r="C124" s="53" t="s">
        <v>120</v>
      </c>
      <c r="D124" s="53" t="s">
        <v>73</v>
      </c>
      <c r="E124" s="79"/>
      <c r="F124" s="69">
        <f t="shared" si="27"/>
        <v>37.200000000000003</v>
      </c>
      <c r="G124" s="69">
        <f t="shared" si="27"/>
        <v>0</v>
      </c>
      <c r="H124" s="56">
        <f t="shared" si="21"/>
        <v>37.200000000000003</v>
      </c>
      <c r="I124" s="69">
        <f t="shared" si="27"/>
        <v>0</v>
      </c>
      <c r="J124" s="56">
        <f t="shared" si="15"/>
        <v>37.200000000000003</v>
      </c>
      <c r="K124" s="69">
        <f t="shared" si="27"/>
        <v>0</v>
      </c>
      <c r="L124" s="56">
        <f t="shared" si="16"/>
        <v>37.200000000000003</v>
      </c>
      <c r="M124" s="69">
        <f t="shared" si="27"/>
        <v>0</v>
      </c>
      <c r="N124" s="56">
        <f t="shared" si="17"/>
        <v>37.200000000000003</v>
      </c>
      <c r="O124" s="69">
        <f t="shared" si="27"/>
        <v>0</v>
      </c>
      <c r="P124" s="56">
        <f t="shared" si="18"/>
        <v>37.200000000000003</v>
      </c>
      <c r="Q124" s="69">
        <f t="shared" si="27"/>
        <v>0</v>
      </c>
      <c r="R124" s="56">
        <f t="shared" si="19"/>
        <v>37.200000000000003</v>
      </c>
      <c r="S124" s="69">
        <f t="shared" si="27"/>
        <v>0</v>
      </c>
      <c r="T124" s="56">
        <f t="shared" si="20"/>
        <v>37.200000000000003</v>
      </c>
    </row>
    <row r="125" spans="1:20" ht="16.5" customHeight="1" x14ac:dyDescent="0.25">
      <c r="A125" s="64" t="s">
        <v>188</v>
      </c>
      <c r="B125" s="53" t="s">
        <v>261</v>
      </c>
      <c r="C125" s="53" t="s">
        <v>120</v>
      </c>
      <c r="D125" s="53" t="s">
        <v>73</v>
      </c>
      <c r="E125" s="53">
        <v>600</v>
      </c>
      <c r="F125" s="69">
        <f t="shared" si="27"/>
        <v>37.200000000000003</v>
      </c>
      <c r="G125" s="69">
        <f t="shared" si="27"/>
        <v>0</v>
      </c>
      <c r="H125" s="56">
        <f t="shared" si="21"/>
        <v>37.200000000000003</v>
      </c>
      <c r="I125" s="69">
        <f t="shared" si="27"/>
        <v>0</v>
      </c>
      <c r="J125" s="56">
        <f t="shared" si="15"/>
        <v>37.200000000000003</v>
      </c>
      <c r="K125" s="69">
        <f t="shared" si="27"/>
        <v>0</v>
      </c>
      <c r="L125" s="56">
        <f t="shared" si="16"/>
        <v>37.200000000000003</v>
      </c>
      <c r="M125" s="69">
        <f t="shared" si="27"/>
        <v>0</v>
      </c>
      <c r="N125" s="56">
        <f t="shared" si="17"/>
        <v>37.200000000000003</v>
      </c>
      <c r="O125" s="69">
        <f t="shared" si="27"/>
        <v>0</v>
      </c>
      <c r="P125" s="56">
        <f t="shared" si="18"/>
        <v>37.200000000000003</v>
      </c>
      <c r="Q125" s="69">
        <f t="shared" si="27"/>
        <v>0</v>
      </c>
      <c r="R125" s="56">
        <f t="shared" si="19"/>
        <v>37.200000000000003</v>
      </c>
      <c r="S125" s="69">
        <f t="shared" si="27"/>
        <v>0</v>
      </c>
      <c r="T125" s="56">
        <f t="shared" si="20"/>
        <v>37.200000000000003</v>
      </c>
    </row>
    <row r="126" spans="1:20" ht="15.6" customHeight="1" x14ac:dyDescent="0.25">
      <c r="A126" s="64" t="s">
        <v>197</v>
      </c>
      <c r="B126" s="53" t="s">
        <v>261</v>
      </c>
      <c r="C126" s="53" t="s">
        <v>120</v>
      </c>
      <c r="D126" s="53" t="s">
        <v>73</v>
      </c>
      <c r="E126" s="53">
        <v>610</v>
      </c>
      <c r="F126" s="69">
        <v>37.200000000000003</v>
      </c>
      <c r="G126" s="69"/>
      <c r="H126" s="56">
        <f t="shared" si="21"/>
        <v>37.200000000000003</v>
      </c>
      <c r="I126" s="69"/>
      <c r="J126" s="56">
        <f t="shared" si="15"/>
        <v>37.200000000000003</v>
      </c>
      <c r="K126" s="69"/>
      <c r="L126" s="56">
        <f t="shared" si="16"/>
        <v>37.200000000000003</v>
      </c>
      <c r="M126" s="69"/>
      <c r="N126" s="56">
        <f t="shared" si="17"/>
        <v>37.200000000000003</v>
      </c>
      <c r="O126" s="69"/>
      <c r="P126" s="56">
        <f t="shared" si="18"/>
        <v>37.200000000000003</v>
      </c>
      <c r="Q126" s="69"/>
      <c r="R126" s="56">
        <f t="shared" si="19"/>
        <v>37.200000000000003</v>
      </c>
      <c r="S126" s="69"/>
      <c r="T126" s="56">
        <f t="shared" si="20"/>
        <v>37.200000000000003</v>
      </c>
    </row>
    <row r="127" spans="1:20" ht="47.25" x14ac:dyDescent="0.25">
      <c r="A127" s="64" t="s">
        <v>284</v>
      </c>
      <c r="B127" s="53" t="s">
        <v>285</v>
      </c>
      <c r="C127" s="47"/>
      <c r="D127" s="47"/>
      <c r="E127" s="79"/>
      <c r="F127" s="69">
        <f t="shared" ref="F127:S129" si="28">F128</f>
        <v>373</v>
      </c>
      <c r="G127" s="69">
        <f t="shared" si="28"/>
        <v>0</v>
      </c>
      <c r="H127" s="56">
        <f t="shared" si="21"/>
        <v>373</v>
      </c>
      <c r="I127" s="69">
        <f t="shared" si="28"/>
        <v>0</v>
      </c>
      <c r="J127" s="56">
        <f t="shared" si="15"/>
        <v>373</v>
      </c>
      <c r="K127" s="69">
        <f t="shared" si="28"/>
        <v>0</v>
      </c>
      <c r="L127" s="56">
        <f t="shared" si="16"/>
        <v>373</v>
      </c>
      <c r="M127" s="69">
        <f t="shared" si="28"/>
        <v>-220.9</v>
      </c>
      <c r="N127" s="56">
        <f t="shared" si="17"/>
        <v>152.1</v>
      </c>
      <c r="O127" s="69">
        <f t="shared" si="28"/>
        <v>0</v>
      </c>
      <c r="P127" s="56">
        <f t="shared" si="18"/>
        <v>152.1</v>
      </c>
      <c r="Q127" s="69">
        <f t="shared" si="28"/>
        <v>0</v>
      </c>
      <c r="R127" s="56">
        <f t="shared" si="19"/>
        <v>152.1</v>
      </c>
      <c r="S127" s="69">
        <f t="shared" si="28"/>
        <v>0</v>
      </c>
      <c r="T127" s="56">
        <f t="shared" si="20"/>
        <v>152.1</v>
      </c>
    </row>
    <row r="128" spans="1:20" ht="15.75" x14ac:dyDescent="0.25">
      <c r="A128" s="64" t="s">
        <v>246</v>
      </c>
      <c r="B128" s="53" t="s">
        <v>285</v>
      </c>
      <c r="C128" s="53" t="s">
        <v>120</v>
      </c>
      <c r="D128" s="47"/>
      <c r="E128" s="79"/>
      <c r="F128" s="69">
        <f t="shared" si="28"/>
        <v>373</v>
      </c>
      <c r="G128" s="69">
        <f t="shared" si="28"/>
        <v>0</v>
      </c>
      <c r="H128" s="56">
        <f t="shared" si="21"/>
        <v>373</v>
      </c>
      <c r="I128" s="69">
        <f t="shared" si="28"/>
        <v>0</v>
      </c>
      <c r="J128" s="56">
        <f t="shared" si="15"/>
        <v>373</v>
      </c>
      <c r="K128" s="69">
        <f t="shared" si="28"/>
        <v>0</v>
      </c>
      <c r="L128" s="56">
        <f t="shared" si="16"/>
        <v>373</v>
      </c>
      <c r="M128" s="69">
        <f t="shared" si="28"/>
        <v>-220.9</v>
      </c>
      <c r="N128" s="56">
        <f t="shared" si="17"/>
        <v>152.1</v>
      </c>
      <c r="O128" s="69">
        <f t="shared" si="28"/>
        <v>0</v>
      </c>
      <c r="P128" s="56">
        <f t="shared" si="18"/>
        <v>152.1</v>
      </c>
      <c r="Q128" s="69">
        <f t="shared" si="28"/>
        <v>0</v>
      </c>
      <c r="R128" s="56">
        <f t="shared" si="19"/>
        <v>152.1</v>
      </c>
      <c r="S128" s="69">
        <f t="shared" si="28"/>
        <v>0</v>
      </c>
      <c r="T128" s="56">
        <f t="shared" si="20"/>
        <v>152.1</v>
      </c>
    </row>
    <row r="129" spans="1:20" ht="15.75" x14ac:dyDescent="0.25">
      <c r="A129" s="64" t="s">
        <v>274</v>
      </c>
      <c r="B129" s="53" t="s">
        <v>285</v>
      </c>
      <c r="C129" s="53" t="s">
        <v>120</v>
      </c>
      <c r="D129" s="53" t="s">
        <v>78</v>
      </c>
      <c r="E129" s="79"/>
      <c r="F129" s="69">
        <f t="shared" si="28"/>
        <v>373</v>
      </c>
      <c r="G129" s="69">
        <f t="shared" si="28"/>
        <v>0</v>
      </c>
      <c r="H129" s="56">
        <f t="shared" si="21"/>
        <v>373</v>
      </c>
      <c r="I129" s="69">
        <f t="shared" si="28"/>
        <v>0</v>
      </c>
      <c r="J129" s="56">
        <f t="shared" si="15"/>
        <v>373</v>
      </c>
      <c r="K129" s="69">
        <f t="shared" si="28"/>
        <v>0</v>
      </c>
      <c r="L129" s="56">
        <f t="shared" si="16"/>
        <v>373</v>
      </c>
      <c r="M129" s="69">
        <f>M130</f>
        <v>-220.9</v>
      </c>
      <c r="N129" s="56">
        <f t="shared" si="17"/>
        <v>152.1</v>
      </c>
      <c r="O129" s="69">
        <f>O130</f>
        <v>0</v>
      </c>
      <c r="P129" s="56">
        <f t="shared" si="18"/>
        <v>152.1</v>
      </c>
      <c r="Q129" s="69">
        <f>Q130</f>
        <v>0</v>
      </c>
      <c r="R129" s="56">
        <f t="shared" si="19"/>
        <v>152.1</v>
      </c>
      <c r="S129" s="69">
        <f>S130</f>
        <v>0</v>
      </c>
      <c r="T129" s="56">
        <f t="shared" si="20"/>
        <v>152.1</v>
      </c>
    </row>
    <row r="130" spans="1:20" ht="15" customHeight="1" x14ac:dyDescent="0.25">
      <c r="A130" s="83" t="s">
        <v>188</v>
      </c>
      <c r="B130" s="84" t="s">
        <v>285</v>
      </c>
      <c r="C130" s="84" t="s">
        <v>120</v>
      </c>
      <c r="D130" s="85" t="s">
        <v>78</v>
      </c>
      <c r="E130" s="84">
        <v>600</v>
      </c>
      <c r="F130" s="69">
        <v>373</v>
      </c>
      <c r="G130" s="69"/>
      <c r="H130" s="56">
        <f t="shared" si="21"/>
        <v>373</v>
      </c>
      <c r="I130" s="69"/>
      <c r="J130" s="56">
        <f t="shared" si="15"/>
        <v>373</v>
      </c>
      <c r="K130" s="69">
        <f>K131</f>
        <v>0</v>
      </c>
      <c r="L130" s="56">
        <f>J130+K130</f>
        <v>373</v>
      </c>
      <c r="M130" s="69">
        <f>M131</f>
        <v>-220.9</v>
      </c>
      <c r="N130" s="56">
        <f t="shared" si="17"/>
        <v>152.1</v>
      </c>
      <c r="O130" s="69">
        <f>O131</f>
        <v>0</v>
      </c>
      <c r="P130" s="56">
        <f t="shared" si="18"/>
        <v>152.1</v>
      </c>
      <c r="Q130" s="69">
        <f>Q131</f>
        <v>0</v>
      </c>
      <c r="R130" s="56">
        <f t="shared" si="19"/>
        <v>152.1</v>
      </c>
      <c r="S130" s="69">
        <f>S131</f>
        <v>0</v>
      </c>
      <c r="T130" s="56">
        <f t="shared" si="20"/>
        <v>152.1</v>
      </c>
    </row>
    <row r="131" spans="1:20" ht="18.75" customHeight="1" x14ac:dyDescent="0.25">
      <c r="A131" s="64" t="s">
        <v>197</v>
      </c>
      <c r="B131" s="53" t="s">
        <v>285</v>
      </c>
      <c r="C131" s="53" t="s">
        <v>120</v>
      </c>
      <c r="D131" s="53" t="s">
        <v>78</v>
      </c>
      <c r="E131" s="53">
        <v>610</v>
      </c>
      <c r="F131" s="69">
        <f>F130</f>
        <v>373</v>
      </c>
      <c r="G131" s="69">
        <f>G130</f>
        <v>0</v>
      </c>
      <c r="H131" s="56">
        <f t="shared" si="21"/>
        <v>373</v>
      </c>
      <c r="I131" s="69">
        <f>I130</f>
        <v>0</v>
      </c>
      <c r="J131" s="56">
        <f t="shared" si="15"/>
        <v>373</v>
      </c>
      <c r="K131" s="69"/>
      <c r="L131" s="56">
        <f>J131+K131</f>
        <v>373</v>
      </c>
      <c r="M131" s="69">
        <v>-220.9</v>
      </c>
      <c r="N131" s="56">
        <f t="shared" si="17"/>
        <v>152.1</v>
      </c>
      <c r="O131" s="69"/>
      <c r="P131" s="56">
        <f t="shared" si="18"/>
        <v>152.1</v>
      </c>
      <c r="Q131" s="69"/>
      <c r="R131" s="56">
        <f t="shared" si="19"/>
        <v>152.1</v>
      </c>
      <c r="S131" s="69"/>
      <c r="T131" s="56">
        <f t="shared" si="20"/>
        <v>152.1</v>
      </c>
    </row>
    <row r="132" spans="1:20" ht="47.25" outlineLevel="1" x14ac:dyDescent="0.25">
      <c r="A132" s="64" t="s">
        <v>479</v>
      </c>
      <c r="B132" s="53" t="s">
        <v>300</v>
      </c>
      <c r="C132" s="47"/>
      <c r="D132" s="47"/>
      <c r="E132" s="79"/>
      <c r="F132" s="69">
        <f t="shared" ref="F132:S135" si="29">F133</f>
        <v>118.9</v>
      </c>
      <c r="G132" s="69">
        <f t="shared" si="29"/>
        <v>0</v>
      </c>
      <c r="H132" s="56">
        <f t="shared" si="21"/>
        <v>118.9</v>
      </c>
      <c r="I132" s="69">
        <f t="shared" si="29"/>
        <v>0</v>
      </c>
      <c r="J132" s="56">
        <f t="shared" si="15"/>
        <v>118.9</v>
      </c>
      <c r="K132" s="69">
        <f t="shared" si="29"/>
        <v>0</v>
      </c>
      <c r="L132" s="56">
        <f t="shared" si="16"/>
        <v>118.9</v>
      </c>
      <c r="M132" s="69">
        <f t="shared" si="29"/>
        <v>0</v>
      </c>
      <c r="N132" s="56">
        <f t="shared" si="17"/>
        <v>118.9</v>
      </c>
      <c r="O132" s="69">
        <f t="shared" si="29"/>
        <v>0</v>
      </c>
      <c r="P132" s="56">
        <f t="shared" si="18"/>
        <v>118.9</v>
      </c>
      <c r="Q132" s="69">
        <f t="shared" si="29"/>
        <v>-118.9</v>
      </c>
      <c r="R132" s="56">
        <f t="shared" si="19"/>
        <v>0</v>
      </c>
      <c r="S132" s="69">
        <f t="shared" si="29"/>
        <v>0</v>
      </c>
      <c r="T132" s="56">
        <f t="shared" si="20"/>
        <v>0</v>
      </c>
    </row>
    <row r="133" spans="1:20" ht="15.75" outlineLevel="1" x14ac:dyDescent="0.25">
      <c r="A133" s="64" t="s">
        <v>246</v>
      </c>
      <c r="B133" s="53" t="s">
        <v>300</v>
      </c>
      <c r="C133" s="53" t="s">
        <v>120</v>
      </c>
      <c r="D133" s="47"/>
      <c r="E133" s="79"/>
      <c r="F133" s="69">
        <f t="shared" si="29"/>
        <v>118.9</v>
      </c>
      <c r="G133" s="69">
        <f t="shared" si="29"/>
        <v>0</v>
      </c>
      <c r="H133" s="56">
        <f t="shared" si="21"/>
        <v>118.9</v>
      </c>
      <c r="I133" s="69">
        <f t="shared" si="29"/>
        <v>0</v>
      </c>
      <c r="J133" s="56">
        <f t="shared" si="15"/>
        <v>118.9</v>
      </c>
      <c r="K133" s="69">
        <f t="shared" si="29"/>
        <v>0</v>
      </c>
      <c r="L133" s="56">
        <f t="shared" si="16"/>
        <v>118.9</v>
      </c>
      <c r="M133" s="69">
        <f t="shared" si="29"/>
        <v>0</v>
      </c>
      <c r="N133" s="56">
        <f t="shared" si="17"/>
        <v>118.9</v>
      </c>
      <c r="O133" s="69">
        <f t="shared" si="29"/>
        <v>0</v>
      </c>
      <c r="P133" s="56">
        <f t="shared" si="18"/>
        <v>118.9</v>
      </c>
      <c r="Q133" s="69">
        <f t="shared" si="29"/>
        <v>-118.9</v>
      </c>
      <c r="R133" s="56">
        <f t="shared" si="19"/>
        <v>0</v>
      </c>
      <c r="S133" s="69">
        <f t="shared" si="29"/>
        <v>0</v>
      </c>
      <c r="T133" s="56">
        <f t="shared" si="20"/>
        <v>0</v>
      </c>
    </row>
    <row r="134" spans="1:20" ht="15.75" outlineLevel="1" x14ac:dyDescent="0.25">
      <c r="A134" s="64" t="s">
        <v>292</v>
      </c>
      <c r="B134" s="53" t="s">
        <v>300</v>
      </c>
      <c r="C134" s="53" t="s">
        <v>120</v>
      </c>
      <c r="D134" s="53" t="s">
        <v>90</v>
      </c>
      <c r="E134" s="79"/>
      <c r="F134" s="69">
        <f t="shared" si="29"/>
        <v>118.9</v>
      </c>
      <c r="G134" s="69">
        <f t="shared" si="29"/>
        <v>0</v>
      </c>
      <c r="H134" s="56">
        <f t="shared" si="21"/>
        <v>118.9</v>
      </c>
      <c r="I134" s="69">
        <f t="shared" si="29"/>
        <v>0</v>
      </c>
      <c r="J134" s="56">
        <f t="shared" si="15"/>
        <v>118.9</v>
      </c>
      <c r="K134" s="69">
        <f t="shared" si="29"/>
        <v>0</v>
      </c>
      <c r="L134" s="56">
        <f t="shared" si="16"/>
        <v>118.9</v>
      </c>
      <c r="M134" s="69">
        <f t="shared" si="29"/>
        <v>0</v>
      </c>
      <c r="N134" s="56">
        <f t="shared" si="17"/>
        <v>118.9</v>
      </c>
      <c r="O134" s="69">
        <f t="shared" si="29"/>
        <v>0</v>
      </c>
      <c r="P134" s="56">
        <f t="shared" si="18"/>
        <v>118.9</v>
      </c>
      <c r="Q134" s="69">
        <f t="shared" si="29"/>
        <v>-118.9</v>
      </c>
      <c r="R134" s="56">
        <f t="shared" si="19"/>
        <v>0</v>
      </c>
      <c r="S134" s="69">
        <f t="shared" si="29"/>
        <v>0</v>
      </c>
      <c r="T134" s="56">
        <f t="shared" si="20"/>
        <v>0</v>
      </c>
    </row>
    <row r="135" spans="1:20" ht="65.25" customHeight="1" outlineLevel="1" x14ac:dyDescent="0.25">
      <c r="A135" s="64" t="s">
        <v>188</v>
      </c>
      <c r="B135" s="53" t="s">
        <v>300</v>
      </c>
      <c r="C135" s="53" t="s">
        <v>120</v>
      </c>
      <c r="D135" s="53" t="s">
        <v>78</v>
      </c>
      <c r="E135" s="53">
        <v>600</v>
      </c>
      <c r="F135" s="69">
        <f t="shared" si="29"/>
        <v>118.9</v>
      </c>
      <c r="G135" s="69">
        <f t="shared" si="29"/>
        <v>0</v>
      </c>
      <c r="H135" s="56">
        <f t="shared" si="21"/>
        <v>118.9</v>
      </c>
      <c r="I135" s="69">
        <f t="shared" si="29"/>
        <v>0</v>
      </c>
      <c r="J135" s="56">
        <f t="shared" si="15"/>
        <v>118.9</v>
      </c>
      <c r="K135" s="69">
        <f t="shared" si="29"/>
        <v>0</v>
      </c>
      <c r="L135" s="56">
        <f t="shared" si="16"/>
        <v>118.9</v>
      </c>
      <c r="M135" s="69">
        <f t="shared" si="29"/>
        <v>0</v>
      </c>
      <c r="N135" s="56">
        <f t="shared" si="17"/>
        <v>118.9</v>
      </c>
      <c r="O135" s="69">
        <f t="shared" si="29"/>
        <v>0</v>
      </c>
      <c r="P135" s="56">
        <f t="shared" si="18"/>
        <v>118.9</v>
      </c>
      <c r="Q135" s="69">
        <f t="shared" si="29"/>
        <v>-118.9</v>
      </c>
      <c r="R135" s="56">
        <f t="shared" si="19"/>
        <v>0</v>
      </c>
      <c r="S135" s="69">
        <f t="shared" si="29"/>
        <v>0</v>
      </c>
      <c r="T135" s="56">
        <f t="shared" si="20"/>
        <v>0</v>
      </c>
    </row>
    <row r="136" spans="1:20" ht="15.75" outlineLevel="1" x14ac:dyDescent="0.25">
      <c r="A136" s="64" t="s">
        <v>197</v>
      </c>
      <c r="B136" s="53" t="s">
        <v>300</v>
      </c>
      <c r="C136" s="53" t="s">
        <v>120</v>
      </c>
      <c r="D136" s="53" t="s">
        <v>78</v>
      </c>
      <c r="E136" s="53">
        <v>610</v>
      </c>
      <c r="F136" s="69">
        <v>118.9</v>
      </c>
      <c r="G136" s="69"/>
      <c r="H136" s="56">
        <f t="shared" si="21"/>
        <v>118.9</v>
      </c>
      <c r="I136" s="69"/>
      <c r="J136" s="56">
        <f t="shared" si="15"/>
        <v>118.9</v>
      </c>
      <c r="K136" s="69"/>
      <c r="L136" s="56">
        <f t="shared" si="16"/>
        <v>118.9</v>
      </c>
      <c r="M136" s="69"/>
      <c r="N136" s="56">
        <f t="shared" si="17"/>
        <v>118.9</v>
      </c>
      <c r="O136" s="69"/>
      <c r="P136" s="56">
        <f t="shared" si="18"/>
        <v>118.9</v>
      </c>
      <c r="Q136" s="69">
        <v>-118.9</v>
      </c>
      <c r="R136" s="56">
        <f t="shared" si="19"/>
        <v>0</v>
      </c>
      <c r="S136" s="69"/>
      <c r="T136" s="56">
        <f t="shared" si="20"/>
        <v>0</v>
      </c>
    </row>
    <row r="137" spans="1:20" ht="33" customHeight="1" x14ac:dyDescent="0.25">
      <c r="A137" s="77" t="s">
        <v>262</v>
      </c>
      <c r="B137" s="50" t="s">
        <v>263</v>
      </c>
      <c r="C137" s="47"/>
      <c r="D137" s="47"/>
      <c r="E137" s="79"/>
      <c r="F137" s="74">
        <f>F138</f>
        <v>63888.3</v>
      </c>
      <c r="G137" s="74">
        <f>G138</f>
        <v>0</v>
      </c>
      <c r="H137" s="49">
        <f t="shared" si="21"/>
        <v>63888.3</v>
      </c>
      <c r="I137" s="74">
        <f>I138</f>
        <v>0</v>
      </c>
      <c r="J137" s="49">
        <f t="shared" si="15"/>
        <v>63888.3</v>
      </c>
      <c r="K137" s="74">
        <f>K138</f>
        <v>0</v>
      </c>
      <c r="L137" s="49">
        <f t="shared" si="16"/>
        <v>63888.3</v>
      </c>
      <c r="M137" s="74">
        <f>M138</f>
        <v>-443</v>
      </c>
      <c r="N137" s="49">
        <f t="shared" si="17"/>
        <v>63445.3</v>
      </c>
      <c r="O137" s="74">
        <f>O138</f>
        <v>3380.8</v>
      </c>
      <c r="P137" s="49">
        <f t="shared" si="18"/>
        <v>66826.100000000006</v>
      </c>
      <c r="Q137" s="74">
        <f>Q138</f>
        <v>1828.8</v>
      </c>
      <c r="R137" s="49">
        <f t="shared" si="19"/>
        <v>68654.900000000009</v>
      </c>
      <c r="S137" s="74">
        <f>S138</f>
        <v>0</v>
      </c>
      <c r="T137" s="49">
        <f t="shared" si="20"/>
        <v>68654.900000000009</v>
      </c>
    </row>
    <row r="138" spans="1:20" ht="15" customHeight="1" x14ac:dyDescent="0.25">
      <c r="A138" s="64" t="s">
        <v>286</v>
      </c>
      <c r="B138" s="53" t="s">
        <v>265</v>
      </c>
      <c r="C138" s="47"/>
      <c r="D138" s="47"/>
      <c r="E138" s="79"/>
      <c r="F138" s="69">
        <f>F139+F144+F149</f>
        <v>63888.3</v>
      </c>
      <c r="G138" s="69">
        <f>G139+G144+G149</f>
        <v>0</v>
      </c>
      <c r="H138" s="56">
        <f t="shared" si="21"/>
        <v>63888.3</v>
      </c>
      <c r="I138" s="69">
        <f>I139+I144+I149</f>
        <v>0</v>
      </c>
      <c r="J138" s="56">
        <f t="shared" si="15"/>
        <v>63888.3</v>
      </c>
      <c r="K138" s="69">
        <f>K139+K144+K149</f>
        <v>0</v>
      </c>
      <c r="L138" s="56">
        <f t="shared" si="16"/>
        <v>63888.3</v>
      </c>
      <c r="M138" s="69">
        <f>M139+M144+M149</f>
        <v>-443</v>
      </c>
      <c r="N138" s="56">
        <f t="shared" si="17"/>
        <v>63445.3</v>
      </c>
      <c r="O138" s="69">
        <f>O139+O144+O149</f>
        <v>3380.8</v>
      </c>
      <c r="P138" s="56">
        <f t="shared" si="18"/>
        <v>66826.100000000006</v>
      </c>
      <c r="Q138" s="69">
        <f>Q139+Q144+Q149</f>
        <v>1828.8</v>
      </c>
      <c r="R138" s="56">
        <f t="shared" si="19"/>
        <v>68654.900000000009</v>
      </c>
      <c r="S138" s="69">
        <f>S139+S144+S149</f>
        <v>0</v>
      </c>
      <c r="T138" s="56">
        <f t="shared" si="20"/>
        <v>68654.900000000009</v>
      </c>
    </row>
    <row r="139" spans="1:20" ht="47.25" x14ac:dyDescent="0.25">
      <c r="A139" s="64" t="s">
        <v>354</v>
      </c>
      <c r="B139" s="53" t="s">
        <v>355</v>
      </c>
      <c r="C139" s="47"/>
      <c r="D139" s="47"/>
      <c r="E139" s="79"/>
      <c r="F139" s="69">
        <f t="shared" ref="F139:S142" si="30">F140</f>
        <v>3468.3</v>
      </c>
      <c r="G139" s="69">
        <f t="shared" si="30"/>
        <v>0</v>
      </c>
      <c r="H139" s="56">
        <f t="shared" si="21"/>
        <v>3468.3</v>
      </c>
      <c r="I139" s="69">
        <f t="shared" si="30"/>
        <v>0</v>
      </c>
      <c r="J139" s="56">
        <f t="shared" si="15"/>
        <v>3468.3</v>
      </c>
      <c r="K139" s="69">
        <f t="shared" si="30"/>
        <v>0</v>
      </c>
      <c r="L139" s="56">
        <f t="shared" si="16"/>
        <v>3468.3</v>
      </c>
      <c r="M139" s="69">
        <f t="shared" si="30"/>
        <v>-443</v>
      </c>
      <c r="N139" s="56">
        <f t="shared" si="17"/>
        <v>3025.3</v>
      </c>
      <c r="O139" s="69">
        <f t="shared" si="30"/>
        <v>0</v>
      </c>
      <c r="P139" s="56">
        <f t="shared" si="18"/>
        <v>3025.3</v>
      </c>
      <c r="Q139" s="69">
        <f t="shared" si="30"/>
        <v>0</v>
      </c>
      <c r="R139" s="56">
        <f t="shared" si="19"/>
        <v>3025.3</v>
      </c>
      <c r="S139" s="69">
        <f t="shared" si="30"/>
        <v>0</v>
      </c>
      <c r="T139" s="56">
        <f t="shared" si="20"/>
        <v>3025.3</v>
      </c>
    </row>
    <row r="140" spans="1:20" ht="15.75" x14ac:dyDescent="0.25">
      <c r="A140" s="64" t="s">
        <v>511</v>
      </c>
      <c r="B140" s="53" t="s">
        <v>355</v>
      </c>
      <c r="C140" s="53">
        <v>10</v>
      </c>
      <c r="D140" s="47"/>
      <c r="E140" s="79"/>
      <c r="F140" s="69">
        <f t="shared" si="30"/>
        <v>3468.3</v>
      </c>
      <c r="G140" s="69">
        <f t="shared" si="30"/>
        <v>0</v>
      </c>
      <c r="H140" s="56">
        <f t="shared" si="21"/>
        <v>3468.3</v>
      </c>
      <c r="I140" s="69">
        <f t="shared" si="30"/>
        <v>0</v>
      </c>
      <c r="J140" s="56">
        <f t="shared" si="15"/>
        <v>3468.3</v>
      </c>
      <c r="K140" s="69">
        <f t="shared" si="30"/>
        <v>0</v>
      </c>
      <c r="L140" s="56">
        <f t="shared" si="16"/>
        <v>3468.3</v>
      </c>
      <c r="M140" s="69">
        <f t="shared" si="30"/>
        <v>-443</v>
      </c>
      <c r="N140" s="56">
        <f t="shared" si="17"/>
        <v>3025.3</v>
      </c>
      <c r="O140" s="69">
        <f t="shared" si="30"/>
        <v>0</v>
      </c>
      <c r="P140" s="56">
        <f t="shared" si="18"/>
        <v>3025.3</v>
      </c>
      <c r="Q140" s="69">
        <f t="shared" si="30"/>
        <v>0</v>
      </c>
      <c r="R140" s="56">
        <f t="shared" si="19"/>
        <v>3025.3</v>
      </c>
      <c r="S140" s="69">
        <f t="shared" si="30"/>
        <v>0</v>
      </c>
      <c r="T140" s="56">
        <f t="shared" si="20"/>
        <v>3025.3</v>
      </c>
    </row>
    <row r="141" spans="1:20" ht="15.75" x14ac:dyDescent="0.25">
      <c r="A141" s="64" t="s">
        <v>353</v>
      </c>
      <c r="B141" s="53" t="s">
        <v>355</v>
      </c>
      <c r="C141" s="53">
        <v>10</v>
      </c>
      <c r="D141" s="53" t="s">
        <v>90</v>
      </c>
      <c r="E141" s="79"/>
      <c r="F141" s="69">
        <f t="shared" si="30"/>
        <v>3468.3</v>
      </c>
      <c r="G141" s="69">
        <f t="shared" si="30"/>
        <v>0</v>
      </c>
      <c r="H141" s="56">
        <f t="shared" si="21"/>
        <v>3468.3</v>
      </c>
      <c r="I141" s="69">
        <f t="shared" si="30"/>
        <v>0</v>
      </c>
      <c r="J141" s="56">
        <f t="shared" si="15"/>
        <v>3468.3</v>
      </c>
      <c r="K141" s="69">
        <f t="shared" si="30"/>
        <v>0</v>
      </c>
      <c r="L141" s="56">
        <f t="shared" si="16"/>
        <v>3468.3</v>
      </c>
      <c r="M141" s="69">
        <f t="shared" si="30"/>
        <v>-443</v>
      </c>
      <c r="N141" s="56">
        <f t="shared" si="17"/>
        <v>3025.3</v>
      </c>
      <c r="O141" s="69">
        <f t="shared" si="30"/>
        <v>0</v>
      </c>
      <c r="P141" s="56">
        <f t="shared" si="18"/>
        <v>3025.3</v>
      </c>
      <c r="Q141" s="69">
        <f t="shared" si="30"/>
        <v>0</v>
      </c>
      <c r="R141" s="56">
        <f t="shared" si="19"/>
        <v>3025.3</v>
      </c>
      <c r="S141" s="69">
        <f t="shared" si="30"/>
        <v>0</v>
      </c>
      <c r="T141" s="56">
        <f t="shared" si="20"/>
        <v>3025.3</v>
      </c>
    </row>
    <row r="142" spans="1:20" ht="64.5" customHeight="1" x14ac:dyDescent="0.25">
      <c r="A142" s="83" t="s">
        <v>188</v>
      </c>
      <c r="B142" s="84" t="s">
        <v>355</v>
      </c>
      <c r="C142" s="84">
        <v>10</v>
      </c>
      <c r="D142" s="84" t="s">
        <v>90</v>
      </c>
      <c r="E142" s="84">
        <v>600</v>
      </c>
      <c r="F142" s="69">
        <f t="shared" si="30"/>
        <v>3468.3</v>
      </c>
      <c r="G142" s="69">
        <f t="shared" si="30"/>
        <v>0</v>
      </c>
      <c r="H142" s="56">
        <f t="shared" si="21"/>
        <v>3468.3</v>
      </c>
      <c r="I142" s="69">
        <f t="shared" si="30"/>
        <v>0</v>
      </c>
      <c r="J142" s="56">
        <f t="shared" si="15"/>
        <v>3468.3</v>
      </c>
      <c r="K142" s="69">
        <f t="shared" si="30"/>
        <v>0</v>
      </c>
      <c r="L142" s="56">
        <f t="shared" si="16"/>
        <v>3468.3</v>
      </c>
      <c r="M142" s="69">
        <f t="shared" si="30"/>
        <v>-443</v>
      </c>
      <c r="N142" s="56">
        <f t="shared" si="17"/>
        <v>3025.3</v>
      </c>
      <c r="O142" s="69">
        <f t="shared" si="30"/>
        <v>0</v>
      </c>
      <c r="P142" s="56">
        <f t="shared" si="18"/>
        <v>3025.3</v>
      </c>
      <c r="Q142" s="69">
        <f t="shared" si="30"/>
        <v>0</v>
      </c>
      <c r="R142" s="56">
        <f t="shared" si="19"/>
        <v>3025.3</v>
      </c>
      <c r="S142" s="69">
        <f t="shared" si="30"/>
        <v>0</v>
      </c>
      <c r="T142" s="56">
        <f t="shared" si="20"/>
        <v>3025.3</v>
      </c>
    </row>
    <row r="143" spans="1:20" ht="15.75" x14ac:dyDescent="0.25">
      <c r="A143" s="64" t="s">
        <v>197</v>
      </c>
      <c r="B143" s="53" t="s">
        <v>355</v>
      </c>
      <c r="C143" s="53">
        <v>10</v>
      </c>
      <c r="D143" s="53" t="s">
        <v>90</v>
      </c>
      <c r="E143" s="53">
        <v>610</v>
      </c>
      <c r="F143" s="69">
        <v>3468.3</v>
      </c>
      <c r="G143" s="69"/>
      <c r="H143" s="56">
        <f t="shared" si="21"/>
        <v>3468.3</v>
      </c>
      <c r="I143" s="69"/>
      <c r="J143" s="56">
        <f t="shared" si="15"/>
        <v>3468.3</v>
      </c>
      <c r="K143" s="69"/>
      <c r="L143" s="56">
        <f t="shared" si="16"/>
        <v>3468.3</v>
      </c>
      <c r="M143" s="69">
        <v>-443</v>
      </c>
      <c r="N143" s="56">
        <f t="shared" si="17"/>
        <v>3025.3</v>
      </c>
      <c r="O143" s="69"/>
      <c r="P143" s="56">
        <f t="shared" si="18"/>
        <v>3025.3</v>
      </c>
      <c r="Q143" s="69"/>
      <c r="R143" s="56">
        <f t="shared" si="19"/>
        <v>3025.3</v>
      </c>
      <c r="S143" s="69"/>
      <c r="T143" s="56">
        <f t="shared" si="20"/>
        <v>3025.3</v>
      </c>
    </row>
    <row r="144" spans="1:20" ht="15.75" x14ac:dyDescent="0.25">
      <c r="A144" s="64" t="s">
        <v>266</v>
      </c>
      <c r="B144" s="53" t="s">
        <v>267</v>
      </c>
      <c r="C144" s="47"/>
      <c r="D144" s="47"/>
      <c r="E144" s="79"/>
      <c r="F144" s="69">
        <f t="shared" ref="F144:S147" si="31">F145</f>
        <v>46460.4</v>
      </c>
      <c r="G144" s="69">
        <f t="shared" si="31"/>
        <v>0</v>
      </c>
      <c r="H144" s="56">
        <f t="shared" si="21"/>
        <v>46460.4</v>
      </c>
      <c r="I144" s="69">
        <f t="shared" si="31"/>
        <v>0</v>
      </c>
      <c r="J144" s="56">
        <f t="shared" si="15"/>
        <v>46460.4</v>
      </c>
      <c r="K144" s="69">
        <f t="shared" si="31"/>
        <v>0</v>
      </c>
      <c r="L144" s="56">
        <f t="shared" si="16"/>
        <v>46460.4</v>
      </c>
      <c r="M144" s="69">
        <f t="shared" si="31"/>
        <v>0</v>
      </c>
      <c r="N144" s="56">
        <f t="shared" si="17"/>
        <v>46460.4</v>
      </c>
      <c r="O144" s="69">
        <f t="shared" si="31"/>
        <v>6064.8</v>
      </c>
      <c r="P144" s="56">
        <f t="shared" si="18"/>
        <v>52525.200000000004</v>
      </c>
      <c r="Q144" s="69">
        <f t="shared" si="31"/>
        <v>1802</v>
      </c>
      <c r="R144" s="56">
        <f t="shared" si="19"/>
        <v>54327.200000000004</v>
      </c>
      <c r="S144" s="69">
        <f t="shared" si="31"/>
        <v>0</v>
      </c>
      <c r="T144" s="56">
        <f t="shared" si="20"/>
        <v>54327.200000000004</v>
      </c>
    </row>
    <row r="145" spans="1:20" ht="15.75" x14ac:dyDescent="0.25">
      <c r="A145" s="64" t="s">
        <v>246</v>
      </c>
      <c r="B145" s="53" t="s">
        <v>267</v>
      </c>
      <c r="C145" s="53" t="s">
        <v>120</v>
      </c>
      <c r="D145" s="47"/>
      <c r="E145" s="79"/>
      <c r="F145" s="69">
        <f t="shared" si="31"/>
        <v>46460.4</v>
      </c>
      <c r="G145" s="69">
        <f t="shared" si="31"/>
        <v>0</v>
      </c>
      <c r="H145" s="56">
        <f t="shared" si="21"/>
        <v>46460.4</v>
      </c>
      <c r="I145" s="69">
        <f t="shared" si="31"/>
        <v>0</v>
      </c>
      <c r="J145" s="56">
        <f t="shared" si="15"/>
        <v>46460.4</v>
      </c>
      <c r="K145" s="69">
        <f t="shared" si="31"/>
        <v>0</v>
      </c>
      <c r="L145" s="56">
        <f t="shared" si="16"/>
        <v>46460.4</v>
      </c>
      <c r="M145" s="69">
        <f t="shared" si="31"/>
        <v>0</v>
      </c>
      <c r="N145" s="56">
        <f t="shared" si="17"/>
        <v>46460.4</v>
      </c>
      <c r="O145" s="69">
        <f t="shared" si="31"/>
        <v>6064.8</v>
      </c>
      <c r="P145" s="56">
        <f t="shared" si="18"/>
        <v>52525.200000000004</v>
      </c>
      <c r="Q145" s="69">
        <f t="shared" si="31"/>
        <v>1802</v>
      </c>
      <c r="R145" s="56">
        <f t="shared" si="19"/>
        <v>54327.200000000004</v>
      </c>
      <c r="S145" s="69">
        <f t="shared" si="31"/>
        <v>0</v>
      </c>
      <c r="T145" s="56">
        <f t="shared" si="20"/>
        <v>54327.200000000004</v>
      </c>
    </row>
    <row r="146" spans="1:20" ht="15.75" x14ac:dyDescent="0.25">
      <c r="A146" s="64" t="s">
        <v>247</v>
      </c>
      <c r="B146" s="53" t="s">
        <v>267</v>
      </c>
      <c r="C146" s="53" t="s">
        <v>120</v>
      </c>
      <c r="D146" s="53" t="s">
        <v>73</v>
      </c>
      <c r="E146" s="79"/>
      <c r="F146" s="69">
        <f t="shared" si="31"/>
        <v>46460.4</v>
      </c>
      <c r="G146" s="69">
        <f t="shared" si="31"/>
        <v>0</v>
      </c>
      <c r="H146" s="56">
        <f t="shared" si="21"/>
        <v>46460.4</v>
      </c>
      <c r="I146" s="69">
        <f t="shared" si="31"/>
        <v>0</v>
      </c>
      <c r="J146" s="56">
        <f t="shared" ref="J146:J209" si="32">H146+I146</f>
        <v>46460.4</v>
      </c>
      <c r="K146" s="69">
        <f t="shared" si="31"/>
        <v>0</v>
      </c>
      <c r="L146" s="56">
        <f t="shared" ref="L146:L209" si="33">J146+K146</f>
        <v>46460.4</v>
      </c>
      <c r="M146" s="69">
        <f t="shared" si="31"/>
        <v>0</v>
      </c>
      <c r="N146" s="56">
        <f t="shared" ref="N146:N209" si="34">L146+M146</f>
        <v>46460.4</v>
      </c>
      <c r="O146" s="69">
        <f t="shared" si="31"/>
        <v>6064.8</v>
      </c>
      <c r="P146" s="56">
        <f t="shared" si="18"/>
        <v>52525.200000000004</v>
      </c>
      <c r="Q146" s="69">
        <f t="shared" si="31"/>
        <v>1802</v>
      </c>
      <c r="R146" s="56">
        <f t="shared" si="19"/>
        <v>54327.200000000004</v>
      </c>
      <c r="S146" s="69">
        <f t="shared" si="31"/>
        <v>0</v>
      </c>
      <c r="T146" s="56">
        <f t="shared" si="20"/>
        <v>54327.200000000004</v>
      </c>
    </row>
    <row r="147" spans="1:20" ht="64.5" customHeight="1" x14ac:dyDescent="0.25">
      <c r="A147" s="64" t="s">
        <v>188</v>
      </c>
      <c r="B147" s="53" t="s">
        <v>267</v>
      </c>
      <c r="C147" s="53" t="s">
        <v>120</v>
      </c>
      <c r="D147" s="53" t="s">
        <v>73</v>
      </c>
      <c r="E147" s="53">
        <v>600</v>
      </c>
      <c r="F147" s="69">
        <f t="shared" si="31"/>
        <v>46460.4</v>
      </c>
      <c r="G147" s="69">
        <f t="shared" si="31"/>
        <v>0</v>
      </c>
      <c r="H147" s="56">
        <f t="shared" si="21"/>
        <v>46460.4</v>
      </c>
      <c r="I147" s="69">
        <f t="shared" si="31"/>
        <v>0</v>
      </c>
      <c r="J147" s="56">
        <f t="shared" si="32"/>
        <v>46460.4</v>
      </c>
      <c r="K147" s="69">
        <f t="shared" si="31"/>
        <v>0</v>
      </c>
      <c r="L147" s="56">
        <f t="shared" si="33"/>
        <v>46460.4</v>
      </c>
      <c r="M147" s="69">
        <f t="shared" si="31"/>
        <v>0</v>
      </c>
      <c r="N147" s="56">
        <f t="shared" si="34"/>
        <v>46460.4</v>
      </c>
      <c r="O147" s="69">
        <f t="shared" si="31"/>
        <v>6064.8</v>
      </c>
      <c r="P147" s="56">
        <f t="shared" ref="P147:P210" si="35">N147+O147</f>
        <v>52525.200000000004</v>
      </c>
      <c r="Q147" s="69">
        <f t="shared" si="31"/>
        <v>1802</v>
      </c>
      <c r="R147" s="56">
        <f t="shared" ref="R147:R210" si="36">P147+Q147</f>
        <v>54327.200000000004</v>
      </c>
      <c r="S147" s="69">
        <f t="shared" si="31"/>
        <v>0</v>
      </c>
      <c r="T147" s="56">
        <f t="shared" ref="T147:T210" si="37">R147+S147</f>
        <v>54327.200000000004</v>
      </c>
    </row>
    <row r="148" spans="1:20" ht="15.75" x14ac:dyDescent="0.25">
      <c r="A148" s="64" t="s">
        <v>197</v>
      </c>
      <c r="B148" s="53" t="s">
        <v>267</v>
      </c>
      <c r="C148" s="53" t="s">
        <v>120</v>
      </c>
      <c r="D148" s="53" t="s">
        <v>73</v>
      </c>
      <c r="E148" s="53">
        <v>610</v>
      </c>
      <c r="F148" s="69">
        <v>46460.4</v>
      </c>
      <c r="G148" s="69"/>
      <c r="H148" s="56">
        <f t="shared" si="21"/>
        <v>46460.4</v>
      </c>
      <c r="I148" s="69"/>
      <c r="J148" s="56">
        <f t="shared" si="32"/>
        <v>46460.4</v>
      </c>
      <c r="K148" s="69"/>
      <c r="L148" s="56">
        <f t="shared" si="33"/>
        <v>46460.4</v>
      </c>
      <c r="M148" s="69"/>
      <c r="N148" s="56">
        <f t="shared" si="34"/>
        <v>46460.4</v>
      </c>
      <c r="O148" s="69">
        <v>6064.8</v>
      </c>
      <c r="P148" s="56">
        <f t="shared" si="35"/>
        <v>52525.200000000004</v>
      </c>
      <c r="Q148" s="69">
        <v>1802</v>
      </c>
      <c r="R148" s="56">
        <f t="shared" si="36"/>
        <v>54327.200000000004</v>
      </c>
      <c r="S148" s="69"/>
      <c r="T148" s="56">
        <f t="shared" si="37"/>
        <v>54327.200000000004</v>
      </c>
    </row>
    <row r="149" spans="1:20" ht="31.5" x14ac:dyDescent="0.25">
      <c r="A149" s="64" t="s">
        <v>287</v>
      </c>
      <c r="B149" s="53" t="s">
        <v>288</v>
      </c>
      <c r="C149" s="47"/>
      <c r="D149" s="47"/>
      <c r="E149" s="79"/>
      <c r="F149" s="69">
        <f t="shared" ref="F149:S152" si="38">F150</f>
        <v>13959.6</v>
      </c>
      <c r="G149" s="69">
        <f t="shared" si="38"/>
        <v>0</v>
      </c>
      <c r="H149" s="56">
        <f t="shared" ref="H149:H212" si="39">F149+G149</f>
        <v>13959.6</v>
      </c>
      <c r="I149" s="69">
        <f t="shared" si="38"/>
        <v>0</v>
      </c>
      <c r="J149" s="56">
        <f t="shared" si="32"/>
        <v>13959.6</v>
      </c>
      <c r="K149" s="69">
        <f t="shared" si="38"/>
        <v>0</v>
      </c>
      <c r="L149" s="56">
        <f t="shared" si="33"/>
        <v>13959.6</v>
      </c>
      <c r="M149" s="69">
        <f t="shared" si="38"/>
        <v>0</v>
      </c>
      <c r="N149" s="56">
        <f t="shared" si="34"/>
        <v>13959.6</v>
      </c>
      <c r="O149" s="69">
        <f t="shared" si="38"/>
        <v>-2684</v>
      </c>
      <c r="P149" s="56">
        <f t="shared" si="35"/>
        <v>11275.6</v>
      </c>
      <c r="Q149" s="69">
        <f t="shared" si="38"/>
        <v>26.8</v>
      </c>
      <c r="R149" s="56">
        <f t="shared" si="36"/>
        <v>11302.4</v>
      </c>
      <c r="S149" s="69">
        <f t="shared" si="38"/>
        <v>0</v>
      </c>
      <c r="T149" s="56">
        <f t="shared" si="37"/>
        <v>11302.4</v>
      </c>
    </row>
    <row r="150" spans="1:20" ht="15.75" x14ac:dyDescent="0.25">
      <c r="A150" s="64" t="s">
        <v>246</v>
      </c>
      <c r="B150" s="53" t="s">
        <v>288</v>
      </c>
      <c r="C150" s="53" t="s">
        <v>120</v>
      </c>
      <c r="D150" s="47"/>
      <c r="E150" s="79"/>
      <c r="F150" s="69">
        <f t="shared" si="38"/>
        <v>13959.6</v>
      </c>
      <c r="G150" s="69">
        <f t="shared" si="38"/>
        <v>0</v>
      </c>
      <c r="H150" s="56">
        <f t="shared" si="39"/>
        <v>13959.6</v>
      </c>
      <c r="I150" s="69">
        <f t="shared" si="38"/>
        <v>0</v>
      </c>
      <c r="J150" s="56">
        <f t="shared" si="32"/>
        <v>13959.6</v>
      </c>
      <c r="K150" s="69">
        <f t="shared" si="38"/>
        <v>0</v>
      </c>
      <c r="L150" s="56">
        <f t="shared" si="33"/>
        <v>13959.6</v>
      </c>
      <c r="M150" s="69">
        <f t="shared" si="38"/>
        <v>0</v>
      </c>
      <c r="N150" s="56">
        <f t="shared" si="34"/>
        <v>13959.6</v>
      </c>
      <c r="O150" s="69">
        <f t="shared" si="38"/>
        <v>-2684</v>
      </c>
      <c r="P150" s="56">
        <f t="shared" si="35"/>
        <v>11275.6</v>
      </c>
      <c r="Q150" s="69">
        <f t="shared" si="38"/>
        <v>26.8</v>
      </c>
      <c r="R150" s="56">
        <f t="shared" si="36"/>
        <v>11302.4</v>
      </c>
      <c r="S150" s="69">
        <f t="shared" si="38"/>
        <v>0</v>
      </c>
      <c r="T150" s="56">
        <f t="shared" si="37"/>
        <v>11302.4</v>
      </c>
    </row>
    <row r="151" spans="1:20" ht="15.75" x14ac:dyDescent="0.25">
      <c r="A151" s="64" t="s">
        <v>512</v>
      </c>
      <c r="B151" s="53" t="s">
        <v>288</v>
      </c>
      <c r="C151" s="53" t="s">
        <v>120</v>
      </c>
      <c r="D151" s="53" t="s">
        <v>78</v>
      </c>
      <c r="E151" s="79"/>
      <c r="F151" s="69">
        <f t="shared" si="38"/>
        <v>13959.6</v>
      </c>
      <c r="G151" s="69">
        <f t="shared" si="38"/>
        <v>0</v>
      </c>
      <c r="H151" s="56">
        <f t="shared" si="39"/>
        <v>13959.6</v>
      </c>
      <c r="I151" s="69">
        <f t="shared" si="38"/>
        <v>0</v>
      </c>
      <c r="J151" s="56">
        <f t="shared" si="32"/>
        <v>13959.6</v>
      </c>
      <c r="K151" s="69">
        <f t="shared" si="38"/>
        <v>0</v>
      </c>
      <c r="L151" s="56">
        <f t="shared" si="33"/>
        <v>13959.6</v>
      </c>
      <c r="M151" s="69">
        <f t="shared" si="38"/>
        <v>0</v>
      </c>
      <c r="N151" s="56">
        <f t="shared" si="34"/>
        <v>13959.6</v>
      </c>
      <c r="O151" s="69">
        <f t="shared" si="38"/>
        <v>-2684</v>
      </c>
      <c r="P151" s="56">
        <f t="shared" si="35"/>
        <v>11275.6</v>
      </c>
      <c r="Q151" s="69">
        <f t="shared" si="38"/>
        <v>26.8</v>
      </c>
      <c r="R151" s="56">
        <f t="shared" si="36"/>
        <v>11302.4</v>
      </c>
      <c r="S151" s="69">
        <f t="shared" si="38"/>
        <v>0</v>
      </c>
      <c r="T151" s="56">
        <f t="shared" si="37"/>
        <v>11302.4</v>
      </c>
    </row>
    <row r="152" spans="1:20" ht="15.75" customHeight="1" x14ac:dyDescent="0.25">
      <c r="A152" s="64" t="s">
        <v>188</v>
      </c>
      <c r="B152" s="53" t="s">
        <v>288</v>
      </c>
      <c r="C152" s="53" t="s">
        <v>120</v>
      </c>
      <c r="D152" s="53" t="s">
        <v>78</v>
      </c>
      <c r="E152" s="53">
        <v>600</v>
      </c>
      <c r="F152" s="69">
        <f t="shared" si="38"/>
        <v>13959.6</v>
      </c>
      <c r="G152" s="69">
        <f t="shared" si="38"/>
        <v>0</v>
      </c>
      <c r="H152" s="56">
        <f t="shared" si="39"/>
        <v>13959.6</v>
      </c>
      <c r="I152" s="69">
        <f t="shared" si="38"/>
        <v>0</v>
      </c>
      <c r="J152" s="56">
        <f t="shared" si="32"/>
        <v>13959.6</v>
      </c>
      <c r="K152" s="69">
        <f t="shared" si="38"/>
        <v>0</v>
      </c>
      <c r="L152" s="56">
        <f t="shared" si="33"/>
        <v>13959.6</v>
      </c>
      <c r="M152" s="69">
        <f t="shared" si="38"/>
        <v>0</v>
      </c>
      <c r="N152" s="56">
        <f t="shared" si="34"/>
        <v>13959.6</v>
      </c>
      <c r="O152" s="69">
        <f t="shared" si="38"/>
        <v>-2684</v>
      </c>
      <c r="P152" s="56">
        <f t="shared" si="35"/>
        <v>11275.6</v>
      </c>
      <c r="Q152" s="69">
        <f t="shared" si="38"/>
        <v>26.8</v>
      </c>
      <c r="R152" s="56">
        <f t="shared" si="36"/>
        <v>11302.4</v>
      </c>
      <c r="S152" s="69">
        <f t="shared" si="38"/>
        <v>0</v>
      </c>
      <c r="T152" s="56">
        <f t="shared" si="37"/>
        <v>11302.4</v>
      </c>
    </row>
    <row r="153" spans="1:20" ht="15.75" x14ac:dyDescent="0.25">
      <c r="A153" s="64" t="s">
        <v>197</v>
      </c>
      <c r="B153" s="53" t="s">
        <v>288</v>
      </c>
      <c r="C153" s="53" t="s">
        <v>120</v>
      </c>
      <c r="D153" s="53" t="s">
        <v>78</v>
      </c>
      <c r="E153" s="53">
        <v>610</v>
      </c>
      <c r="F153" s="69">
        <v>13959.6</v>
      </c>
      <c r="G153" s="69"/>
      <c r="H153" s="56">
        <f t="shared" si="39"/>
        <v>13959.6</v>
      </c>
      <c r="I153" s="69"/>
      <c r="J153" s="56">
        <f t="shared" si="32"/>
        <v>13959.6</v>
      </c>
      <c r="K153" s="69"/>
      <c r="L153" s="56">
        <f t="shared" si="33"/>
        <v>13959.6</v>
      </c>
      <c r="M153" s="69"/>
      <c r="N153" s="56">
        <f t="shared" si="34"/>
        <v>13959.6</v>
      </c>
      <c r="O153" s="69">
        <v>-2684</v>
      </c>
      <c r="P153" s="56">
        <f t="shared" si="35"/>
        <v>11275.6</v>
      </c>
      <c r="Q153" s="69">
        <v>26.8</v>
      </c>
      <c r="R153" s="56">
        <f t="shared" si="36"/>
        <v>11302.4</v>
      </c>
      <c r="S153" s="69"/>
      <c r="T153" s="56">
        <f t="shared" si="37"/>
        <v>11302.4</v>
      </c>
    </row>
    <row r="154" spans="1:20" ht="63" x14ac:dyDescent="0.25">
      <c r="A154" s="77" t="s">
        <v>684</v>
      </c>
      <c r="B154" s="50" t="s">
        <v>238</v>
      </c>
      <c r="C154" s="47"/>
      <c r="D154" s="47"/>
      <c r="E154" s="79"/>
      <c r="F154" s="74">
        <f t="shared" ref="F154:S159" si="40">F155</f>
        <v>665.1</v>
      </c>
      <c r="G154" s="74">
        <f t="shared" si="40"/>
        <v>0</v>
      </c>
      <c r="H154" s="49">
        <f t="shared" si="39"/>
        <v>665.1</v>
      </c>
      <c r="I154" s="74">
        <f t="shared" si="40"/>
        <v>0</v>
      </c>
      <c r="J154" s="49">
        <f t="shared" si="32"/>
        <v>665.1</v>
      </c>
      <c r="K154" s="74">
        <f t="shared" si="40"/>
        <v>118</v>
      </c>
      <c r="L154" s="49">
        <f t="shared" si="33"/>
        <v>783.1</v>
      </c>
      <c r="M154" s="74">
        <f t="shared" si="40"/>
        <v>0</v>
      </c>
      <c r="N154" s="49">
        <f t="shared" si="34"/>
        <v>783.1</v>
      </c>
      <c r="O154" s="74">
        <f t="shared" si="40"/>
        <v>2385.1</v>
      </c>
      <c r="P154" s="49">
        <f t="shared" si="35"/>
        <v>3168.2</v>
      </c>
      <c r="Q154" s="74">
        <f t="shared" si="40"/>
        <v>0</v>
      </c>
      <c r="R154" s="49">
        <f t="shared" si="36"/>
        <v>3168.2</v>
      </c>
      <c r="S154" s="74">
        <f t="shared" si="40"/>
        <v>0</v>
      </c>
      <c r="T154" s="49">
        <f t="shared" si="37"/>
        <v>3168.2</v>
      </c>
    </row>
    <row r="155" spans="1:20" ht="98.25" customHeight="1" x14ac:dyDescent="0.25">
      <c r="A155" s="64" t="s">
        <v>468</v>
      </c>
      <c r="B155" s="53" t="s">
        <v>240</v>
      </c>
      <c r="C155" s="47"/>
      <c r="D155" s="47"/>
      <c r="E155" s="79"/>
      <c r="F155" s="69">
        <f t="shared" si="40"/>
        <v>665.1</v>
      </c>
      <c r="G155" s="69">
        <f t="shared" si="40"/>
        <v>0</v>
      </c>
      <c r="H155" s="56">
        <f t="shared" si="39"/>
        <v>665.1</v>
      </c>
      <c r="I155" s="69">
        <f t="shared" si="40"/>
        <v>0</v>
      </c>
      <c r="J155" s="56">
        <f t="shared" si="32"/>
        <v>665.1</v>
      </c>
      <c r="K155" s="69">
        <f t="shared" si="40"/>
        <v>118</v>
      </c>
      <c r="L155" s="56">
        <f t="shared" si="33"/>
        <v>783.1</v>
      </c>
      <c r="M155" s="69">
        <f t="shared" si="40"/>
        <v>0</v>
      </c>
      <c r="N155" s="56">
        <f t="shared" si="34"/>
        <v>783.1</v>
      </c>
      <c r="O155" s="69">
        <f t="shared" si="40"/>
        <v>2385.1</v>
      </c>
      <c r="P155" s="56">
        <f t="shared" si="35"/>
        <v>3168.2</v>
      </c>
      <c r="Q155" s="69">
        <f t="shared" si="40"/>
        <v>0</v>
      </c>
      <c r="R155" s="56">
        <f t="shared" si="36"/>
        <v>3168.2</v>
      </c>
      <c r="S155" s="69">
        <f t="shared" si="40"/>
        <v>0</v>
      </c>
      <c r="T155" s="56">
        <f t="shared" si="37"/>
        <v>3168.2</v>
      </c>
    </row>
    <row r="156" spans="1:20" ht="82.5" customHeight="1" x14ac:dyDescent="0.25">
      <c r="A156" s="64" t="s">
        <v>241</v>
      </c>
      <c r="B156" s="53" t="s">
        <v>242</v>
      </c>
      <c r="C156" s="47"/>
      <c r="D156" s="47"/>
      <c r="E156" s="79"/>
      <c r="F156" s="69">
        <f t="shared" si="40"/>
        <v>665.1</v>
      </c>
      <c r="G156" s="69">
        <f t="shared" si="40"/>
        <v>0</v>
      </c>
      <c r="H156" s="56">
        <f t="shared" si="39"/>
        <v>665.1</v>
      </c>
      <c r="I156" s="69">
        <f t="shared" si="40"/>
        <v>0</v>
      </c>
      <c r="J156" s="56">
        <f t="shared" si="32"/>
        <v>665.1</v>
      </c>
      <c r="K156" s="69">
        <f t="shared" si="40"/>
        <v>118</v>
      </c>
      <c r="L156" s="56">
        <f t="shared" si="33"/>
        <v>783.1</v>
      </c>
      <c r="M156" s="69">
        <f t="shared" si="40"/>
        <v>0</v>
      </c>
      <c r="N156" s="56">
        <f t="shared" si="34"/>
        <v>783.1</v>
      </c>
      <c r="O156" s="69">
        <f t="shared" si="40"/>
        <v>2385.1</v>
      </c>
      <c r="P156" s="56">
        <f t="shared" si="35"/>
        <v>3168.2</v>
      </c>
      <c r="Q156" s="69">
        <f t="shared" si="40"/>
        <v>0</v>
      </c>
      <c r="R156" s="56">
        <f t="shared" si="36"/>
        <v>3168.2</v>
      </c>
      <c r="S156" s="69">
        <f t="shared" si="40"/>
        <v>0</v>
      </c>
      <c r="T156" s="56">
        <f t="shared" si="37"/>
        <v>3168.2</v>
      </c>
    </row>
    <row r="157" spans="1:20" ht="31.5" x14ac:dyDescent="0.25">
      <c r="A157" s="64" t="s">
        <v>231</v>
      </c>
      <c r="B157" s="53" t="s">
        <v>242</v>
      </c>
      <c r="C157" s="53" t="s">
        <v>232</v>
      </c>
      <c r="D157" s="47"/>
      <c r="E157" s="79"/>
      <c r="F157" s="69">
        <f t="shared" si="40"/>
        <v>665.1</v>
      </c>
      <c r="G157" s="69">
        <f t="shared" si="40"/>
        <v>0</v>
      </c>
      <c r="H157" s="56">
        <f t="shared" si="39"/>
        <v>665.1</v>
      </c>
      <c r="I157" s="69">
        <f t="shared" si="40"/>
        <v>0</v>
      </c>
      <c r="J157" s="56">
        <f t="shared" si="32"/>
        <v>665.1</v>
      </c>
      <c r="K157" s="69">
        <f t="shared" si="40"/>
        <v>118</v>
      </c>
      <c r="L157" s="56">
        <f t="shared" si="33"/>
        <v>783.1</v>
      </c>
      <c r="M157" s="69">
        <f t="shared" si="40"/>
        <v>0</v>
      </c>
      <c r="N157" s="56">
        <f t="shared" si="34"/>
        <v>783.1</v>
      </c>
      <c r="O157" s="69">
        <f t="shared" si="40"/>
        <v>2385.1</v>
      </c>
      <c r="P157" s="56">
        <f t="shared" si="35"/>
        <v>3168.2</v>
      </c>
      <c r="Q157" s="69">
        <f t="shared" si="40"/>
        <v>0</v>
      </c>
      <c r="R157" s="56">
        <f t="shared" si="36"/>
        <v>3168.2</v>
      </c>
      <c r="S157" s="69">
        <f t="shared" si="40"/>
        <v>0</v>
      </c>
      <c r="T157" s="56">
        <f t="shared" si="37"/>
        <v>3168.2</v>
      </c>
    </row>
    <row r="158" spans="1:20" ht="15.75" x14ac:dyDescent="0.25">
      <c r="A158" s="64" t="s">
        <v>235</v>
      </c>
      <c r="B158" s="53" t="s">
        <v>242</v>
      </c>
      <c r="C158" s="53" t="s">
        <v>232</v>
      </c>
      <c r="D158" s="53" t="s">
        <v>78</v>
      </c>
      <c r="E158" s="79"/>
      <c r="F158" s="69">
        <f t="shared" si="40"/>
        <v>665.1</v>
      </c>
      <c r="G158" s="69">
        <f t="shared" si="40"/>
        <v>0</v>
      </c>
      <c r="H158" s="56">
        <f t="shared" si="39"/>
        <v>665.1</v>
      </c>
      <c r="I158" s="69">
        <f t="shared" si="40"/>
        <v>0</v>
      </c>
      <c r="J158" s="56">
        <f t="shared" si="32"/>
        <v>665.1</v>
      </c>
      <c r="K158" s="69">
        <f t="shared" si="40"/>
        <v>118</v>
      </c>
      <c r="L158" s="56">
        <f t="shared" si="33"/>
        <v>783.1</v>
      </c>
      <c r="M158" s="69">
        <f t="shared" si="40"/>
        <v>0</v>
      </c>
      <c r="N158" s="56">
        <f t="shared" si="34"/>
        <v>783.1</v>
      </c>
      <c r="O158" s="69">
        <f t="shared" si="40"/>
        <v>2385.1</v>
      </c>
      <c r="P158" s="56">
        <f t="shared" si="35"/>
        <v>3168.2</v>
      </c>
      <c r="Q158" s="69">
        <f t="shared" si="40"/>
        <v>0</v>
      </c>
      <c r="R158" s="56">
        <f t="shared" si="36"/>
        <v>3168.2</v>
      </c>
      <c r="S158" s="69">
        <f t="shared" si="40"/>
        <v>0</v>
      </c>
      <c r="T158" s="56">
        <f t="shared" si="37"/>
        <v>3168.2</v>
      </c>
    </row>
    <row r="159" spans="1:20" ht="70.5" customHeight="1" x14ac:dyDescent="0.25">
      <c r="A159" s="64" t="s">
        <v>188</v>
      </c>
      <c r="B159" s="53" t="s">
        <v>242</v>
      </c>
      <c r="C159" s="53" t="s">
        <v>232</v>
      </c>
      <c r="D159" s="53" t="s">
        <v>78</v>
      </c>
      <c r="E159" s="53">
        <v>600</v>
      </c>
      <c r="F159" s="69">
        <f t="shared" si="40"/>
        <v>665.1</v>
      </c>
      <c r="G159" s="69">
        <f t="shared" si="40"/>
        <v>0</v>
      </c>
      <c r="H159" s="56">
        <f t="shared" si="39"/>
        <v>665.1</v>
      </c>
      <c r="I159" s="69">
        <f t="shared" si="40"/>
        <v>0</v>
      </c>
      <c r="J159" s="56">
        <f t="shared" si="32"/>
        <v>665.1</v>
      </c>
      <c r="K159" s="69">
        <f t="shared" si="40"/>
        <v>118</v>
      </c>
      <c r="L159" s="56">
        <f t="shared" si="33"/>
        <v>783.1</v>
      </c>
      <c r="M159" s="69">
        <f t="shared" si="40"/>
        <v>0</v>
      </c>
      <c r="N159" s="56">
        <f t="shared" si="34"/>
        <v>783.1</v>
      </c>
      <c r="O159" s="69">
        <f t="shared" si="40"/>
        <v>2385.1</v>
      </c>
      <c r="P159" s="56">
        <f t="shared" si="35"/>
        <v>3168.2</v>
      </c>
      <c r="Q159" s="69">
        <f t="shared" si="40"/>
        <v>0</v>
      </c>
      <c r="R159" s="56">
        <f t="shared" si="36"/>
        <v>3168.2</v>
      </c>
      <c r="S159" s="69">
        <f t="shared" si="40"/>
        <v>0</v>
      </c>
      <c r="T159" s="56">
        <f t="shared" si="37"/>
        <v>3168.2</v>
      </c>
    </row>
    <row r="160" spans="1:20" ht="15.75" x14ac:dyDescent="0.25">
      <c r="A160" s="64" t="s">
        <v>197</v>
      </c>
      <c r="B160" s="53" t="s">
        <v>242</v>
      </c>
      <c r="C160" s="53" t="s">
        <v>232</v>
      </c>
      <c r="D160" s="53" t="s">
        <v>78</v>
      </c>
      <c r="E160" s="53">
        <v>610</v>
      </c>
      <c r="F160" s="69">
        <v>665.1</v>
      </c>
      <c r="G160" s="69"/>
      <c r="H160" s="56">
        <f t="shared" si="39"/>
        <v>665.1</v>
      </c>
      <c r="I160" s="69"/>
      <c r="J160" s="56">
        <f t="shared" si="32"/>
        <v>665.1</v>
      </c>
      <c r="K160" s="69">
        <v>118</v>
      </c>
      <c r="L160" s="56">
        <f t="shared" si="33"/>
        <v>783.1</v>
      </c>
      <c r="M160" s="69"/>
      <c r="N160" s="56">
        <f t="shared" si="34"/>
        <v>783.1</v>
      </c>
      <c r="O160" s="69">
        <v>2385.1</v>
      </c>
      <c r="P160" s="56">
        <f t="shared" si="35"/>
        <v>3168.2</v>
      </c>
      <c r="Q160" s="69"/>
      <c r="R160" s="56">
        <f t="shared" si="36"/>
        <v>3168.2</v>
      </c>
      <c r="S160" s="69"/>
      <c r="T160" s="56">
        <f t="shared" si="37"/>
        <v>3168.2</v>
      </c>
    </row>
    <row r="161" spans="1:20" ht="47.25" x14ac:dyDescent="0.25">
      <c r="A161" s="77" t="s">
        <v>483</v>
      </c>
      <c r="B161" s="50" t="s">
        <v>375</v>
      </c>
      <c r="C161" s="47"/>
      <c r="D161" s="47"/>
      <c r="E161" s="79"/>
      <c r="F161" s="74">
        <f t="shared" ref="F161:S166" si="41">F162</f>
        <v>3000</v>
      </c>
      <c r="G161" s="74">
        <f t="shared" si="41"/>
        <v>0</v>
      </c>
      <c r="H161" s="49">
        <f t="shared" si="39"/>
        <v>3000</v>
      </c>
      <c r="I161" s="74">
        <f t="shared" si="41"/>
        <v>0</v>
      </c>
      <c r="J161" s="49">
        <f t="shared" si="32"/>
        <v>3000</v>
      </c>
      <c r="K161" s="74">
        <f t="shared" si="41"/>
        <v>0</v>
      </c>
      <c r="L161" s="49">
        <f t="shared" si="33"/>
        <v>3000</v>
      </c>
      <c r="M161" s="74">
        <f t="shared" si="41"/>
        <v>0</v>
      </c>
      <c r="N161" s="49">
        <f t="shared" si="34"/>
        <v>3000</v>
      </c>
      <c r="O161" s="74">
        <f t="shared" si="41"/>
        <v>0</v>
      </c>
      <c r="P161" s="49">
        <f t="shared" si="35"/>
        <v>3000</v>
      </c>
      <c r="Q161" s="74">
        <f t="shared" si="41"/>
        <v>0</v>
      </c>
      <c r="R161" s="49">
        <f t="shared" si="36"/>
        <v>3000</v>
      </c>
      <c r="S161" s="74">
        <f t="shared" si="41"/>
        <v>0</v>
      </c>
      <c r="T161" s="49">
        <f t="shared" si="37"/>
        <v>3000</v>
      </c>
    </row>
    <row r="162" spans="1:20" ht="126" x14ac:dyDescent="0.25">
      <c r="A162" s="64" t="s">
        <v>484</v>
      </c>
      <c r="B162" s="53" t="s">
        <v>377</v>
      </c>
      <c r="C162" s="47"/>
      <c r="D162" s="47"/>
      <c r="E162" s="79"/>
      <c r="F162" s="69">
        <f t="shared" si="41"/>
        <v>3000</v>
      </c>
      <c r="G162" s="69">
        <f t="shared" si="41"/>
        <v>0</v>
      </c>
      <c r="H162" s="56">
        <f t="shared" si="39"/>
        <v>3000</v>
      </c>
      <c r="I162" s="69">
        <f t="shared" si="41"/>
        <v>0</v>
      </c>
      <c r="J162" s="56">
        <f t="shared" si="32"/>
        <v>3000</v>
      </c>
      <c r="K162" s="69">
        <f t="shared" si="41"/>
        <v>0</v>
      </c>
      <c r="L162" s="56">
        <f t="shared" si="33"/>
        <v>3000</v>
      </c>
      <c r="M162" s="69">
        <f t="shared" si="41"/>
        <v>0</v>
      </c>
      <c r="N162" s="56">
        <f t="shared" si="34"/>
        <v>3000</v>
      </c>
      <c r="O162" s="69">
        <f t="shared" si="41"/>
        <v>0</v>
      </c>
      <c r="P162" s="56">
        <f t="shared" si="35"/>
        <v>3000</v>
      </c>
      <c r="Q162" s="69">
        <f t="shared" si="41"/>
        <v>0</v>
      </c>
      <c r="R162" s="56">
        <f t="shared" si="36"/>
        <v>3000</v>
      </c>
      <c r="S162" s="69">
        <f t="shared" si="41"/>
        <v>0</v>
      </c>
      <c r="T162" s="56">
        <f t="shared" si="37"/>
        <v>3000</v>
      </c>
    </row>
    <row r="163" spans="1:20" ht="65.25" customHeight="1" x14ac:dyDescent="0.25">
      <c r="A163" s="64" t="s">
        <v>513</v>
      </c>
      <c r="B163" s="53" t="s">
        <v>379</v>
      </c>
      <c r="C163" s="47"/>
      <c r="D163" s="47"/>
      <c r="E163" s="79"/>
      <c r="F163" s="69">
        <f t="shared" si="41"/>
        <v>3000</v>
      </c>
      <c r="G163" s="69">
        <f t="shared" si="41"/>
        <v>0</v>
      </c>
      <c r="H163" s="56">
        <f t="shared" si="39"/>
        <v>3000</v>
      </c>
      <c r="I163" s="69">
        <f t="shared" si="41"/>
        <v>0</v>
      </c>
      <c r="J163" s="56">
        <f t="shared" si="32"/>
        <v>3000</v>
      </c>
      <c r="K163" s="69">
        <f t="shared" si="41"/>
        <v>0</v>
      </c>
      <c r="L163" s="56">
        <f t="shared" si="33"/>
        <v>3000</v>
      </c>
      <c r="M163" s="69">
        <f t="shared" si="41"/>
        <v>0</v>
      </c>
      <c r="N163" s="56">
        <f t="shared" si="34"/>
        <v>3000</v>
      </c>
      <c r="O163" s="69">
        <f t="shared" si="41"/>
        <v>0</v>
      </c>
      <c r="P163" s="56">
        <f t="shared" si="35"/>
        <v>3000</v>
      </c>
      <c r="Q163" s="69">
        <f t="shared" si="41"/>
        <v>0</v>
      </c>
      <c r="R163" s="56">
        <f t="shared" si="36"/>
        <v>3000</v>
      </c>
      <c r="S163" s="69">
        <f t="shared" si="41"/>
        <v>0</v>
      </c>
      <c r="T163" s="56">
        <f t="shared" si="37"/>
        <v>3000</v>
      </c>
    </row>
    <row r="164" spans="1:20" ht="15.75" x14ac:dyDescent="0.25">
      <c r="A164" s="64" t="s">
        <v>343</v>
      </c>
      <c r="B164" s="53" t="s">
        <v>379</v>
      </c>
      <c r="C164" s="53">
        <v>10</v>
      </c>
      <c r="D164" s="47"/>
      <c r="E164" s="79"/>
      <c r="F164" s="69">
        <f t="shared" si="41"/>
        <v>3000</v>
      </c>
      <c r="G164" s="69">
        <f t="shared" si="41"/>
        <v>0</v>
      </c>
      <c r="H164" s="56">
        <f t="shared" si="39"/>
        <v>3000</v>
      </c>
      <c r="I164" s="69">
        <f t="shared" si="41"/>
        <v>0</v>
      </c>
      <c r="J164" s="56">
        <f t="shared" si="32"/>
        <v>3000</v>
      </c>
      <c r="K164" s="69">
        <f t="shared" si="41"/>
        <v>0</v>
      </c>
      <c r="L164" s="56">
        <f t="shared" si="33"/>
        <v>3000</v>
      </c>
      <c r="M164" s="69">
        <f t="shared" si="41"/>
        <v>0</v>
      </c>
      <c r="N164" s="56">
        <f t="shared" si="34"/>
        <v>3000</v>
      </c>
      <c r="O164" s="69">
        <f t="shared" si="41"/>
        <v>0</v>
      </c>
      <c r="P164" s="56">
        <f t="shared" si="35"/>
        <v>3000</v>
      </c>
      <c r="Q164" s="69">
        <f t="shared" si="41"/>
        <v>0</v>
      </c>
      <c r="R164" s="56">
        <f t="shared" si="36"/>
        <v>3000</v>
      </c>
      <c r="S164" s="69">
        <f t="shared" si="41"/>
        <v>0</v>
      </c>
      <c r="T164" s="56">
        <f t="shared" si="37"/>
        <v>3000</v>
      </c>
    </row>
    <row r="165" spans="1:20" ht="15.75" x14ac:dyDescent="0.25">
      <c r="A165" s="64" t="s">
        <v>373</v>
      </c>
      <c r="B165" s="53" t="s">
        <v>379</v>
      </c>
      <c r="C165" s="53">
        <v>10</v>
      </c>
      <c r="D165" s="53" t="s">
        <v>102</v>
      </c>
      <c r="E165" s="79"/>
      <c r="F165" s="69">
        <f t="shared" si="41"/>
        <v>3000</v>
      </c>
      <c r="G165" s="69">
        <f t="shared" si="41"/>
        <v>0</v>
      </c>
      <c r="H165" s="56">
        <f t="shared" si="39"/>
        <v>3000</v>
      </c>
      <c r="I165" s="69">
        <f t="shared" si="41"/>
        <v>0</v>
      </c>
      <c r="J165" s="56">
        <f t="shared" si="32"/>
        <v>3000</v>
      </c>
      <c r="K165" s="69">
        <f t="shared" si="41"/>
        <v>0</v>
      </c>
      <c r="L165" s="56">
        <f t="shared" si="33"/>
        <v>3000</v>
      </c>
      <c r="M165" s="69">
        <f t="shared" si="41"/>
        <v>0</v>
      </c>
      <c r="N165" s="56">
        <f t="shared" si="34"/>
        <v>3000</v>
      </c>
      <c r="O165" s="69">
        <f t="shared" si="41"/>
        <v>0</v>
      </c>
      <c r="P165" s="56">
        <f t="shared" si="35"/>
        <v>3000</v>
      </c>
      <c r="Q165" s="69">
        <f t="shared" si="41"/>
        <v>0</v>
      </c>
      <c r="R165" s="56">
        <f t="shared" si="36"/>
        <v>3000</v>
      </c>
      <c r="S165" s="69">
        <f t="shared" si="41"/>
        <v>0</v>
      </c>
      <c r="T165" s="56">
        <f t="shared" si="37"/>
        <v>3000</v>
      </c>
    </row>
    <row r="166" spans="1:20" ht="31.5" x14ac:dyDescent="0.25">
      <c r="A166" s="64" t="s">
        <v>351</v>
      </c>
      <c r="B166" s="53" t="s">
        <v>379</v>
      </c>
      <c r="C166" s="53">
        <v>10</v>
      </c>
      <c r="D166" s="53" t="s">
        <v>102</v>
      </c>
      <c r="E166" s="53">
        <v>300</v>
      </c>
      <c r="F166" s="69">
        <f t="shared" si="41"/>
        <v>3000</v>
      </c>
      <c r="G166" s="69">
        <f t="shared" si="41"/>
        <v>0</v>
      </c>
      <c r="H166" s="56">
        <f t="shared" si="39"/>
        <v>3000</v>
      </c>
      <c r="I166" s="69">
        <f t="shared" si="41"/>
        <v>0</v>
      </c>
      <c r="J166" s="56">
        <f t="shared" si="32"/>
        <v>3000</v>
      </c>
      <c r="K166" s="69">
        <f t="shared" si="41"/>
        <v>0</v>
      </c>
      <c r="L166" s="56">
        <f t="shared" si="33"/>
        <v>3000</v>
      </c>
      <c r="M166" s="69">
        <f t="shared" si="41"/>
        <v>0</v>
      </c>
      <c r="N166" s="56">
        <f t="shared" si="34"/>
        <v>3000</v>
      </c>
      <c r="O166" s="69">
        <f t="shared" si="41"/>
        <v>0</v>
      </c>
      <c r="P166" s="56">
        <f t="shared" si="35"/>
        <v>3000</v>
      </c>
      <c r="Q166" s="69">
        <f t="shared" si="41"/>
        <v>0</v>
      </c>
      <c r="R166" s="56">
        <f t="shared" si="36"/>
        <v>3000</v>
      </c>
      <c r="S166" s="69">
        <f t="shared" si="41"/>
        <v>0</v>
      </c>
      <c r="T166" s="56">
        <f t="shared" si="37"/>
        <v>3000</v>
      </c>
    </row>
    <row r="167" spans="1:20" ht="31.5" x14ac:dyDescent="0.25">
      <c r="A167" s="64" t="s">
        <v>352</v>
      </c>
      <c r="B167" s="53" t="s">
        <v>379</v>
      </c>
      <c r="C167" s="53">
        <v>10</v>
      </c>
      <c r="D167" s="53" t="s">
        <v>102</v>
      </c>
      <c r="E167" s="53">
        <v>310</v>
      </c>
      <c r="F167" s="69">
        <v>3000</v>
      </c>
      <c r="G167" s="69"/>
      <c r="H167" s="56">
        <f t="shared" si="39"/>
        <v>3000</v>
      </c>
      <c r="I167" s="69"/>
      <c r="J167" s="56">
        <f t="shared" si="32"/>
        <v>3000</v>
      </c>
      <c r="K167" s="69"/>
      <c r="L167" s="56">
        <f t="shared" si="33"/>
        <v>3000</v>
      </c>
      <c r="M167" s="69"/>
      <c r="N167" s="56">
        <f t="shared" si="34"/>
        <v>3000</v>
      </c>
      <c r="O167" s="69"/>
      <c r="P167" s="56">
        <f t="shared" si="35"/>
        <v>3000</v>
      </c>
      <c r="Q167" s="69"/>
      <c r="R167" s="56">
        <f t="shared" si="36"/>
        <v>3000</v>
      </c>
      <c r="S167" s="69"/>
      <c r="T167" s="56">
        <f t="shared" si="37"/>
        <v>3000</v>
      </c>
    </row>
    <row r="168" spans="1:20" ht="113.25" customHeight="1" x14ac:dyDescent="0.25">
      <c r="A168" s="77" t="s">
        <v>694</v>
      </c>
      <c r="B168" s="50" t="s">
        <v>310</v>
      </c>
      <c r="C168" s="47"/>
      <c r="D168" s="47"/>
      <c r="E168" s="79"/>
      <c r="F168" s="74">
        <f>F169</f>
        <v>23309.3</v>
      </c>
      <c r="G168" s="74">
        <f>G169</f>
        <v>0</v>
      </c>
      <c r="H168" s="49">
        <f t="shared" si="39"/>
        <v>23309.3</v>
      </c>
      <c r="I168" s="74">
        <f>I169</f>
        <v>0</v>
      </c>
      <c r="J168" s="49">
        <f t="shared" si="32"/>
        <v>23309.3</v>
      </c>
      <c r="K168" s="74">
        <f>K169</f>
        <v>0</v>
      </c>
      <c r="L168" s="49">
        <f t="shared" si="33"/>
        <v>23309.3</v>
      </c>
      <c r="M168" s="74">
        <f>M169</f>
        <v>0</v>
      </c>
      <c r="N168" s="49">
        <f t="shared" si="34"/>
        <v>23309.3</v>
      </c>
      <c r="O168" s="74">
        <f>O169</f>
        <v>0</v>
      </c>
      <c r="P168" s="49">
        <f t="shared" si="35"/>
        <v>23309.3</v>
      </c>
      <c r="Q168" s="74">
        <f>Q169</f>
        <v>35</v>
      </c>
      <c r="R168" s="49">
        <f t="shared" si="36"/>
        <v>23344.3</v>
      </c>
      <c r="S168" s="74">
        <f>S169</f>
        <v>3409.6</v>
      </c>
      <c r="T168" s="49">
        <f t="shared" si="37"/>
        <v>26753.899999999998</v>
      </c>
    </row>
    <row r="169" spans="1:20" ht="96.75" customHeight="1" x14ac:dyDescent="0.25">
      <c r="A169" s="64" t="s">
        <v>311</v>
      </c>
      <c r="B169" s="53" t="s">
        <v>312</v>
      </c>
      <c r="C169" s="47"/>
      <c r="D169" s="47"/>
      <c r="E169" s="79"/>
      <c r="F169" s="69">
        <f>F170+F175+F182</f>
        <v>23309.3</v>
      </c>
      <c r="G169" s="69">
        <f>G170+G175+G182</f>
        <v>0</v>
      </c>
      <c r="H169" s="56">
        <f t="shared" si="39"/>
        <v>23309.3</v>
      </c>
      <c r="I169" s="69">
        <f>I170+I175+I182</f>
        <v>0</v>
      </c>
      <c r="J169" s="56">
        <f t="shared" si="32"/>
        <v>23309.3</v>
      </c>
      <c r="K169" s="69">
        <f>K170+K175+K182</f>
        <v>0</v>
      </c>
      <c r="L169" s="56">
        <f t="shared" si="33"/>
        <v>23309.3</v>
      </c>
      <c r="M169" s="69">
        <f>M170+M175+M182</f>
        <v>0</v>
      </c>
      <c r="N169" s="56">
        <f t="shared" si="34"/>
        <v>23309.3</v>
      </c>
      <c r="O169" s="69">
        <f>O170+O175+O182</f>
        <v>0</v>
      </c>
      <c r="P169" s="56">
        <f t="shared" si="35"/>
        <v>23309.3</v>
      </c>
      <c r="Q169" s="69">
        <f>Q170+Q175+Q182</f>
        <v>35</v>
      </c>
      <c r="R169" s="56">
        <f t="shared" si="36"/>
        <v>23344.3</v>
      </c>
      <c r="S169" s="69">
        <f>S170+S175+S182</f>
        <v>3409.6</v>
      </c>
      <c r="T169" s="56">
        <f t="shared" si="37"/>
        <v>26753.899999999998</v>
      </c>
    </row>
    <row r="170" spans="1:20" ht="47.25" x14ac:dyDescent="0.25">
      <c r="A170" s="64" t="s">
        <v>112</v>
      </c>
      <c r="B170" s="53" t="s">
        <v>313</v>
      </c>
      <c r="C170" s="47"/>
      <c r="D170" s="47"/>
      <c r="E170" s="79"/>
      <c r="F170" s="69">
        <f t="shared" ref="F170:S173" si="42">F171</f>
        <v>2826.1</v>
      </c>
      <c r="G170" s="69">
        <f t="shared" si="42"/>
        <v>0</v>
      </c>
      <c r="H170" s="56">
        <f t="shared" si="39"/>
        <v>2826.1</v>
      </c>
      <c r="I170" s="69">
        <f t="shared" si="42"/>
        <v>0</v>
      </c>
      <c r="J170" s="56">
        <f t="shared" si="32"/>
        <v>2826.1</v>
      </c>
      <c r="K170" s="69">
        <f t="shared" si="42"/>
        <v>0</v>
      </c>
      <c r="L170" s="56">
        <f t="shared" si="33"/>
        <v>2826.1</v>
      </c>
      <c r="M170" s="69">
        <f t="shared" si="42"/>
        <v>0</v>
      </c>
      <c r="N170" s="56">
        <f t="shared" si="34"/>
        <v>2826.1</v>
      </c>
      <c r="O170" s="69">
        <f t="shared" si="42"/>
        <v>0</v>
      </c>
      <c r="P170" s="56">
        <f t="shared" si="35"/>
        <v>2826.1</v>
      </c>
      <c r="Q170" s="69">
        <f t="shared" si="42"/>
        <v>35</v>
      </c>
      <c r="R170" s="56">
        <f t="shared" si="36"/>
        <v>2861.1</v>
      </c>
      <c r="S170" s="69">
        <f t="shared" si="42"/>
        <v>507.1</v>
      </c>
      <c r="T170" s="56">
        <f t="shared" si="37"/>
        <v>3368.2</v>
      </c>
    </row>
    <row r="171" spans="1:20" ht="15.75" x14ac:dyDescent="0.25">
      <c r="A171" s="64" t="s">
        <v>246</v>
      </c>
      <c r="B171" s="53" t="s">
        <v>313</v>
      </c>
      <c r="C171" s="53" t="s">
        <v>120</v>
      </c>
      <c r="D171" s="47"/>
      <c r="E171" s="79"/>
      <c r="F171" s="69">
        <f t="shared" si="42"/>
        <v>2826.1</v>
      </c>
      <c r="G171" s="69">
        <f t="shared" si="42"/>
        <v>0</v>
      </c>
      <c r="H171" s="56">
        <f t="shared" si="39"/>
        <v>2826.1</v>
      </c>
      <c r="I171" s="69">
        <f t="shared" si="42"/>
        <v>0</v>
      </c>
      <c r="J171" s="56">
        <f t="shared" si="32"/>
        <v>2826.1</v>
      </c>
      <c r="K171" s="69">
        <f t="shared" si="42"/>
        <v>0</v>
      </c>
      <c r="L171" s="56">
        <f t="shared" si="33"/>
        <v>2826.1</v>
      </c>
      <c r="M171" s="69">
        <f t="shared" si="42"/>
        <v>0</v>
      </c>
      <c r="N171" s="56">
        <f t="shared" si="34"/>
        <v>2826.1</v>
      </c>
      <c r="O171" s="69">
        <f t="shared" si="42"/>
        <v>0</v>
      </c>
      <c r="P171" s="56">
        <f t="shared" si="35"/>
        <v>2826.1</v>
      </c>
      <c r="Q171" s="69">
        <f t="shared" si="42"/>
        <v>35</v>
      </c>
      <c r="R171" s="56">
        <f t="shared" si="36"/>
        <v>2861.1</v>
      </c>
      <c r="S171" s="69">
        <f t="shared" si="42"/>
        <v>507.1</v>
      </c>
      <c r="T171" s="56">
        <f t="shared" si="37"/>
        <v>3368.2</v>
      </c>
    </row>
    <row r="172" spans="1:20" ht="31.5" x14ac:dyDescent="0.25">
      <c r="A172" s="64" t="s">
        <v>481</v>
      </c>
      <c r="B172" s="53" t="s">
        <v>313</v>
      </c>
      <c r="C172" s="53" t="s">
        <v>120</v>
      </c>
      <c r="D172" s="53" t="s">
        <v>161</v>
      </c>
      <c r="E172" s="79"/>
      <c r="F172" s="69">
        <f t="shared" si="42"/>
        <v>2826.1</v>
      </c>
      <c r="G172" s="69">
        <f t="shared" si="42"/>
        <v>0</v>
      </c>
      <c r="H172" s="56">
        <f t="shared" si="39"/>
        <v>2826.1</v>
      </c>
      <c r="I172" s="69">
        <f t="shared" si="42"/>
        <v>0</v>
      </c>
      <c r="J172" s="56">
        <f t="shared" si="32"/>
        <v>2826.1</v>
      </c>
      <c r="K172" s="69">
        <f t="shared" si="42"/>
        <v>0</v>
      </c>
      <c r="L172" s="56">
        <f t="shared" si="33"/>
        <v>2826.1</v>
      </c>
      <c r="M172" s="69">
        <f t="shared" si="42"/>
        <v>0</v>
      </c>
      <c r="N172" s="56">
        <f t="shared" si="34"/>
        <v>2826.1</v>
      </c>
      <c r="O172" s="69">
        <f t="shared" si="42"/>
        <v>0</v>
      </c>
      <c r="P172" s="56">
        <f t="shared" si="35"/>
        <v>2826.1</v>
      </c>
      <c r="Q172" s="69">
        <f t="shared" si="42"/>
        <v>35</v>
      </c>
      <c r="R172" s="56">
        <f t="shared" si="36"/>
        <v>2861.1</v>
      </c>
      <c r="S172" s="69">
        <f t="shared" si="42"/>
        <v>507.1</v>
      </c>
      <c r="T172" s="56">
        <f t="shared" si="37"/>
        <v>3368.2</v>
      </c>
    </row>
    <row r="173" spans="1:20" ht="110.25" x14ac:dyDescent="0.25">
      <c r="A173" s="64" t="s">
        <v>85</v>
      </c>
      <c r="B173" s="53" t="s">
        <v>313</v>
      </c>
      <c r="C173" s="53" t="s">
        <v>120</v>
      </c>
      <c r="D173" s="53" t="s">
        <v>161</v>
      </c>
      <c r="E173" s="53">
        <v>100</v>
      </c>
      <c r="F173" s="69">
        <f t="shared" si="42"/>
        <v>2826.1</v>
      </c>
      <c r="G173" s="69">
        <f t="shared" si="42"/>
        <v>0</v>
      </c>
      <c r="H173" s="56">
        <f t="shared" si="39"/>
        <v>2826.1</v>
      </c>
      <c r="I173" s="69">
        <f t="shared" si="42"/>
        <v>0</v>
      </c>
      <c r="J173" s="56">
        <f t="shared" si="32"/>
        <v>2826.1</v>
      </c>
      <c r="K173" s="69">
        <f t="shared" si="42"/>
        <v>0</v>
      </c>
      <c r="L173" s="56">
        <f t="shared" si="33"/>
        <v>2826.1</v>
      </c>
      <c r="M173" s="69">
        <f t="shared" si="42"/>
        <v>0</v>
      </c>
      <c r="N173" s="56">
        <f t="shared" si="34"/>
        <v>2826.1</v>
      </c>
      <c r="O173" s="69">
        <f t="shared" si="42"/>
        <v>0</v>
      </c>
      <c r="P173" s="56">
        <f t="shared" si="35"/>
        <v>2826.1</v>
      </c>
      <c r="Q173" s="69">
        <f t="shared" si="42"/>
        <v>35</v>
      </c>
      <c r="R173" s="56">
        <f t="shared" si="36"/>
        <v>2861.1</v>
      </c>
      <c r="S173" s="69">
        <f t="shared" si="42"/>
        <v>507.1</v>
      </c>
      <c r="T173" s="56">
        <f t="shared" si="37"/>
        <v>3368.2</v>
      </c>
    </row>
    <row r="174" spans="1:20" ht="47.25" x14ac:dyDescent="0.25">
      <c r="A174" s="64" t="s">
        <v>86</v>
      </c>
      <c r="B174" s="53" t="s">
        <v>313</v>
      </c>
      <c r="C174" s="53" t="s">
        <v>120</v>
      </c>
      <c r="D174" s="53" t="s">
        <v>161</v>
      </c>
      <c r="E174" s="53">
        <v>120</v>
      </c>
      <c r="F174" s="69">
        <v>2826.1</v>
      </c>
      <c r="G174" s="69"/>
      <c r="H174" s="56">
        <f t="shared" si="39"/>
        <v>2826.1</v>
      </c>
      <c r="I174" s="69"/>
      <c r="J174" s="56">
        <f t="shared" si="32"/>
        <v>2826.1</v>
      </c>
      <c r="K174" s="69"/>
      <c r="L174" s="56">
        <f t="shared" si="33"/>
        <v>2826.1</v>
      </c>
      <c r="M174" s="69"/>
      <c r="N174" s="56">
        <f t="shared" si="34"/>
        <v>2826.1</v>
      </c>
      <c r="O174" s="69"/>
      <c r="P174" s="56">
        <f t="shared" si="35"/>
        <v>2826.1</v>
      </c>
      <c r="Q174" s="69">
        <v>35</v>
      </c>
      <c r="R174" s="56">
        <f t="shared" si="36"/>
        <v>2861.1</v>
      </c>
      <c r="S174" s="124">
        <v>507.1</v>
      </c>
      <c r="T174" s="56">
        <f t="shared" si="37"/>
        <v>3368.2</v>
      </c>
    </row>
    <row r="175" spans="1:20" ht="31.5" x14ac:dyDescent="0.25">
      <c r="A175" s="64" t="s">
        <v>87</v>
      </c>
      <c r="B175" s="53" t="s">
        <v>314</v>
      </c>
      <c r="C175" s="47"/>
      <c r="D175" s="47"/>
      <c r="E175" s="79"/>
      <c r="F175" s="69">
        <f>F176</f>
        <v>147.6</v>
      </c>
      <c r="G175" s="69">
        <f>G176</f>
        <v>0</v>
      </c>
      <c r="H175" s="56">
        <f t="shared" si="39"/>
        <v>147.6</v>
      </c>
      <c r="I175" s="69">
        <f>I176</f>
        <v>0</v>
      </c>
      <c r="J175" s="56">
        <f t="shared" si="32"/>
        <v>147.6</v>
      </c>
      <c r="K175" s="69">
        <f>K176</f>
        <v>0</v>
      </c>
      <c r="L175" s="56">
        <f t="shared" si="33"/>
        <v>147.6</v>
      </c>
      <c r="M175" s="69">
        <f>M176</f>
        <v>0</v>
      </c>
      <c r="N175" s="56">
        <f t="shared" si="34"/>
        <v>147.6</v>
      </c>
      <c r="O175" s="69">
        <f>O176</f>
        <v>0</v>
      </c>
      <c r="P175" s="56">
        <f t="shared" si="35"/>
        <v>147.6</v>
      </c>
      <c r="Q175" s="69">
        <f>Q176</f>
        <v>-140</v>
      </c>
      <c r="R175" s="56">
        <f t="shared" si="36"/>
        <v>7.5999999999999943</v>
      </c>
      <c r="S175" s="69">
        <f>S176</f>
        <v>0</v>
      </c>
      <c r="T175" s="56">
        <f t="shared" si="37"/>
        <v>7.5999999999999943</v>
      </c>
    </row>
    <row r="176" spans="1:20" ht="15.75" x14ac:dyDescent="0.25">
      <c r="A176" s="64" t="s">
        <v>246</v>
      </c>
      <c r="B176" s="53" t="s">
        <v>314</v>
      </c>
      <c r="C176" s="53" t="s">
        <v>120</v>
      </c>
      <c r="D176" s="47"/>
      <c r="E176" s="79"/>
      <c r="F176" s="69">
        <f>F177</f>
        <v>147.6</v>
      </c>
      <c r="G176" s="69">
        <f>G177</f>
        <v>0</v>
      </c>
      <c r="H176" s="56">
        <f t="shared" si="39"/>
        <v>147.6</v>
      </c>
      <c r="I176" s="69">
        <f>I177</f>
        <v>0</v>
      </c>
      <c r="J176" s="56">
        <f t="shared" si="32"/>
        <v>147.6</v>
      </c>
      <c r="K176" s="69">
        <f>K177</f>
        <v>0</v>
      </c>
      <c r="L176" s="56">
        <f t="shared" si="33"/>
        <v>147.6</v>
      </c>
      <c r="M176" s="69">
        <f>M177</f>
        <v>0</v>
      </c>
      <c r="N176" s="56">
        <f t="shared" si="34"/>
        <v>147.6</v>
      </c>
      <c r="O176" s="69">
        <f>O177</f>
        <v>0</v>
      </c>
      <c r="P176" s="56">
        <f t="shared" si="35"/>
        <v>147.6</v>
      </c>
      <c r="Q176" s="69">
        <f>Q177</f>
        <v>-140</v>
      </c>
      <c r="R176" s="56">
        <f t="shared" si="36"/>
        <v>7.5999999999999943</v>
      </c>
      <c r="S176" s="69">
        <f>S177</f>
        <v>0</v>
      </c>
      <c r="T176" s="56">
        <f t="shared" si="37"/>
        <v>7.5999999999999943</v>
      </c>
    </row>
    <row r="177" spans="1:20" ht="31.5" x14ac:dyDescent="0.25">
      <c r="A177" s="64" t="s">
        <v>481</v>
      </c>
      <c r="B177" s="53" t="s">
        <v>314</v>
      </c>
      <c r="C177" s="53" t="s">
        <v>120</v>
      </c>
      <c r="D177" s="53" t="s">
        <v>161</v>
      </c>
      <c r="E177" s="79"/>
      <c r="F177" s="69">
        <f>F178+F180</f>
        <v>147.6</v>
      </c>
      <c r="G177" s="69">
        <f>G178+G180</f>
        <v>0</v>
      </c>
      <c r="H177" s="56">
        <f t="shared" si="39"/>
        <v>147.6</v>
      </c>
      <c r="I177" s="69">
        <f>I178+I180</f>
        <v>0</v>
      </c>
      <c r="J177" s="56">
        <f t="shared" si="32"/>
        <v>147.6</v>
      </c>
      <c r="K177" s="69">
        <f>K178+K180</f>
        <v>0</v>
      </c>
      <c r="L177" s="56">
        <f t="shared" si="33"/>
        <v>147.6</v>
      </c>
      <c r="M177" s="69">
        <f>M178+M180</f>
        <v>0</v>
      </c>
      <c r="N177" s="56">
        <f t="shared" si="34"/>
        <v>147.6</v>
      </c>
      <c r="O177" s="69">
        <f>O178+O180</f>
        <v>0</v>
      </c>
      <c r="P177" s="56">
        <f t="shared" si="35"/>
        <v>147.6</v>
      </c>
      <c r="Q177" s="69">
        <f>Q178+Q180</f>
        <v>-140</v>
      </c>
      <c r="R177" s="56">
        <f t="shared" si="36"/>
        <v>7.5999999999999943</v>
      </c>
      <c r="S177" s="69">
        <f>S178+S180</f>
        <v>0</v>
      </c>
      <c r="T177" s="56">
        <f t="shared" si="37"/>
        <v>7.5999999999999943</v>
      </c>
    </row>
    <row r="178" spans="1:20" ht="110.25" outlineLevel="1" x14ac:dyDescent="0.25">
      <c r="A178" s="64" t="s">
        <v>85</v>
      </c>
      <c r="B178" s="53" t="s">
        <v>314</v>
      </c>
      <c r="C178" s="53" t="s">
        <v>120</v>
      </c>
      <c r="D178" s="53" t="s">
        <v>161</v>
      </c>
      <c r="E178" s="53">
        <v>100</v>
      </c>
      <c r="F178" s="69">
        <f>F179</f>
        <v>91.6</v>
      </c>
      <c r="G178" s="69">
        <f>G179</f>
        <v>0</v>
      </c>
      <c r="H178" s="56">
        <f t="shared" si="39"/>
        <v>91.6</v>
      </c>
      <c r="I178" s="69">
        <f>I179</f>
        <v>0</v>
      </c>
      <c r="J178" s="56">
        <f t="shared" si="32"/>
        <v>91.6</v>
      </c>
      <c r="K178" s="69">
        <f>K179</f>
        <v>0</v>
      </c>
      <c r="L178" s="56">
        <f t="shared" si="33"/>
        <v>91.6</v>
      </c>
      <c r="M178" s="69">
        <f>M179</f>
        <v>0</v>
      </c>
      <c r="N178" s="56">
        <f t="shared" si="34"/>
        <v>91.6</v>
      </c>
      <c r="O178" s="69">
        <f>O179</f>
        <v>0</v>
      </c>
      <c r="P178" s="56">
        <f t="shared" si="35"/>
        <v>91.6</v>
      </c>
      <c r="Q178" s="69">
        <f>Q179</f>
        <v>-91.6</v>
      </c>
      <c r="R178" s="56">
        <f t="shared" si="36"/>
        <v>0</v>
      </c>
      <c r="S178" s="69">
        <f>S179</f>
        <v>0</v>
      </c>
      <c r="T178" s="56">
        <f t="shared" si="37"/>
        <v>0</v>
      </c>
    </row>
    <row r="179" spans="1:20" ht="47.25" outlineLevel="1" x14ac:dyDescent="0.25">
      <c r="A179" s="64" t="s">
        <v>86</v>
      </c>
      <c r="B179" s="53" t="s">
        <v>314</v>
      </c>
      <c r="C179" s="53" t="s">
        <v>120</v>
      </c>
      <c r="D179" s="53" t="s">
        <v>161</v>
      </c>
      <c r="E179" s="53">
        <v>120</v>
      </c>
      <c r="F179" s="69">
        <v>91.6</v>
      </c>
      <c r="G179" s="69"/>
      <c r="H179" s="56">
        <f t="shared" si="39"/>
        <v>91.6</v>
      </c>
      <c r="I179" s="69"/>
      <c r="J179" s="56">
        <f t="shared" si="32"/>
        <v>91.6</v>
      </c>
      <c r="K179" s="69"/>
      <c r="L179" s="56">
        <f t="shared" si="33"/>
        <v>91.6</v>
      </c>
      <c r="M179" s="69"/>
      <c r="N179" s="56">
        <f t="shared" si="34"/>
        <v>91.6</v>
      </c>
      <c r="O179" s="69"/>
      <c r="P179" s="56">
        <f t="shared" si="35"/>
        <v>91.6</v>
      </c>
      <c r="Q179" s="69">
        <v>-91.6</v>
      </c>
      <c r="R179" s="56">
        <f t="shared" si="36"/>
        <v>0</v>
      </c>
      <c r="S179" s="69"/>
      <c r="T179" s="56">
        <f t="shared" si="37"/>
        <v>0</v>
      </c>
    </row>
    <row r="180" spans="1:20" ht="47.25" x14ac:dyDescent="0.25">
      <c r="A180" s="64" t="s">
        <v>97</v>
      </c>
      <c r="B180" s="53" t="s">
        <v>314</v>
      </c>
      <c r="C180" s="53" t="s">
        <v>120</v>
      </c>
      <c r="D180" s="53" t="s">
        <v>161</v>
      </c>
      <c r="E180" s="53">
        <v>200</v>
      </c>
      <c r="F180" s="69">
        <f>F181</f>
        <v>56</v>
      </c>
      <c r="G180" s="69">
        <f>G181</f>
        <v>0</v>
      </c>
      <c r="H180" s="56">
        <f t="shared" si="39"/>
        <v>56</v>
      </c>
      <c r="I180" s="69">
        <f>I181</f>
        <v>0</v>
      </c>
      <c r="J180" s="56">
        <f t="shared" si="32"/>
        <v>56</v>
      </c>
      <c r="K180" s="69">
        <f>K181</f>
        <v>0</v>
      </c>
      <c r="L180" s="56">
        <f t="shared" si="33"/>
        <v>56</v>
      </c>
      <c r="M180" s="69">
        <f>M181</f>
        <v>0</v>
      </c>
      <c r="N180" s="56">
        <f t="shared" si="34"/>
        <v>56</v>
      </c>
      <c r="O180" s="69">
        <f>O181</f>
        <v>0</v>
      </c>
      <c r="P180" s="56">
        <f t="shared" si="35"/>
        <v>56</v>
      </c>
      <c r="Q180" s="69">
        <f>Q181</f>
        <v>-48.4</v>
      </c>
      <c r="R180" s="56">
        <f t="shared" si="36"/>
        <v>7.6000000000000014</v>
      </c>
      <c r="S180" s="69">
        <f>S181</f>
        <v>0</v>
      </c>
      <c r="T180" s="56">
        <f t="shared" si="37"/>
        <v>7.6000000000000014</v>
      </c>
    </row>
    <row r="181" spans="1:20" ht="32.450000000000003" customHeight="1" x14ac:dyDescent="0.25">
      <c r="A181" s="64" t="s">
        <v>98</v>
      </c>
      <c r="B181" s="53" t="s">
        <v>314</v>
      </c>
      <c r="C181" s="53" t="s">
        <v>120</v>
      </c>
      <c r="D181" s="53" t="s">
        <v>161</v>
      </c>
      <c r="E181" s="53">
        <v>240</v>
      </c>
      <c r="F181" s="69">
        <v>56</v>
      </c>
      <c r="G181" s="69"/>
      <c r="H181" s="56">
        <f t="shared" si="39"/>
        <v>56</v>
      </c>
      <c r="I181" s="69"/>
      <c r="J181" s="56">
        <f t="shared" si="32"/>
        <v>56</v>
      </c>
      <c r="K181" s="69"/>
      <c r="L181" s="56">
        <f t="shared" si="33"/>
        <v>56</v>
      </c>
      <c r="M181" s="69"/>
      <c r="N181" s="56">
        <f t="shared" si="34"/>
        <v>56</v>
      </c>
      <c r="O181" s="69"/>
      <c r="P181" s="56">
        <f t="shared" si="35"/>
        <v>56</v>
      </c>
      <c r="Q181" s="69">
        <v>-48.4</v>
      </c>
      <c r="R181" s="56">
        <f t="shared" si="36"/>
        <v>7.6000000000000014</v>
      </c>
      <c r="S181" s="69"/>
      <c r="T181" s="56">
        <f t="shared" si="37"/>
        <v>7.6000000000000014</v>
      </c>
    </row>
    <row r="182" spans="1:20" ht="47.25" x14ac:dyDescent="0.25">
      <c r="A182" s="64" t="s">
        <v>514</v>
      </c>
      <c r="B182" s="53" t="s">
        <v>316</v>
      </c>
      <c r="C182" s="47"/>
      <c r="D182" s="47"/>
      <c r="E182" s="79"/>
      <c r="F182" s="69">
        <f>F183</f>
        <v>20335.599999999999</v>
      </c>
      <c r="G182" s="69">
        <f>G183</f>
        <v>0</v>
      </c>
      <c r="H182" s="56">
        <f t="shared" si="39"/>
        <v>20335.599999999999</v>
      </c>
      <c r="I182" s="69">
        <f>I183</f>
        <v>0</v>
      </c>
      <c r="J182" s="56">
        <f t="shared" si="32"/>
        <v>20335.599999999999</v>
      </c>
      <c r="K182" s="69">
        <f>K183</f>
        <v>0</v>
      </c>
      <c r="L182" s="56">
        <f t="shared" si="33"/>
        <v>20335.599999999999</v>
      </c>
      <c r="M182" s="69">
        <f>M183</f>
        <v>0</v>
      </c>
      <c r="N182" s="56">
        <f t="shared" si="34"/>
        <v>20335.599999999999</v>
      </c>
      <c r="O182" s="69">
        <f>O183</f>
        <v>0</v>
      </c>
      <c r="P182" s="56">
        <f t="shared" si="35"/>
        <v>20335.599999999999</v>
      </c>
      <c r="Q182" s="69">
        <f>Q183</f>
        <v>140</v>
      </c>
      <c r="R182" s="56">
        <f t="shared" si="36"/>
        <v>20475.599999999999</v>
      </c>
      <c r="S182" s="69">
        <f>S183</f>
        <v>2902.5</v>
      </c>
      <c r="T182" s="56">
        <f t="shared" si="37"/>
        <v>23378.1</v>
      </c>
    </row>
    <row r="183" spans="1:20" ht="15.75" x14ac:dyDescent="0.25">
      <c r="A183" s="64" t="s">
        <v>246</v>
      </c>
      <c r="B183" s="53" t="s">
        <v>316</v>
      </c>
      <c r="C183" s="53" t="s">
        <v>120</v>
      </c>
      <c r="D183" s="47"/>
      <c r="E183" s="79"/>
      <c r="F183" s="69">
        <f>F184</f>
        <v>20335.599999999999</v>
      </c>
      <c r="G183" s="69">
        <f>G184</f>
        <v>0</v>
      </c>
      <c r="H183" s="56">
        <f t="shared" si="39"/>
        <v>20335.599999999999</v>
      </c>
      <c r="I183" s="69">
        <f>I184</f>
        <v>0</v>
      </c>
      <c r="J183" s="56">
        <f t="shared" si="32"/>
        <v>20335.599999999999</v>
      </c>
      <c r="K183" s="69">
        <f>K184</f>
        <v>0</v>
      </c>
      <c r="L183" s="56">
        <f t="shared" si="33"/>
        <v>20335.599999999999</v>
      </c>
      <c r="M183" s="69">
        <f>M184</f>
        <v>0</v>
      </c>
      <c r="N183" s="56">
        <f t="shared" si="34"/>
        <v>20335.599999999999</v>
      </c>
      <c r="O183" s="69">
        <f>O184</f>
        <v>0</v>
      </c>
      <c r="P183" s="56">
        <f t="shared" si="35"/>
        <v>20335.599999999999</v>
      </c>
      <c r="Q183" s="69">
        <f>Q184</f>
        <v>140</v>
      </c>
      <c r="R183" s="56">
        <f t="shared" si="36"/>
        <v>20475.599999999999</v>
      </c>
      <c r="S183" s="69">
        <f>S184</f>
        <v>2902.5</v>
      </c>
      <c r="T183" s="56">
        <f t="shared" si="37"/>
        <v>23378.1</v>
      </c>
    </row>
    <row r="184" spans="1:20" ht="31.5" x14ac:dyDescent="0.25">
      <c r="A184" s="64" t="s">
        <v>481</v>
      </c>
      <c r="B184" s="53" t="s">
        <v>316</v>
      </c>
      <c r="C184" s="53" t="s">
        <v>120</v>
      </c>
      <c r="D184" s="53" t="s">
        <v>161</v>
      </c>
      <c r="E184" s="79"/>
      <c r="F184" s="69">
        <f>F185+F187+F189</f>
        <v>20335.599999999999</v>
      </c>
      <c r="G184" s="69">
        <f>G185+G187+G189</f>
        <v>0</v>
      </c>
      <c r="H184" s="56">
        <f t="shared" si="39"/>
        <v>20335.599999999999</v>
      </c>
      <c r="I184" s="69">
        <f>I185+I187+I189</f>
        <v>0</v>
      </c>
      <c r="J184" s="56">
        <f t="shared" si="32"/>
        <v>20335.599999999999</v>
      </c>
      <c r="K184" s="69">
        <f>K185+K187+K189</f>
        <v>0</v>
      </c>
      <c r="L184" s="56">
        <f t="shared" si="33"/>
        <v>20335.599999999999</v>
      </c>
      <c r="M184" s="69">
        <f>M185+M187+M189</f>
        <v>0</v>
      </c>
      <c r="N184" s="56">
        <f t="shared" si="34"/>
        <v>20335.599999999999</v>
      </c>
      <c r="O184" s="69">
        <f>O185+O187+O189</f>
        <v>0</v>
      </c>
      <c r="P184" s="56">
        <f t="shared" si="35"/>
        <v>20335.599999999999</v>
      </c>
      <c r="Q184" s="69">
        <f>Q185+Q187+Q189</f>
        <v>140</v>
      </c>
      <c r="R184" s="56">
        <f t="shared" si="36"/>
        <v>20475.599999999999</v>
      </c>
      <c r="S184" s="69">
        <f>S185+S187+S189</f>
        <v>2902.5</v>
      </c>
      <c r="T184" s="56">
        <f t="shared" si="37"/>
        <v>23378.1</v>
      </c>
    </row>
    <row r="185" spans="1:20" ht="110.25" x14ac:dyDescent="0.25">
      <c r="A185" s="64" t="s">
        <v>85</v>
      </c>
      <c r="B185" s="53" t="s">
        <v>316</v>
      </c>
      <c r="C185" s="53" t="s">
        <v>120</v>
      </c>
      <c r="D185" s="53" t="s">
        <v>161</v>
      </c>
      <c r="E185" s="53">
        <v>100</v>
      </c>
      <c r="F185" s="69">
        <f>F186</f>
        <v>16380</v>
      </c>
      <c r="G185" s="69">
        <f>G186</f>
        <v>0</v>
      </c>
      <c r="H185" s="56">
        <f t="shared" si="39"/>
        <v>16380</v>
      </c>
      <c r="I185" s="69">
        <f>I186</f>
        <v>0</v>
      </c>
      <c r="J185" s="56">
        <f t="shared" si="32"/>
        <v>16380</v>
      </c>
      <c r="K185" s="69">
        <f>K186</f>
        <v>0</v>
      </c>
      <c r="L185" s="56">
        <f t="shared" si="33"/>
        <v>16380</v>
      </c>
      <c r="M185" s="69">
        <f>M186</f>
        <v>0</v>
      </c>
      <c r="N185" s="56">
        <f t="shared" si="34"/>
        <v>16380</v>
      </c>
      <c r="O185" s="69">
        <f>O186</f>
        <v>0</v>
      </c>
      <c r="P185" s="56">
        <f t="shared" si="35"/>
        <v>16380</v>
      </c>
      <c r="Q185" s="69">
        <f>Q186</f>
        <v>0</v>
      </c>
      <c r="R185" s="56">
        <f t="shared" si="36"/>
        <v>16380</v>
      </c>
      <c r="S185" s="69">
        <f>S186</f>
        <v>2902.5</v>
      </c>
      <c r="T185" s="56">
        <f t="shared" si="37"/>
        <v>19282.5</v>
      </c>
    </row>
    <row r="186" spans="1:20" ht="31.5" x14ac:dyDescent="0.25">
      <c r="A186" s="64" t="s">
        <v>150</v>
      </c>
      <c r="B186" s="53" t="s">
        <v>316</v>
      </c>
      <c r="C186" s="53" t="s">
        <v>120</v>
      </c>
      <c r="D186" s="53" t="s">
        <v>161</v>
      </c>
      <c r="E186" s="53">
        <v>110</v>
      </c>
      <c r="F186" s="69">
        <v>16380</v>
      </c>
      <c r="G186" s="69"/>
      <c r="H186" s="56">
        <f t="shared" si="39"/>
        <v>16380</v>
      </c>
      <c r="I186" s="69"/>
      <c r="J186" s="56">
        <f t="shared" si="32"/>
        <v>16380</v>
      </c>
      <c r="K186" s="69"/>
      <c r="L186" s="56">
        <f t="shared" si="33"/>
        <v>16380</v>
      </c>
      <c r="M186" s="69"/>
      <c r="N186" s="56">
        <f t="shared" si="34"/>
        <v>16380</v>
      </c>
      <c r="O186" s="69"/>
      <c r="P186" s="56">
        <f t="shared" si="35"/>
        <v>16380</v>
      </c>
      <c r="Q186" s="69"/>
      <c r="R186" s="56">
        <f t="shared" si="36"/>
        <v>16380</v>
      </c>
      <c r="S186" s="124">
        <v>2902.5</v>
      </c>
      <c r="T186" s="56">
        <f t="shared" si="37"/>
        <v>19282.5</v>
      </c>
    </row>
    <row r="187" spans="1:20" ht="47.25" x14ac:dyDescent="0.25">
      <c r="A187" s="64" t="s">
        <v>97</v>
      </c>
      <c r="B187" s="53" t="s">
        <v>316</v>
      </c>
      <c r="C187" s="53" t="s">
        <v>120</v>
      </c>
      <c r="D187" s="53" t="s">
        <v>161</v>
      </c>
      <c r="E187" s="53">
        <v>200</v>
      </c>
      <c r="F187" s="69">
        <f>F188</f>
        <v>3815.6</v>
      </c>
      <c r="G187" s="69">
        <f>G188</f>
        <v>0</v>
      </c>
      <c r="H187" s="56">
        <f t="shared" si="39"/>
        <v>3815.6</v>
      </c>
      <c r="I187" s="69">
        <f>I188</f>
        <v>0</v>
      </c>
      <c r="J187" s="56">
        <f t="shared" si="32"/>
        <v>3815.6</v>
      </c>
      <c r="K187" s="69">
        <f>K188</f>
        <v>-40</v>
      </c>
      <c r="L187" s="56">
        <f t="shared" si="33"/>
        <v>3775.6</v>
      </c>
      <c r="M187" s="69">
        <f>M188</f>
        <v>0</v>
      </c>
      <c r="N187" s="56">
        <f t="shared" si="34"/>
        <v>3775.6</v>
      </c>
      <c r="O187" s="69">
        <f>O188</f>
        <v>-314.5</v>
      </c>
      <c r="P187" s="56">
        <f t="shared" si="35"/>
        <v>3461.1</v>
      </c>
      <c r="Q187" s="69">
        <f>Q188</f>
        <v>140</v>
      </c>
      <c r="R187" s="56">
        <f t="shared" si="36"/>
        <v>3601.1</v>
      </c>
      <c r="S187" s="69">
        <f>S188</f>
        <v>0</v>
      </c>
      <c r="T187" s="56">
        <f t="shared" si="37"/>
        <v>3601.1</v>
      </c>
    </row>
    <row r="188" spans="1:20" ht="31.9" customHeight="1" x14ac:dyDescent="0.25">
      <c r="A188" s="64" t="s">
        <v>98</v>
      </c>
      <c r="B188" s="53" t="s">
        <v>316</v>
      </c>
      <c r="C188" s="53" t="s">
        <v>120</v>
      </c>
      <c r="D188" s="53" t="s">
        <v>161</v>
      </c>
      <c r="E188" s="53">
        <v>240</v>
      </c>
      <c r="F188" s="69">
        <v>3815.6</v>
      </c>
      <c r="G188" s="69"/>
      <c r="H188" s="56">
        <f t="shared" si="39"/>
        <v>3815.6</v>
      </c>
      <c r="I188" s="69"/>
      <c r="J188" s="56">
        <f t="shared" si="32"/>
        <v>3815.6</v>
      </c>
      <c r="K188" s="69">
        <v>-40</v>
      </c>
      <c r="L188" s="56">
        <f t="shared" si="33"/>
        <v>3775.6</v>
      </c>
      <c r="M188" s="69"/>
      <c r="N188" s="56">
        <f t="shared" si="34"/>
        <v>3775.6</v>
      </c>
      <c r="O188" s="69">
        <v>-314.5</v>
      </c>
      <c r="P188" s="56">
        <f t="shared" si="35"/>
        <v>3461.1</v>
      </c>
      <c r="Q188" s="69">
        <v>140</v>
      </c>
      <c r="R188" s="56">
        <f t="shared" si="36"/>
        <v>3601.1</v>
      </c>
      <c r="S188" s="69"/>
      <c r="T188" s="56">
        <f t="shared" si="37"/>
        <v>3601.1</v>
      </c>
    </row>
    <row r="189" spans="1:20" ht="15.75" x14ac:dyDescent="0.25">
      <c r="A189" s="64" t="s">
        <v>99</v>
      </c>
      <c r="B189" s="53" t="s">
        <v>316</v>
      </c>
      <c r="C189" s="53" t="s">
        <v>120</v>
      </c>
      <c r="D189" s="53" t="s">
        <v>161</v>
      </c>
      <c r="E189" s="53">
        <v>800</v>
      </c>
      <c r="F189" s="69">
        <f>F190</f>
        <v>140</v>
      </c>
      <c r="G189" s="69">
        <f>G190</f>
        <v>0</v>
      </c>
      <c r="H189" s="56">
        <f t="shared" si="39"/>
        <v>140</v>
      </c>
      <c r="I189" s="69">
        <f>I190</f>
        <v>0</v>
      </c>
      <c r="J189" s="56">
        <f t="shared" si="32"/>
        <v>140</v>
      </c>
      <c r="K189" s="69">
        <f>K190</f>
        <v>40</v>
      </c>
      <c r="L189" s="56">
        <f t="shared" si="33"/>
        <v>180</v>
      </c>
      <c r="M189" s="69">
        <f>M190</f>
        <v>0</v>
      </c>
      <c r="N189" s="56">
        <f t="shared" si="34"/>
        <v>180</v>
      </c>
      <c r="O189" s="69">
        <f>O190</f>
        <v>314.5</v>
      </c>
      <c r="P189" s="56">
        <f t="shared" si="35"/>
        <v>494.5</v>
      </c>
      <c r="Q189" s="69">
        <f>Q190</f>
        <v>0</v>
      </c>
      <c r="R189" s="56">
        <f t="shared" si="36"/>
        <v>494.5</v>
      </c>
      <c r="S189" s="69">
        <f>S190</f>
        <v>0</v>
      </c>
      <c r="T189" s="56">
        <f t="shared" si="37"/>
        <v>494.5</v>
      </c>
    </row>
    <row r="190" spans="1:20" ht="31.5" x14ac:dyDescent="0.25">
      <c r="A190" s="64" t="s">
        <v>100</v>
      </c>
      <c r="B190" s="53" t="s">
        <v>316</v>
      </c>
      <c r="C190" s="53" t="s">
        <v>120</v>
      </c>
      <c r="D190" s="53" t="s">
        <v>161</v>
      </c>
      <c r="E190" s="53">
        <v>850</v>
      </c>
      <c r="F190" s="69">
        <v>140</v>
      </c>
      <c r="G190" s="69"/>
      <c r="H190" s="56">
        <f t="shared" si="39"/>
        <v>140</v>
      </c>
      <c r="I190" s="69"/>
      <c r="J190" s="56">
        <f t="shared" si="32"/>
        <v>140</v>
      </c>
      <c r="K190" s="69">
        <v>40</v>
      </c>
      <c r="L190" s="56">
        <f t="shared" si="33"/>
        <v>180</v>
      </c>
      <c r="M190" s="69"/>
      <c r="N190" s="56">
        <f t="shared" si="34"/>
        <v>180</v>
      </c>
      <c r="O190" s="69">
        <v>314.5</v>
      </c>
      <c r="P190" s="56">
        <f t="shared" si="35"/>
        <v>494.5</v>
      </c>
      <c r="Q190" s="69"/>
      <c r="R190" s="56">
        <f t="shared" si="36"/>
        <v>494.5</v>
      </c>
      <c r="S190" s="69"/>
      <c r="T190" s="56">
        <f t="shared" si="37"/>
        <v>494.5</v>
      </c>
    </row>
    <row r="191" spans="1:20" ht="50.25" customHeight="1" x14ac:dyDescent="0.25">
      <c r="A191" s="77" t="s">
        <v>268</v>
      </c>
      <c r="B191" s="50" t="s">
        <v>269</v>
      </c>
      <c r="C191" s="47"/>
      <c r="D191" s="47"/>
      <c r="E191" s="79"/>
      <c r="F191" s="74">
        <f>F192</f>
        <v>9713.7000000000007</v>
      </c>
      <c r="G191" s="74">
        <f>G192</f>
        <v>-403.7</v>
      </c>
      <c r="H191" s="49">
        <f t="shared" si="39"/>
        <v>9310</v>
      </c>
      <c r="I191" s="74">
        <f>I192</f>
        <v>-2.4</v>
      </c>
      <c r="J191" s="49">
        <f t="shared" si="32"/>
        <v>9307.6</v>
      </c>
      <c r="K191" s="74">
        <f>K192</f>
        <v>-82.4</v>
      </c>
      <c r="L191" s="49">
        <f t="shared" si="33"/>
        <v>9225.2000000000007</v>
      </c>
      <c r="M191" s="74">
        <f>M192</f>
        <v>-1372.3</v>
      </c>
      <c r="N191" s="49">
        <f t="shared" si="34"/>
        <v>7852.9000000000005</v>
      </c>
      <c r="O191" s="74">
        <f>O192</f>
        <v>0</v>
      </c>
      <c r="P191" s="49">
        <f t="shared" si="35"/>
        <v>7852.9000000000005</v>
      </c>
      <c r="Q191" s="74">
        <f>Q192</f>
        <v>-100</v>
      </c>
      <c r="R191" s="49">
        <f t="shared" si="36"/>
        <v>7752.9000000000005</v>
      </c>
      <c r="S191" s="74">
        <f>S192</f>
        <v>0</v>
      </c>
      <c r="T191" s="49">
        <f t="shared" si="37"/>
        <v>7752.9000000000005</v>
      </c>
    </row>
    <row r="192" spans="1:20" ht="66.75" customHeight="1" x14ac:dyDescent="0.25">
      <c r="A192" s="64" t="s">
        <v>685</v>
      </c>
      <c r="B192" s="53" t="s">
        <v>271</v>
      </c>
      <c r="C192" s="47"/>
      <c r="D192" s="47"/>
      <c r="E192" s="79"/>
      <c r="F192" s="69">
        <f>F193+F203+F198</f>
        <v>9713.7000000000007</v>
      </c>
      <c r="G192" s="69">
        <f>G193+G203+G198</f>
        <v>-403.7</v>
      </c>
      <c r="H192" s="56">
        <f t="shared" si="39"/>
        <v>9310</v>
      </c>
      <c r="I192" s="69">
        <f>I193+I203+I198</f>
        <v>-2.4</v>
      </c>
      <c r="J192" s="56">
        <f t="shared" si="32"/>
        <v>9307.6</v>
      </c>
      <c r="K192" s="69">
        <f>K193+K203+K198</f>
        <v>-82.4</v>
      </c>
      <c r="L192" s="56">
        <f t="shared" si="33"/>
        <v>9225.2000000000007</v>
      </c>
      <c r="M192" s="69">
        <f>M193+M203+M198</f>
        <v>-1372.3</v>
      </c>
      <c r="N192" s="56">
        <f t="shared" si="34"/>
        <v>7852.9000000000005</v>
      </c>
      <c r="O192" s="69">
        <f>O193+O203+O198</f>
        <v>0</v>
      </c>
      <c r="P192" s="56">
        <f t="shared" si="35"/>
        <v>7852.9000000000005</v>
      </c>
      <c r="Q192" s="69">
        <f>Q193+Q203+Q198</f>
        <v>-100</v>
      </c>
      <c r="R192" s="56">
        <f t="shared" si="36"/>
        <v>7752.9000000000005</v>
      </c>
      <c r="S192" s="69">
        <f>S193+S203+S198</f>
        <v>0</v>
      </c>
      <c r="T192" s="56">
        <f t="shared" si="37"/>
        <v>7752.9000000000005</v>
      </c>
    </row>
    <row r="193" spans="1:20" ht="47.25" x14ac:dyDescent="0.25">
      <c r="A193" s="64" t="s">
        <v>272</v>
      </c>
      <c r="B193" s="53" t="s">
        <v>273</v>
      </c>
      <c r="C193" s="47"/>
      <c r="D193" s="47"/>
      <c r="E193" s="79"/>
      <c r="F193" s="69">
        <f t="shared" ref="F193:S196" si="43">F194</f>
        <v>1996.5</v>
      </c>
      <c r="G193" s="69">
        <f t="shared" si="43"/>
        <v>0</v>
      </c>
      <c r="H193" s="56">
        <f t="shared" si="39"/>
        <v>1996.5</v>
      </c>
      <c r="I193" s="69">
        <f t="shared" si="43"/>
        <v>-2.4</v>
      </c>
      <c r="J193" s="56">
        <f t="shared" si="32"/>
        <v>1994.1</v>
      </c>
      <c r="K193" s="69">
        <f t="shared" si="43"/>
        <v>0</v>
      </c>
      <c r="L193" s="56">
        <f t="shared" si="33"/>
        <v>1994.1</v>
      </c>
      <c r="M193" s="69">
        <f t="shared" si="43"/>
        <v>-372.3</v>
      </c>
      <c r="N193" s="56">
        <f t="shared" si="34"/>
        <v>1621.8</v>
      </c>
      <c r="O193" s="69">
        <f t="shared" si="43"/>
        <v>0</v>
      </c>
      <c r="P193" s="56">
        <f t="shared" si="35"/>
        <v>1621.8</v>
      </c>
      <c r="Q193" s="69">
        <f t="shared" si="43"/>
        <v>-100</v>
      </c>
      <c r="R193" s="56">
        <f t="shared" si="36"/>
        <v>1521.8</v>
      </c>
      <c r="S193" s="69">
        <f t="shared" si="43"/>
        <v>0</v>
      </c>
      <c r="T193" s="56">
        <f t="shared" si="37"/>
        <v>1521.8</v>
      </c>
    </row>
    <row r="194" spans="1:20" ht="18" customHeight="1" x14ac:dyDescent="0.25">
      <c r="A194" s="64" t="s">
        <v>246</v>
      </c>
      <c r="B194" s="53" t="s">
        <v>273</v>
      </c>
      <c r="C194" s="53" t="s">
        <v>120</v>
      </c>
      <c r="D194" s="47"/>
      <c r="E194" s="79"/>
      <c r="F194" s="69">
        <f t="shared" si="43"/>
        <v>1996.5</v>
      </c>
      <c r="G194" s="69">
        <f t="shared" si="43"/>
        <v>0</v>
      </c>
      <c r="H194" s="56">
        <f t="shared" si="39"/>
        <v>1996.5</v>
      </c>
      <c r="I194" s="69">
        <f t="shared" si="43"/>
        <v>-2.4</v>
      </c>
      <c r="J194" s="56">
        <f t="shared" si="32"/>
        <v>1994.1</v>
      </c>
      <c r="K194" s="69">
        <f t="shared" si="43"/>
        <v>0</v>
      </c>
      <c r="L194" s="56">
        <f t="shared" si="33"/>
        <v>1994.1</v>
      </c>
      <c r="M194" s="69">
        <f t="shared" si="43"/>
        <v>-372.3</v>
      </c>
      <c r="N194" s="56">
        <f t="shared" si="34"/>
        <v>1621.8</v>
      </c>
      <c r="O194" s="69">
        <f t="shared" si="43"/>
        <v>0</v>
      </c>
      <c r="P194" s="56">
        <f t="shared" si="35"/>
        <v>1621.8</v>
      </c>
      <c r="Q194" s="69">
        <f t="shared" si="43"/>
        <v>-100</v>
      </c>
      <c r="R194" s="56">
        <f t="shared" si="36"/>
        <v>1521.8</v>
      </c>
      <c r="S194" s="69">
        <f t="shared" si="43"/>
        <v>0</v>
      </c>
      <c r="T194" s="56">
        <f t="shared" si="37"/>
        <v>1521.8</v>
      </c>
    </row>
    <row r="195" spans="1:20" ht="15.75" x14ac:dyDescent="0.25">
      <c r="A195" s="64" t="s">
        <v>247</v>
      </c>
      <c r="B195" s="53" t="s">
        <v>273</v>
      </c>
      <c r="C195" s="53" t="s">
        <v>120</v>
      </c>
      <c r="D195" s="53" t="s">
        <v>73</v>
      </c>
      <c r="E195" s="79"/>
      <c r="F195" s="69">
        <f t="shared" si="43"/>
        <v>1996.5</v>
      </c>
      <c r="G195" s="69">
        <f t="shared" si="43"/>
        <v>0</v>
      </c>
      <c r="H195" s="56">
        <f t="shared" si="39"/>
        <v>1996.5</v>
      </c>
      <c r="I195" s="69">
        <f t="shared" si="43"/>
        <v>-2.4</v>
      </c>
      <c r="J195" s="56">
        <f t="shared" si="32"/>
        <v>1994.1</v>
      </c>
      <c r="K195" s="69">
        <f t="shared" si="43"/>
        <v>0</v>
      </c>
      <c r="L195" s="56">
        <f t="shared" si="33"/>
        <v>1994.1</v>
      </c>
      <c r="M195" s="69">
        <f t="shared" si="43"/>
        <v>-372.3</v>
      </c>
      <c r="N195" s="56">
        <f t="shared" si="34"/>
        <v>1621.8</v>
      </c>
      <c r="O195" s="69">
        <f t="shared" si="43"/>
        <v>0</v>
      </c>
      <c r="P195" s="56">
        <f t="shared" si="35"/>
        <v>1621.8</v>
      </c>
      <c r="Q195" s="69">
        <f t="shared" si="43"/>
        <v>-100</v>
      </c>
      <c r="R195" s="56">
        <f t="shared" si="36"/>
        <v>1521.8</v>
      </c>
      <c r="S195" s="69">
        <f t="shared" si="43"/>
        <v>0</v>
      </c>
      <c r="T195" s="56">
        <f t="shared" si="37"/>
        <v>1521.8</v>
      </c>
    </row>
    <row r="196" spans="1:20" ht="63" x14ac:dyDescent="0.25">
      <c r="A196" s="64" t="s">
        <v>188</v>
      </c>
      <c r="B196" s="53" t="s">
        <v>273</v>
      </c>
      <c r="C196" s="53" t="s">
        <v>120</v>
      </c>
      <c r="D196" s="53" t="s">
        <v>73</v>
      </c>
      <c r="E196" s="53">
        <v>600</v>
      </c>
      <c r="F196" s="69">
        <f t="shared" si="43"/>
        <v>1996.5</v>
      </c>
      <c r="G196" s="69">
        <f t="shared" si="43"/>
        <v>0</v>
      </c>
      <c r="H196" s="56">
        <f t="shared" si="39"/>
        <v>1996.5</v>
      </c>
      <c r="I196" s="69">
        <f t="shared" si="43"/>
        <v>-2.4</v>
      </c>
      <c r="J196" s="56">
        <f t="shared" si="32"/>
        <v>1994.1</v>
      </c>
      <c r="K196" s="69">
        <f t="shared" si="43"/>
        <v>0</v>
      </c>
      <c r="L196" s="56">
        <f t="shared" si="33"/>
        <v>1994.1</v>
      </c>
      <c r="M196" s="69">
        <f t="shared" si="43"/>
        <v>-372.3</v>
      </c>
      <c r="N196" s="56">
        <f t="shared" si="34"/>
        <v>1621.8</v>
      </c>
      <c r="O196" s="69">
        <f t="shared" si="43"/>
        <v>0</v>
      </c>
      <c r="P196" s="56">
        <f t="shared" si="35"/>
        <v>1621.8</v>
      </c>
      <c r="Q196" s="69">
        <f t="shared" si="43"/>
        <v>-100</v>
      </c>
      <c r="R196" s="56">
        <f t="shared" si="36"/>
        <v>1521.8</v>
      </c>
      <c r="S196" s="69">
        <f t="shared" si="43"/>
        <v>0</v>
      </c>
      <c r="T196" s="56">
        <f t="shared" si="37"/>
        <v>1521.8</v>
      </c>
    </row>
    <row r="197" spans="1:20" ht="15.75" x14ac:dyDescent="0.25">
      <c r="A197" s="64" t="s">
        <v>197</v>
      </c>
      <c r="B197" s="53" t="s">
        <v>273</v>
      </c>
      <c r="C197" s="53" t="s">
        <v>120</v>
      </c>
      <c r="D197" s="53" t="s">
        <v>73</v>
      </c>
      <c r="E197" s="53">
        <v>610</v>
      </c>
      <c r="F197" s="69">
        <v>1996.5</v>
      </c>
      <c r="G197" s="69"/>
      <c r="H197" s="56">
        <f t="shared" si="39"/>
        <v>1996.5</v>
      </c>
      <c r="I197" s="69">
        <v>-2.4</v>
      </c>
      <c r="J197" s="56">
        <f t="shared" si="32"/>
        <v>1994.1</v>
      </c>
      <c r="K197" s="69"/>
      <c r="L197" s="56">
        <f t="shared" si="33"/>
        <v>1994.1</v>
      </c>
      <c r="M197" s="69">
        <v>-372.3</v>
      </c>
      <c r="N197" s="56">
        <f t="shared" si="34"/>
        <v>1621.8</v>
      </c>
      <c r="O197" s="69"/>
      <c r="P197" s="56">
        <f t="shared" si="35"/>
        <v>1621.8</v>
      </c>
      <c r="Q197" s="69">
        <v>-100</v>
      </c>
      <c r="R197" s="56">
        <f t="shared" si="36"/>
        <v>1521.8</v>
      </c>
      <c r="S197" s="69"/>
      <c r="T197" s="56">
        <f t="shared" si="37"/>
        <v>1521.8</v>
      </c>
    </row>
    <row r="198" spans="1:20" ht="47.25" x14ac:dyDescent="0.25">
      <c r="A198" s="64" t="s">
        <v>515</v>
      </c>
      <c r="B198" s="53" t="s">
        <v>291</v>
      </c>
      <c r="C198" s="47"/>
      <c r="D198" s="47"/>
      <c r="E198" s="79"/>
      <c r="F198" s="69">
        <f t="shared" ref="F198:S201" si="44">F199</f>
        <v>7252.4</v>
      </c>
      <c r="G198" s="69">
        <f t="shared" si="44"/>
        <v>-403.7</v>
      </c>
      <c r="H198" s="56">
        <f t="shared" si="39"/>
        <v>6848.7</v>
      </c>
      <c r="I198" s="69">
        <f t="shared" si="44"/>
        <v>0</v>
      </c>
      <c r="J198" s="56">
        <f t="shared" si="32"/>
        <v>6848.7</v>
      </c>
      <c r="K198" s="69">
        <f t="shared" si="44"/>
        <v>-82.4</v>
      </c>
      <c r="L198" s="56">
        <f t="shared" si="33"/>
        <v>6766.3</v>
      </c>
      <c r="M198" s="69">
        <f t="shared" si="44"/>
        <v>-1000</v>
      </c>
      <c r="N198" s="56">
        <f t="shared" si="34"/>
        <v>5766.3</v>
      </c>
      <c r="O198" s="69">
        <f t="shared" si="44"/>
        <v>0</v>
      </c>
      <c r="P198" s="56">
        <f t="shared" si="35"/>
        <v>5766.3</v>
      </c>
      <c r="Q198" s="69">
        <f t="shared" si="44"/>
        <v>0</v>
      </c>
      <c r="R198" s="56">
        <f t="shared" si="36"/>
        <v>5766.3</v>
      </c>
      <c r="S198" s="69">
        <f t="shared" si="44"/>
        <v>0</v>
      </c>
      <c r="T198" s="56">
        <f t="shared" si="37"/>
        <v>5766.3</v>
      </c>
    </row>
    <row r="199" spans="1:20" ht="15.75" x14ac:dyDescent="0.25">
      <c r="A199" s="64" t="s">
        <v>246</v>
      </c>
      <c r="B199" s="53" t="s">
        <v>291</v>
      </c>
      <c r="C199" s="53" t="s">
        <v>120</v>
      </c>
      <c r="D199" s="47"/>
      <c r="E199" s="79"/>
      <c r="F199" s="69">
        <f t="shared" si="44"/>
        <v>7252.4</v>
      </c>
      <c r="G199" s="69">
        <f t="shared" si="44"/>
        <v>-403.7</v>
      </c>
      <c r="H199" s="56">
        <f t="shared" si="39"/>
        <v>6848.7</v>
      </c>
      <c r="I199" s="69">
        <f t="shared" si="44"/>
        <v>0</v>
      </c>
      <c r="J199" s="56">
        <f t="shared" si="32"/>
        <v>6848.7</v>
      </c>
      <c r="K199" s="69">
        <f t="shared" si="44"/>
        <v>-82.4</v>
      </c>
      <c r="L199" s="56">
        <f t="shared" si="33"/>
        <v>6766.3</v>
      </c>
      <c r="M199" s="69">
        <f t="shared" si="44"/>
        <v>-1000</v>
      </c>
      <c r="N199" s="56">
        <f t="shared" si="34"/>
        <v>5766.3</v>
      </c>
      <c r="O199" s="69">
        <f t="shared" si="44"/>
        <v>0</v>
      </c>
      <c r="P199" s="56">
        <f t="shared" si="35"/>
        <v>5766.3</v>
      </c>
      <c r="Q199" s="69">
        <f t="shared" si="44"/>
        <v>0</v>
      </c>
      <c r="R199" s="56">
        <f t="shared" si="36"/>
        <v>5766.3</v>
      </c>
      <c r="S199" s="69">
        <f t="shared" si="44"/>
        <v>0</v>
      </c>
      <c r="T199" s="56">
        <f t="shared" si="37"/>
        <v>5766.3</v>
      </c>
    </row>
    <row r="200" spans="1:20" ht="15.75" x14ac:dyDescent="0.25">
      <c r="A200" s="64" t="s">
        <v>274</v>
      </c>
      <c r="B200" s="53" t="s">
        <v>291</v>
      </c>
      <c r="C200" s="53" t="s">
        <v>120</v>
      </c>
      <c r="D200" s="53" t="s">
        <v>78</v>
      </c>
      <c r="E200" s="79"/>
      <c r="F200" s="69">
        <f t="shared" si="44"/>
        <v>7252.4</v>
      </c>
      <c r="G200" s="69">
        <f t="shared" si="44"/>
        <v>-403.7</v>
      </c>
      <c r="H200" s="56">
        <f t="shared" si="39"/>
        <v>6848.7</v>
      </c>
      <c r="I200" s="69">
        <f t="shared" si="44"/>
        <v>0</v>
      </c>
      <c r="J200" s="56">
        <f t="shared" si="32"/>
        <v>6848.7</v>
      </c>
      <c r="K200" s="69">
        <f t="shared" si="44"/>
        <v>-82.4</v>
      </c>
      <c r="L200" s="56">
        <f t="shared" si="33"/>
        <v>6766.3</v>
      </c>
      <c r="M200" s="69">
        <f t="shared" si="44"/>
        <v>-1000</v>
      </c>
      <c r="N200" s="56">
        <f t="shared" si="34"/>
        <v>5766.3</v>
      </c>
      <c r="O200" s="69">
        <f t="shared" si="44"/>
        <v>0</v>
      </c>
      <c r="P200" s="56">
        <f t="shared" si="35"/>
        <v>5766.3</v>
      </c>
      <c r="Q200" s="69">
        <f t="shared" si="44"/>
        <v>0</v>
      </c>
      <c r="R200" s="56">
        <f t="shared" si="36"/>
        <v>5766.3</v>
      </c>
      <c r="S200" s="69">
        <f t="shared" si="44"/>
        <v>0</v>
      </c>
      <c r="T200" s="56">
        <f t="shared" si="37"/>
        <v>5766.3</v>
      </c>
    </row>
    <row r="201" spans="1:20" ht="63" x14ac:dyDescent="0.25">
      <c r="A201" s="64" t="s">
        <v>188</v>
      </c>
      <c r="B201" s="53" t="s">
        <v>291</v>
      </c>
      <c r="C201" s="53" t="s">
        <v>120</v>
      </c>
      <c r="D201" s="53" t="s">
        <v>78</v>
      </c>
      <c r="E201" s="53">
        <v>600</v>
      </c>
      <c r="F201" s="69">
        <f t="shared" si="44"/>
        <v>7252.4</v>
      </c>
      <c r="G201" s="69">
        <f t="shared" si="44"/>
        <v>-403.7</v>
      </c>
      <c r="H201" s="56">
        <f t="shared" si="39"/>
        <v>6848.7</v>
      </c>
      <c r="I201" s="69">
        <f t="shared" si="44"/>
        <v>0</v>
      </c>
      <c r="J201" s="56">
        <f t="shared" si="32"/>
        <v>6848.7</v>
      </c>
      <c r="K201" s="69">
        <f t="shared" si="44"/>
        <v>-82.4</v>
      </c>
      <c r="L201" s="56">
        <f t="shared" si="33"/>
        <v>6766.3</v>
      </c>
      <c r="M201" s="69">
        <f t="shared" si="44"/>
        <v>-1000</v>
      </c>
      <c r="N201" s="56">
        <f t="shared" si="34"/>
        <v>5766.3</v>
      </c>
      <c r="O201" s="69">
        <f t="shared" si="44"/>
        <v>0</v>
      </c>
      <c r="P201" s="56">
        <f t="shared" si="35"/>
        <v>5766.3</v>
      </c>
      <c r="Q201" s="69">
        <f t="shared" si="44"/>
        <v>0</v>
      </c>
      <c r="R201" s="56">
        <f t="shared" si="36"/>
        <v>5766.3</v>
      </c>
      <c r="S201" s="69">
        <f t="shared" si="44"/>
        <v>0</v>
      </c>
      <c r="T201" s="56">
        <f t="shared" si="37"/>
        <v>5766.3</v>
      </c>
    </row>
    <row r="202" spans="1:20" ht="15.75" x14ac:dyDescent="0.25">
      <c r="A202" s="64" t="s">
        <v>197</v>
      </c>
      <c r="B202" s="53" t="s">
        <v>291</v>
      </c>
      <c r="C202" s="53" t="s">
        <v>120</v>
      </c>
      <c r="D202" s="53" t="s">
        <v>78</v>
      </c>
      <c r="E202" s="53">
        <v>610</v>
      </c>
      <c r="F202" s="69">
        <v>7252.4</v>
      </c>
      <c r="G202" s="69">
        <v>-403.7</v>
      </c>
      <c r="H202" s="56">
        <f t="shared" si="39"/>
        <v>6848.7</v>
      </c>
      <c r="I202" s="69"/>
      <c r="J202" s="56">
        <f t="shared" si="32"/>
        <v>6848.7</v>
      </c>
      <c r="K202" s="69">
        <v>-82.4</v>
      </c>
      <c r="L202" s="56">
        <f t="shared" si="33"/>
        <v>6766.3</v>
      </c>
      <c r="M202" s="69">
        <v>-1000</v>
      </c>
      <c r="N202" s="56">
        <f t="shared" si="34"/>
        <v>5766.3</v>
      </c>
      <c r="O202" s="69"/>
      <c r="P202" s="56">
        <f t="shared" si="35"/>
        <v>5766.3</v>
      </c>
      <c r="Q202" s="69"/>
      <c r="R202" s="56">
        <f t="shared" si="36"/>
        <v>5766.3</v>
      </c>
      <c r="S202" s="69"/>
      <c r="T202" s="56">
        <f t="shared" si="37"/>
        <v>5766.3</v>
      </c>
    </row>
    <row r="203" spans="1:20" ht="47.25" x14ac:dyDescent="0.25">
      <c r="A203" s="64" t="s">
        <v>301</v>
      </c>
      <c r="B203" s="53" t="s">
        <v>302</v>
      </c>
      <c r="C203" s="47"/>
      <c r="D203" s="47"/>
      <c r="E203" s="79"/>
      <c r="F203" s="69">
        <f t="shared" ref="F203:S206" si="45">F204</f>
        <v>464.8</v>
      </c>
      <c r="G203" s="69">
        <f t="shared" si="45"/>
        <v>0</v>
      </c>
      <c r="H203" s="56">
        <f t="shared" si="39"/>
        <v>464.8</v>
      </c>
      <c r="I203" s="69">
        <f t="shared" si="45"/>
        <v>0</v>
      </c>
      <c r="J203" s="56">
        <f t="shared" si="32"/>
        <v>464.8</v>
      </c>
      <c r="K203" s="69">
        <f t="shared" si="45"/>
        <v>0</v>
      </c>
      <c r="L203" s="56">
        <f t="shared" si="33"/>
        <v>464.8</v>
      </c>
      <c r="M203" s="69">
        <f t="shared" si="45"/>
        <v>0</v>
      </c>
      <c r="N203" s="56">
        <f t="shared" si="34"/>
        <v>464.8</v>
      </c>
      <c r="O203" s="69">
        <f t="shared" si="45"/>
        <v>0</v>
      </c>
      <c r="P203" s="56">
        <f t="shared" si="35"/>
        <v>464.8</v>
      </c>
      <c r="Q203" s="69">
        <f t="shared" si="45"/>
        <v>0</v>
      </c>
      <c r="R203" s="56">
        <f t="shared" si="36"/>
        <v>464.8</v>
      </c>
      <c r="S203" s="69">
        <f t="shared" si="45"/>
        <v>0</v>
      </c>
      <c r="T203" s="56">
        <f t="shared" si="37"/>
        <v>464.8</v>
      </c>
    </row>
    <row r="204" spans="1:20" ht="15.75" x14ac:dyDescent="0.25">
      <c r="A204" s="64" t="s">
        <v>246</v>
      </c>
      <c r="B204" s="53" t="s">
        <v>302</v>
      </c>
      <c r="C204" s="53" t="s">
        <v>120</v>
      </c>
      <c r="D204" s="47"/>
      <c r="E204" s="79"/>
      <c r="F204" s="69">
        <f t="shared" si="45"/>
        <v>464.8</v>
      </c>
      <c r="G204" s="69">
        <f t="shared" si="45"/>
        <v>0</v>
      </c>
      <c r="H204" s="56">
        <f t="shared" si="39"/>
        <v>464.8</v>
      </c>
      <c r="I204" s="69">
        <f t="shared" si="45"/>
        <v>0</v>
      </c>
      <c r="J204" s="56">
        <f t="shared" si="32"/>
        <v>464.8</v>
      </c>
      <c r="K204" s="69">
        <f t="shared" si="45"/>
        <v>0</v>
      </c>
      <c r="L204" s="56">
        <f t="shared" si="33"/>
        <v>464.8</v>
      </c>
      <c r="M204" s="69">
        <f t="shared" si="45"/>
        <v>0</v>
      </c>
      <c r="N204" s="56">
        <f t="shared" si="34"/>
        <v>464.8</v>
      </c>
      <c r="O204" s="69">
        <f t="shared" si="45"/>
        <v>0</v>
      </c>
      <c r="P204" s="56">
        <f t="shared" si="35"/>
        <v>464.8</v>
      </c>
      <c r="Q204" s="69">
        <f t="shared" si="45"/>
        <v>0</v>
      </c>
      <c r="R204" s="56">
        <f t="shared" si="36"/>
        <v>464.8</v>
      </c>
      <c r="S204" s="69">
        <f t="shared" si="45"/>
        <v>0</v>
      </c>
      <c r="T204" s="56">
        <f t="shared" si="37"/>
        <v>464.8</v>
      </c>
    </row>
    <row r="205" spans="1:20" ht="15.75" x14ac:dyDescent="0.25">
      <c r="A205" s="64" t="s">
        <v>274</v>
      </c>
      <c r="B205" s="53" t="s">
        <v>302</v>
      </c>
      <c r="C205" s="53" t="s">
        <v>120</v>
      </c>
      <c r="D205" s="53" t="s">
        <v>78</v>
      </c>
      <c r="E205" s="79"/>
      <c r="F205" s="69">
        <f t="shared" si="45"/>
        <v>464.8</v>
      </c>
      <c r="G205" s="69">
        <f t="shared" si="45"/>
        <v>0</v>
      </c>
      <c r="H205" s="56">
        <f t="shared" si="39"/>
        <v>464.8</v>
      </c>
      <c r="I205" s="69">
        <f t="shared" si="45"/>
        <v>0</v>
      </c>
      <c r="J205" s="56">
        <f t="shared" si="32"/>
        <v>464.8</v>
      </c>
      <c r="K205" s="69">
        <f t="shared" si="45"/>
        <v>0</v>
      </c>
      <c r="L205" s="56">
        <f t="shared" si="33"/>
        <v>464.8</v>
      </c>
      <c r="M205" s="69">
        <f t="shared" si="45"/>
        <v>0</v>
      </c>
      <c r="N205" s="56">
        <f t="shared" si="34"/>
        <v>464.8</v>
      </c>
      <c r="O205" s="69">
        <f t="shared" si="45"/>
        <v>0</v>
      </c>
      <c r="P205" s="56">
        <f t="shared" si="35"/>
        <v>464.8</v>
      </c>
      <c r="Q205" s="69">
        <f t="shared" si="45"/>
        <v>0</v>
      </c>
      <c r="R205" s="56">
        <f t="shared" si="36"/>
        <v>464.8</v>
      </c>
      <c r="S205" s="69">
        <f t="shared" si="45"/>
        <v>0</v>
      </c>
      <c r="T205" s="56">
        <f t="shared" si="37"/>
        <v>464.8</v>
      </c>
    </row>
    <row r="206" spans="1:20" ht="63" x14ac:dyDescent="0.25">
      <c r="A206" s="64" t="s">
        <v>188</v>
      </c>
      <c r="B206" s="53" t="s">
        <v>302</v>
      </c>
      <c r="C206" s="53" t="s">
        <v>120</v>
      </c>
      <c r="D206" s="53" t="s">
        <v>78</v>
      </c>
      <c r="E206" s="53">
        <v>600</v>
      </c>
      <c r="F206" s="69">
        <f t="shared" si="45"/>
        <v>464.8</v>
      </c>
      <c r="G206" s="69">
        <f t="shared" si="45"/>
        <v>0</v>
      </c>
      <c r="H206" s="56">
        <f t="shared" si="39"/>
        <v>464.8</v>
      </c>
      <c r="I206" s="69">
        <f t="shared" si="45"/>
        <v>0</v>
      </c>
      <c r="J206" s="56">
        <f t="shared" si="32"/>
        <v>464.8</v>
      </c>
      <c r="K206" s="69">
        <f t="shared" si="45"/>
        <v>0</v>
      </c>
      <c r="L206" s="56">
        <f t="shared" si="33"/>
        <v>464.8</v>
      </c>
      <c r="M206" s="69">
        <f t="shared" si="45"/>
        <v>0</v>
      </c>
      <c r="N206" s="56">
        <f t="shared" si="34"/>
        <v>464.8</v>
      </c>
      <c r="O206" s="69">
        <f t="shared" si="45"/>
        <v>0</v>
      </c>
      <c r="P206" s="56">
        <f t="shared" si="35"/>
        <v>464.8</v>
      </c>
      <c r="Q206" s="69">
        <f t="shared" si="45"/>
        <v>0</v>
      </c>
      <c r="R206" s="56">
        <f t="shared" si="36"/>
        <v>464.8</v>
      </c>
      <c r="S206" s="69">
        <f t="shared" si="45"/>
        <v>0</v>
      </c>
      <c r="T206" s="56">
        <f t="shared" si="37"/>
        <v>464.8</v>
      </c>
    </row>
    <row r="207" spans="1:20" ht="15.75" x14ac:dyDescent="0.25">
      <c r="A207" s="64" t="s">
        <v>197</v>
      </c>
      <c r="B207" s="53" t="s">
        <v>302</v>
      </c>
      <c r="C207" s="53" t="s">
        <v>120</v>
      </c>
      <c r="D207" s="53" t="s">
        <v>78</v>
      </c>
      <c r="E207" s="53">
        <v>610</v>
      </c>
      <c r="F207" s="69">
        <v>464.8</v>
      </c>
      <c r="G207" s="69"/>
      <c r="H207" s="56">
        <f t="shared" si="39"/>
        <v>464.8</v>
      </c>
      <c r="I207" s="69"/>
      <c r="J207" s="56">
        <f t="shared" si="32"/>
        <v>464.8</v>
      </c>
      <c r="K207" s="69"/>
      <c r="L207" s="56">
        <f t="shared" si="33"/>
        <v>464.8</v>
      </c>
      <c r="M207" s="69"/>
      <c r="N207" s="56">
        <f t="shared" si="34"/>
        <v>464.8</v>
      </c>
      <c r="O207" s="69"/>
      <c r="P207" s="56">
        <f t="shared" si="35"/>
        <v>464.8</v>
      </c>
      <c r="Q207" s="69"/>
      <c r="R207" s="56">
        <f t="shared" si="36"/>
        <v>464.8</v>
      </c>
      <c r="S207" s="69"/>
      <c r="T207" s="56">
        <f t="shared" si="37"/>
        <v>464.8</v>
      </c>
    </row>
    <row r="208" spans="1:20" ht="47.25" x14ac:dyDescent="0.25">
      <c r="A208" s="77" t="s">
        <v>695</v>
      </c>
      <c r="B208" s="50" t="s">
        <v>304</v>
      </c>
      <c r="C208" s="47"/>
      <c r="D208" s="47"/>
      <c r="E208" s="79"/>
      <c r="F208" s="74">
        <f t="shared" ref="F208:S213" si="46">F209</f>
        <v>27178.3</v>
      </c>
      <c r="G208" s="74">
        <f t="shared" si="46"/>
        <v>0</v>
      </c>
      <c r="H208" s="49">
        <f t="shared" si="39"/>
        <v>27178.3</v>
      </c>
      <c r="I208" s="74">
        <f t="shared" si="46"/>
        <v>0</v>
      </c>
      <c r="J208" s="49">
        <f t="shared" si="32"/>
        <v>27178.3</v>
      </c>
      <c r="K208" s="74">
        <f t="shared" si="46"/>
        <v>0</v>
      </c>
      <c r="L208" s="49">
        <f t="shared" si="33"/>
        <v>27178.3</v>
      </c>
      <c r="M208" s="74">
        <f t="shared" si="46"/>
        <v>59</v>
      </c>
      <c r="N208" s="49">
        <f t="shared" si="34"/>
        <v>27237.3</v>
      </c>
      <c r="O208" s="74">
        <f t="shared" si="46"/>
        <v>70.2</v>
      </c>
      <c r="P208" s="49">
        <f t="shared" si="35"/>
        <v>27307.5</v>
      </c>
      <c r="Q208" s="74">
        <f t="shared" si="46"/>
        <v>600</v>
      </c>
      <c r="R208" s="49">
        <f t="shared" si="36"/>
        <v>27907.5</v>
      </c>
      <c r="S208" s="74">
        <f t="shared" si="46"/>
        <v>4878.3999999999996</v>
      </c>
      <c r="T208" s="49">
        <f t="shared" si="37"/>
        <v>32785.9</v>
      </c>
    </row>
    <row r="209" spans="1:20" ht="93.75" customHeight="1" x14ac:dyDescent="0.25">
      <c r="A209" s="64" t="s">
        <v>305</v>
      </c>
      <c r="B209" s="53" t="s">
        <v>306</v>
      </c>
      <c r="C209" s="47"/>
      <c r="D209" s="47"/>
      <c r="E209" s="79"/>
      <c r="F209" s="69">
        <f t="shared" si="46"/>
        <v>27178.3</v>
      </c>
      <c r="G209" s="69">
        <f t="shared" si="46"/>
        <v>0</v>
      </c>
      <c r="H209" s="56">
        <f t="shared" si="39"/>
        <v>27178.3</v>
      </c>
      <c r="I209" s="69">
        <f t="shared" si="46"/>
        <v>0</v>
      </c>
      <c r="J209" s="56">
        <f t="shared" si="32"/>
        <v>27178.3</v>
      </c>
      <c r="K209" s="69">
        <f t="shared" si="46"/>
        <v>0</v>
      </c>
      <c r="L209" s="56">
        <f t="shared" si="33"/>
        <v>27178.3</v>
      </c>
      <c r="M209" s="69">
        <f t="shared" si="46"/>
        <v>59</v>
      </c>
      <c r="N209" s="56">
        <f t="shared" si="34"/>
        <v>27237.3</v>
      </c>
      <c r="O209" s="69">
        <f t="shared" si="46"/>
        <v>70.2</v>
      </c>
      <c r="P209" s="56">
        <f t="shared" si="35"/>
        <v>27307.5</v>
      </c>
      <c r="Q209" s="69">
        <f t="shared" si="46"/>
        <v>600</v>
      </c>
      <c r="R209" s="56">
        <f t="shared" si="36"/>
        <v>27907.5</v>
      </c>
      <c r="S209" s="69">
        <f t="shared" si="46"/>
        <v>4878.3999999999996</v>
      </c>
      <c r="T209" s="56">
        <f t="shared" si="37"/>
        <v>32785.9</v>
      </c>
    </row>
    <row r="210" spans="1:20" ht="63" x14ac:dyDescent="0.25">
      <c r="A210" s="64" t="s">
        <v>516</v>
      </c>
      <c r="B210" s="53" t="s">
        <v>308</v>
      </c>
      <c r="C210" s="47"/>
      <c r="D210" s="47"/>
      <c r="E210" s="79"/>
      <c r="F210" s="69">
        <f t="shared" si="46"/>
        <v>27178.3</v>
      </c>
      <c r="G210" s="69">
        <f t="shared" si="46"/>
        <v>0</v>
      </c>
      <c r="H210" s="56">
        <f t="shared" si="39"/>
        <v>27178.3</v>
      </c>
      <c r="I210" s="69">
        <f t="shared" si="46"/>
        <v>0</v>
      </c>
      <c r="J210" s="56">
        <f t="shared" ref="J210:J283" si="47">H210+I210</f>
        <v>27178.3</v>
      </c>
      <c r="K210" s="69">
        <f t="shared" si="46"/>
        <v>0</v>
      </c>
      <c r="L210" s="56">
        <f t="shared" ref="L210:L283" si="48">J210+K210</f>
        <v>27178.3</v>
      </c>
      <c r="M210" s="69">
        <f t="shared" si="46"/>
        <v>59</v>
      </c>
      <c r="N210" s="56">
        <f t="shared" ref="N210:N283" si="49">L210+M210</f>
        <v>27237.3</v>
      </c>
      <c r="O210" s="69">
        <f t="shared" si="46"/>
        <v>70.2</v>
      </c>
      <c r="P210" s="56">
        <f t="shared" si="35"/>
        <v>27307.5</v>
      </c>
      <c r="Q210" s="69">
        <f t="shared" si="46"/>
        <v>600</v>
      </c>
      <c r="R210" s="56">
        <f t="shared" si="36"/>
        <v>27907.5</v>
      </c>
      <c r="S210" s="69">
        <f t="shared" si="46"/>
        <v>4878.3999999999996</v>
      </c>
      <c r="T210" s="56">
        <f t="shared" si="37"/>
        <v>32785.9</v>
      </c>
    </row>
    <row r="211" spans="1:20" ht="15.75" x14ac:dyDescent="0.25">
      <c r="A211" s="64" t="s">
        <v>246</v>
      </c>
      <c r="B211" s="53" t="s">
        <v>308</v>
      </c>
      <c r="C211" s="53" t="s">
        <v>120</v>
      </c>
      <c r="D211" s="47"/>
      <c r="E211" s="79"/>
      <c r="F211" s="69">
        <f t="shared" si="46"/>
        <v>27178.3</v>
      </c>
      <c r="G211" s="69">
        <f t="shared" si="46"/>
        <v>0</v>
      </c>
      <c r="H211" s="56">
        <f t="shared" si="39"/>
        <v>27178.3</v>
      </c>
      <c r="I211" s="69">
        <f t="shared" si="46"/>
        <v>0</v>
      </c>
      <c r="J211" s="56">
        <f t="shared" si="47"/>
        <v>27178.3</v>
      </c>
      <c r="K211" s="69">
        <f t="shared" si="46"/>
        <v>0</v>
      </c>
      <c r="L211" s="56">
        <f t="shared" si="48"/>
        <v>27178.3</v>
      </c>
      <c r="M211" s="69">
        <f t="shared" si="46"/>
        <v>59</v>
      </c>
      <c r="N211" s="56">
        <f t="shared" si="49"/>
        <v>27237.3</v>
      </c>
      <c r="O211" s="69">
        <f t="shared" si="46"/>
        <v>70.2</v>
      </c>
      <c r="P211" s="56">
        <f t="shared" ref="P211:P284" si="50">N211+O211</f>
        <v>27307.5</v>
      </c>
      <c r="Q211" s="69">
        <f t="shared" si="46"/>
        <v>600</v>
      </c>
      <c r="R211" s="56">
        <f t="shared" ref="R211:R284" si="51">P211+Q211</f>
        <v>27907.5</v>
      </c>
      <c r="S211" s="69">
        <f t="shared" si="46"/>
        <v>4878.3999999999996</v>
      </c>
      <c r="T211" s="56">
        <f t="shared" ref="T211:T284" si="52">R211+S211</f>
        <v>32785.9</v>
      </c>
    </row>
    <row r="212" spans="1:20" ht="15.75" x14ac:dyDescent="0.25">
      <c r="A212" s="32" t="s">
        <v>292</v>
      </c>
      <c r="B212" s="53" t="s">
        <v>308</v>
      </c>
      <c r="C212" s="53" t="s">
        <v>120</v>
      </c>
      <c r="D212" s="53" t="s">
        <v>90</v>
      </c>
      <c r="E212" s="79"/>
      <c r="F212" s="69">
        <f>F213</f>
        <v>27178.3</v>
      </c>
      <c r="G212" s="69">
        <f>G213</f>
        <v>0</v>
      </c>
      <c r="H212" s="56">
        <f t="shared" si="39"/>
        <v>27178.3</v>
      </c>
      <c r="I212" s="69">
        <f>I213</f>
        <v>0</v>
      </c>
      <c r="J212" s="56">
        <f t="shared" si="47"/>
        <v>27178.3</v>
      </c>
      <c r="K212" s="69">
        <f>K213</f>
        <v>0</v>
      </c>
      <c r="L212" s="56">
        <f t="shared" si="48"/>
        <v>27178.3</v>
      </c>
      <c r="M212" s="69">
        <f>M213</f>
        <v>59</v>
      </c>
      <c r="N212" s="56">
        <f t="shared" si="49"/>
        <v>27237.3</v>
      </c>
      <c r="O212" s="69">
        <f>O213</f>
        <v>70.2</v>
      </c>
      <c r="P212" s="56">
        <f t="shared" si="50"/>
        <v>27307.5</v>
      </c>
      <c r="Q212" s="69">
        <f>Q213</f>
        <v>600</v>
      </c>
      <c r="R212" s="56">
        <f t="shared" si="51"/>
        <v>27907.5</v>
      </c>
      <c r="S212" s="69">
        <f>S213</f>
        <v>4878.3999999999996</v>
      </c>
      <c r="T212" s="56">
        <f t="shared" si="52"/>
        <v>32785.9</v>
      </c>
    </row>
    <row r="213" spans="1:20" ht="63" x14ac:dyDescent="0.25">
      <c r="A213" s="64" t="s">
        <v>188</v>
      </c>
      <c r="B213" s="53" t="s">
        <v>308</v>
      </c>
      <c r="C213" s="53" t="s">
        <v>120</v>
      </c>
      <c r="D213" s="53" t="s">
        <v>90</v>
      </c>
      <c r="E213" s="53">
        <v>600</v>
      </c>
      <c r="F213" s="69">
        <f t="shared" si="46"/>
        <v>27178.3</v>
      </c>
      <c r="G213" s="69">
        <f t="shared" si="46"/>
        <v>0</v>
      </c>
      <c r="H213" s="56">
        <f t="shared" ref="H213:H286" si="53">F213+G213</f>
        <v>27178.3</v>
      </c>
      <c r="I213" s="69">
        <f t="shared" si="46"/>
        <v>0</v>
      </c>
      <c r="J213" s="56">
        <f t="shared" si="47"/>
        <v>27178.3</v>
      </c>
      <c r="K213" s="69">
        <f t="shared" si="46"/>
        <v>0</v>
      </c>
      <c r="L213" s="56">
        <f t="shared" si="48"/>
        <v>27178.3</v>
      </c>
      <c r="M213" s="69">
        <f t="shared" si="46"/>
        <v>59</v>
      </c>
      <c r="N213" s="56">
        <f t="shared" si="49"/>
        <v>27237.3</v>
      </c>
      <c r="O213" s="69">
        <f t="shared" si="46"/>
        <v>70.2</v>
      </c>
      <c r="P213" s="56">
        <f t="shared" si="50"/>
        <v>27307.5</v>
      </c>
      <c r="Q213" s="69">
        <f t="shared" si="46"/>
        <v>600</v>
      </c>
      <c r="R213" s="56">
        <f t="shared" si="51"/>
        <v>27907.5</v>
      </c>
      <c r="S213" s="69">
        <f t="shared" si="46"/>
        <v>4878.3999999999996</v>
      </c>
      <c r="T213" s="56">
        <f t="shared" si="52"/>
        <v>32785.9</v>
      </c>
    </row>
    <row r="214" spans="1:20" ht="15.75" x14ac:dyDescent="0.25">
      <c r="A214" s="64" t="s">
        <v>197</v>
      </c>
      <c r="B214" s="53" t="s">
        <v>308</v>
      </c>
      <c r="C214" s="53" t="s">
        <v>120</v>
      </c>
      <c r="D214" s="53" t="s">
        <v>90</v>
      </c>
      <c r="E214" s="53">
        <v>610</v>
      </c>
      <c r="F214" s="69">
        <v>27178.3</v>
      </c>
      <c r="G214" s="69"/>
      <c r="H214" s="56">
        <f t="shared" si="53"/>
        <v>27178.3</v>
      </c>
      <c r="I214" s="69"/>
      <c r="J214" s="56">
        <f t="shared" si="47"/>
        <v>27178.3</v>
      </c>
      <c r="K214" s="69"/>
      <c r="L214" s="56">
        <f t="shared" si="48"/>
        <v>27178.3</v>
      </c>
      <c r="M214" s="69">
        <v>59</v>
      </c>
      <c r="N214" s="56">
        <f t="shared" si="49"/>
        <v>27237.3</v>
      </c>
      <c r="O214" s="69">
        <v>70.2</v>
      </c>
      <c r="P214" s="56">
        <f t="shared" si="50"/>
        <v>27307.5</v>
      </c>
      <c r="Q214" s="69">
        <v>600</v>
      </c>
      <c r="R214" s="56">
        <f t="shared" si="51"/>
        <v>27907.5</v>
      </c>
      <c r="S214" s="124">
        <v>4878.3999999999996</v>
      </c>
      <c r="T214" s="56">
        <f t="shared" si="52"/>
        <v>32785.9</v>
      </c>
    </row>
    <row r="215" spans="1:20" ht="80.25" customHeight="1" x14ac:dyDescent="0.25">
      <c r="A215" s="77" t="s">
        <v>696</v>
      </c>
      <c r="B215" s="50" t="s">
        <v>219</v>
      </c>
      <c r="C215" s="47"/>
      <c r="D215" s="47"/>
      <c r="E215" s="79"/>
      <c r="F215" s="74">
        <f>F216</f>
        <v>1000</v>
      </c>
      <c r="G215" s="74">
        <f>G216</f>
        <v>0</v>
      </c>
      <c r="H215" s="49">
        <f t="shared" si="53"/>
        <v>1000</v>
      </c>
      <c r="I215" s="74">
        <f>I216</f>
        <v>0</v>
      </c>
      <c r="J215" s="49">
        <f t="shared" si="47"/>
        <v>1000</v>
      </c>
      <c r="K215" s="74">
        <f>K216</f>
        <v>0</v>
      </c>
      <c r="L215" s="49">
        <f t="shared" si="48"/>
        <v>1000</v>
      </c>
      <c r="M215" s="74">
        <f>M216</f>
        <v>0</v>
      </c>
      <c r="N215" s="49">
        <f t="shared" si="49"/>
        <v>1000</v>
      </c>
      <c r="O215" s="74">
        <f>O216</f>
        <v>0</v>
      </c>
      <c r="P215" s="49">
        <f t="shared" si="50"/>
        <v>1000</v>
      </c>
      <c r="Q215" s="74">
        <f>Q216</f>
        <v>0</v>
      </c>
      <c r="R215" s="49">
        <f t="shared" si="51"/>
        <v>1000</v>
      </c>
      <c r="S215" s="74">
        <f>S216</f>
        <v>-500</v>
      </c>
      <c r="T215" s="49">
        <f t="shared" si="52"/>
        <v>500</v>
      </c>
    </row>
    <row r="216" spans="1:20" ht="50.25" customHeight="1" x14ac:dyDescent="0.25">
      <c r="A216" s="64" t="s">
        <v>220</v>
      </c>
      <c r="B216" s="53" t="s">
        <v>640</v>
      </c>
      <c r="C216" s="47"/>
      <c r="D216" s="47"/>
      <c r="E216" s="79"/>
      <c r="F216" s="69">
        <f t="shared" ref="F216:S220" si="54">F217</f>
        <v>1000</v>
      </c>
      <c r="G216" s="69">
        <f t="shared" si="54"/>
        <v>0</v>
      </c>
      <c r="H216" s="56">
        <f t="shared" si="53"/>
        <v>1000</v>
      </c>
      <c r="I216" s="69">
        <f t="shared" si="54"/>
        <v>0</v>
      </c>
      <c r="J216" s="56">
        <f t="shared" si="47"/>
        <v>1000</v>
      </c>
      <c r="K216" s="69">
        <f t="shared" si="54"/>
        <v>0</v>
      </c>
      <c r="L216" s="56">
        <f t="shared" si="48"/>
        <v>1000</v>
      </c>
      <c r="M216" s="69">
        <f t="shared" si="54"/>
        <v>0</v>
      </c>
      <c r="N216" s="56">
        <f t="shared" si="49"/>
        <v>1000</v>
      </c>
      <c r="O216" s="69">
        <f t="shared" si="54"/>
        <v>0</v>
      </c>
      <c r="P216" s="56">
        <f t="shared" si="50"/>
        <v>1000</v>
      </c>
      <c r="Q216" s="69">
        <f t="shared" si="54"/>
        <v>0</v>
      </c>
      <c r="R216" s="56">
        <f t="shared" si="51"/>
        <v>1000</v>
      </c>
      <c r="S216" s="69">
        <f t="shared" si="54"/>
        <v>-500</v>
      </c>
      <c r="T216" s="56">
        <f t="shared" si="52"/>
        <v>500</v>
      </c>
    </row>
    <row r="217" spans="1:20" ht="47.45" customHeight="1" x14ac:dyDescent="0.25">
      <c r="A217" s="64" t="s">
        <v>489</v>
      </c>
      <c r="B217" s="53" t="s">
        <v>641</v>
      </c>
      <c r="C217" s="47"/>
      <c r="D217" s="47"/>
      <c r="E217" s="79"/>
      <c r="F217" s="69">
        <f t="shared" si="54"/>
        <v>1000</v>
      </c>
      <c r="G217" s="69">
        <f t="shared" si="54"/>
        <v>0</v>
      </c>
      <c r="H217" s="56">
        <f t="shared" si="53"/>
        <v>1000</v>
      </c>
      <c r="I217" s="69">
        <f t="shared" si="54"/>
        <v>0</v>
      </c>
      <c r="J217" s="56">
        <f t="shared" si="47"/>
        <v>1000</v>
      </c>
      <c r="K217" s="69">
        <f t="shared" si="54"/>
        <v>0</v>
      </c>
      <c r="L217" s="56">
        <f t="shared" si="48"/>
        <v>1000</v>
      </c>
      <c r="M217" s="69">
        <f t="shared" si="54"/>
        <v>0</v>
      </c>
      <c r="N217" s="56">
        <f t="shared" si="49"/>
        <v>1000</v>
      </c>
      <c r="O217" s="69">
        <f t="shared" si="54"/>
        <v>0</v>
      </c>
      <c r="P217" s="56">
        <f t="shared" si="50"/>
        <v>1000</v>
      </c>
      <c r="Q217" s="69">
        <f t="shared" si="54"/>
        <v>0</v>
      </c>
      <c r="R217" s="56">
        <f t="shared" si="51"/>
        <v>1000</v>
      </c>
      <c r="S217" s="69">
        <f t="shared" si="54"/>
        <v>-500</v>
      </c>
      <c r="T217" s="56">
        <f t="shared" si="52"/>
        <v>500</v>
      </c>
    </row>
    <row r="218" spans="1:20" ht="16.5" customHeight="1" x14ac:dyDescent="0.25">
      <c r="A218" s="64" t="s">
        <v>190</v>
      </c>
      <c r="B218" s="53" t="s">
        <v>641</v>
      </c>
      <c r="C218" s="53" t="s">
        <v>102</v>
      </c>
      <c r="D218" s="47"/>
      <c r="E218" s="79"/>
      <c r="F218" s="69">
        <f t="shared" si="54"/>
        <v>1000</v>
      </c>
      <c r="G218" s="69">
        <f t="shared" si="54"/>
        <v>0</v>
      </c>
      <c r="H218" s="56">
        <f t="shared" si="53"/>
        <v>1000</v>
      </c>
      <c r="I218" s="69">
        <f t="shared" si="54"/>
        <v>0</v>
      </c>
      <c r="J218" s="56">
        <f t="shared" si="47"/>
        <v>1000</v>
      </c>
      <c r="K218" s="69">
        <f t="shared" si="54"/>
        <v>0</v>
      </c>
      <c r="L218" s="56">
        <f t="shared" si="48"/>
        <v>1000</v>
      </c>
      <c r="M218" s="69">
        <f t="shared" si="54"/>
        <v>0</v>
      </c>
      <c r="N218" s="56">
        <f t="shared" si="49"/>
        <v>1000</v>
      </c>
      <c r="O218" s="69">
        <f t="shared" si="54"/>
        <v>0</v>
      </c>
      <c r="P218" s="56">
        <f t="shared" si="50"/>
        <v>1000</v>
      </c>
      <c r="Q218" s="69">
        <f t="shared" si="54"/>
        <v>0</v>
      </c>
      <c r="R218" s="56">
        <f t="shared" si="51"/>
        <v>1000</v>
      </c>
      <c r="S218" s="69">
        <f t="shared" si="54"/>
        <v>-500</v>
      </c>
      <c r="T218" s="56">
        <f t="shared" si="52"/>
        <v>500</v>
      </c>
    </row>
    <row r="219" spans="1:20" ht="18" customHeight="1" x14ac:dyDescent="0.25">
      <c r="A219" s="64" t="s">
        <v>217</v>
      </c>
      <c r="B219" s="53" t="s">
        <v>641</v>
      </c>
      <c r="C219" s="53" t="s">
        <v>102</v>
      </c>
      <c r="D219" s="53">
        <v>12</v>
      </c>
      <c r="E219" s="79"/>
      <c r="F219" s="69">
        <f t="shared" si="54"/>
        <v>1000</v>
      </c>
      <c r="G219" s="69">
        <f t="shared" si="54"/>
        <v>0</v>
      </c>
      <c r="H219" s="56">
        <f t="shared" si="53"/>
        <v>1000</v>
      </c>
      <c r="I219" s="69">
        <f t="shared" si="54"/>
        <v>0</v>
      </c>
      <c r="J219" s="56">
        <f t="shared" si="47"/>
        <v>1000</v>
      </c>
      <c r="K219" s="69">
        <f t="shared" si="54"/>
        <v>0</v>
      </c>
      <c r="L219" s="56">
        <f t="shared" si="48"/>
        <v>1000</v>
      </c>
      <c r="M219" s="69">
        <f t="shared" si="54"/>
        <v>0</v>
      </c>
      <c r="N219" s="56">
        <f t="shared" si="49"/>
        <v>1000</v>
      </c>
      <c r="O219" s="69">
        <f t="shared" si="54"/>
        <v>0</v>
      </c>
      <c r="P219" s="56">
        <f t="shared" si="50"/>
        <v>1000</v>
      </c>
      <c r="Q219" s="69">
        <f t="shared" si="54"/>
        <v>0</v>
      </c>
      <c r="R219" s="56">
        <f t="shared" si="51"/>
        <v>1000</v>
      </c>
      <c r="S219" s="69">
        <f t="shared" si="54"/>
        <v>-500</v>
      </c>
      <c r="T219" s="56">
        <f t="shared" si="52"/>
        <v>500</v>
      </c>
    </row>
    <row r="220" spans="1:20" ht="15.75" x14ac:dyDescent="0.25">
      <c r="A220" s="64" t="s">
        <v>99</v>
      </c>
      <c r="B220" s="53" t="s">
        <v>641</v>
      </c>
      <c r="C220" s="53" t="s">
        <v>102</v>
      </c>
      <c r="D220" s="53">
        <v>12</v>
      </c>
      <c r="E220" s="53">
        <v>800</v>
      </c>
      <c r="F220" s="69">
        <f t="shared" si="54"/>
        <v>1000</v>
      </c>
      <c r="G220" s="69">
        <f t="shared" si="54"/>
        <v>0</v>
      </c>
      <c r="H220" s="56">
        <f t="shared" si="53"/>
        <v>1000</v>
      </c>
      <c r="I220" s="69">
        <f t="shared" si="54"/>
        <v>0</v>
      </c>
      <c r="J220" s="56">
        <f t="shared" si="47"/>
        <v>1000</v>
      </c>
      <c r="K220" s="69">
        <f t="shared" si="54"/>
        <v>0</v>
      </c>
      <c r="L220" s="56">
        <f t="shared" si="48"/>
        <v>1000</v>
      </c>
      <c r="M220" s="69">
        <f t="shared" si="54"/>
        <v>0</v>
      </c>
      <c r="N220" s="56">
        <f t="shared" si="49"/>
        <v>1000</v>
      </c>
      <c r="O220" s="69">
        <f t="shared" si="54"/>
        <v>0</v>
      </c>
      <c r="P220" s="56">
        <f t="shared" si="50"/>
        <v>1000</v>
      </c>
      <c r="Q220" s="69">
        <f t="shared" si="54"/>
        <v>0</v>
      </c>
      <c r="R220" s="56">
        <f t="shared" si="51"/>
        <v>1000</v>
      </c>
      <c r="S220" s="69">
        <f t="shared" si="54"/>
        <v>-500</v>
      </c>
      <c r="T220" s="56">
        <f t="shared" si="52"/>
        <v>500</v>
      </c>
    </row>
    <row r="221" spans="1:20" ht="94.5" x14ac:dyDescent="0.25">
      <c r="A221" s="64" t="s">
        <v>207</v>
      </c>
      <c r="B221" s="53" t="s">
        <v>641</v>
      </c>
      <c r="C221" s="53" t="s">
        <v>102</v>
      </c>
      <c r="D221" s="53">
        <v>12</v>
      </c>
      <c r="E221" s="53">
        <v>810</v>
      </c>
      <c r="F221" s="69">
        <v>1000</v>
      </c>
      <c r="G221" s="69"/>
      <c r="H221" s="56">
        <f t="shared" si="53"/>
        <v>1000</v>
      </c>
      <c r="I221" s="69"/>
      <c r="J221" s="56">
        <f t="shared" si="47"/>
        <v>1000</v>
      </c>
      <c r="K221" s="69"/>
      <c r="L221" s="56">
        <f t="shared" si="48"/>
        <v>1000</v>
      </c>
      <c r="M221" s="69"/>
      <c r="N221" s="56">
        <f t="shared" si="49"/>
        <v>1000</v>
      </c>
      <c r="O221" s="69"/>
      <c r="P221" s="56">
        <f t="shared" si="50"/>
        <v>1000</v>
      </c>
      <c r="Q221" s="69"/>
      <c r="R221" s="56">
        <f t="shared" si="51"/>
        <v>1000</v>
      </c>
      <c r="S221" s="124">
        <v>-500</v>
      </c>
      <c r="T221" s="56">
        <f t="shared" si="52"/>
        <v>500</v>
      </c>
    </row>
    <row r="222" spans="1:20" ht="126" customHeight="1" x14ac:dyDescent="0.25">
      <c r="A222" s="77" t="s">
        <v>697</v>
      </c>
      <c r="B222" s="50" t="s">
        <v>162</v>
      </c>
      <c r="C222" s="47"/>
      <c r="D222" s="47"/>
      <c r="E222" s="79"/>
      <c r="F222" s="74">
        <f>F223+F240</f>
        <v>3561.3</v>
      </c>
      <c r="G222" s="74">
        <f>G223+G240</f>
        <v>0</v>
      </c>
      <c r="H222" s="49">
        <f t="shared" si="53"/>
        <v>3561.3</v>
      </c>
      <c r="I222" s="74">
        <f>I223+I240</f>
        <v>0</v>
      </c>
      <c r="J222" s="49">
        <f t="shared" si="47"/>
        <v>3561.3</v>
      </c>
      <c r="K222" s="74">
        <f>K223+K240</f>
        <v>0</v>
      </c>
      <c r="L222" s="49">
        <f t="shared" si="48"/>
        <v>3561.3</v>
      </c>
      <c r="M222" s="74">
        <f>M223+M240</f>
        <v>0</v>
      </c>
      <c r="N222" s="49">
        <f t="shared" si="49"/>
        <v>3561.3</v>
      </c>
      <c r="O222" s="74">
        <f>O223+O240</f>
        <v>0</v>
      </c>
      <c r="P222" s="49">
        <f t="shared" si="50"/>
        <v>3561.3</v>
      </c>
      <c r="Q222" s="74">
        <f>Q223+Q240</f>
        <v>-180</v>
      </c>
      <c r="R222" s="49">
        <f t="shared" si="51"/>
        <v>3381.3</v>
      </c>
      <c r="S222" s="74">
        <f>S223+S240</f>
        <v>0</v>
      </c>
      <c r="T222" s="49">
        <f t="shared" si="52"/>
        <v>3381.3</v>
      </c>
    </row>
    <row r="223" spans="1:20" ht="126.75" customHeight="1" x14ac:dyDescent="0.25">
      <c r="A223" s="77" t="s">
        <v>444</v>
      </c>
      <c r="B223" s="50" t="s">
        <v>164</v>
      </c>
      <c r="C223" s="47"/>
      <c r="D223" s="47"/>
      <c r="E223" s="79"/>
      <c r="F223" s="74">
        <f>F224</f>
        <v>80</v>
      </c>
      <c r="G223" s="74">
        <f>G224</f>
        <v>0</v>
      </c>
      <c r="H223" s="49">
        <f t="shared" si="53"/>
        <v>80</v>
      </c>
      <c r="I223" s="74">
        <f>I224</f>
        <v>0</v>
      </c>
      <c r="J223" s="49">
        <f t="shared" si="47"/>
        <v>80</v>
      </c>
      <c r="K223" s="74">
        <f>K224</f>
        <v>0</v>
      </c>
      <c r="L223" s="49">
        <f t="shared" si="48"/>
        <v>80</v>
      </c>
      <c r="M223" s="74">
        <f>M224</f>
        <v>0</v>
      </c>
      <c r="N223" s="49">
        <f t="shared" si="49"/>
        <v>80</v>
      </c>
      <c r="O223" s="74">
        <f>O224</f>
        <v>0</v>
      </c>
      <c r="P223" s="49">
        <f t="shared" si="50"/>
        <v>80</v>
      </c>
      <c r="Q223" s="74">
        <f>Q224</f>
        <v>-10</v>
      </c>
      <c r="R223" s="49">
        <f t="shared" si="51"/>
        <v>70</v>
      </c>
      <c r="S223" s="74">
        <f>S224</f>
        <v>0</v>
      </c>
      <c r="T223" s="49">
        <f t="shared" si="52"/>
        <v>70</v>
      </c>
    </row>
    <row r="224" spans="1:20" ht="78.75" customHeight="1" x14ac:dyDescent="0.25">
      <c r="A224" s="64" t="s">
        <v>165</v>
      </c>
      <c r="B224" s="53" t="s">
        <v>517</v>
      </c>
      <c r="C224" s="47"/>
      <c r="D224" s="47"/>
      <c r="E224" s="79"/>
      <c r="F224" s="69">
        <f>F225+F230+F235</f>
        <v>80</v>
      </c>
      <c r="G224" s="69">
        <f>G225+G230+G235</f>
        <v>0</v>
      </c>
      <c r="H224" s="56">
        <f t="shared" si="53"/>
        <v>80</v>
      </c>
      <c r="I224" s="69">
        <f>I225+I230+I235</f>
        <v>0</v>
      </c>
      <c r="J224" s="56">
        <f t="shared" si="47"/>
        <v>80</v>
      </c>
      <c r="K224" s="69">
        <f>K225+K230+K235</f>
        <v>0</v>
      </c>
      <c r="L224" s="56">
        <f t="shared" si="48"/>
        <v>80</v>
      </c>
      <c r="M224" s="69">
        <f>M225+M230+M235</f>
        <v>0</v>
      </c>
      <c r="N224" s="56">
        <f t="shared" si="49"/>
        <v>80</v>
      </c>
      <c r="O224" s="69">
        <f>O225+O230+O235</f>
        <v>0</v>
      </c>
      <c r="P224" s="56">
        <f t="shared" si="50"/>
        <v>80</v>
      </c>
      <c r="Q224" s="69">
        <f>Q225+Q230+Q235</f>
        <v>-10</v>
      </c>
      <c r="R224" s="56">
        <f t="shared" si="51"/>
        <v>70</v>
      </c>
      <c r="S224" s="69">
        <f>S225+S230+S235</f>
        <v>0</v>
      </c>
      <c r="T224" s="56">
        <f t="shared" si="52"/>
        <v>70</v>
      </c>
    </row>
    <row r="225" spans="1:20" ht="50.25" customHeight="1" x14ac:dyDescent="0.25">
      <c r="A225" s="64" t="s">
        <v>518</v>
      </c>
      <c r="B225" s="53" t="s">
        <v>168</v>
      </c>
      <c r="C225" s="47"/>
      <c r="D225" s="47"/>
      <c r="E225" s="79"/>
      <c r="F225" s="69">
        <f t="shared" ref="F225:S228" si="55">F226</f>
        <v>10</v>
      </c>
      <c r="G225" s="69">
        <f t="shared" si="55"/>
        <v>0</v>
      </c>
      <c r="H225" s="56">
        <f t="shared" si="53"/>
        <v>10</v>
      </c>
      <c r="I225" s="69">
        <f t="shared" si="55"/>
        <v>0</v>
      </c>
      <c r="J225" s="56">
        <f t="shared" si="47"/>
        <v>10</v>
      </c>
      <c r="K225" s="69">
        <f t="shared" si="55"/>
        <v>0</v>
      </c>
      <c r="L225" s="56">
        <f t="shared" si="48"/>
        <v>10</v>
      </c>
      <c r="M225" s="69">
        <f t="shared" si="55"/>
        <v>0</v>
      </c>
      <c r="N225" s="56">
        <f t="shared" si="49"/>
        <v>10</v>
      </c>
      <c r="O225" s="69">
        <f t="shared" si="55"/>
        <v>0</v>
      </c>
      <c r="P225" s="56">
        <f t="shared" si="50"/>
        <v>10</v>
      </c>
      <c r="Q225" s="69">
        <f t="shared" si="55"/>
        <v>0</v>
      </c>
      <c r="R225" s="56">
        <f t="shared" si="51"/>
        <v>10</v>
      </c>
      <c r="S225" s="69">
        <f t="shared" si="55"/>
        <v>0</v>
      </c>
      <c r="T225" s="56">
        <f t="shared" si="52"/>
        <v>10</v>
      </c>
    </row>
    <row r="226" spans="1:20" ht="47.45" customHeight="1" x14ac:dyDescent="0.25">
      <c r="A226" s="64" t="s">
        <v>159</v>
      </c>
      <c r="B226" s="53" t="s">
        <v>168</v>
      </c>
      <c r="C226" s="53" t="s">
        <v>90</v>
      </c>
      <c r="D226" s="47"/>
      <c r="E226" s="79"/>
      <c r="F226" s="69">
        <f t="shared" si="55"/>
        <v>10</v>
      </c>
      <c r="G226" s="69">
        <f t="shared" si="55"/>
        <v>0</v>
      </c>
      <c r="H226" s="56">
        <f t="shared" si="53"/>
        <v>10</v>
      </c>
      <c r="I226" s="69">
        <f t="shared" si="55"/>
        <v>0</v>
      </c>
      <c r="J226" s="56">
        <f t="shared" si="47"/>
        <v>10</v>
      </c>
      <c r="K226" s="69">
        <f t="shared" si="55"/>
        <v>0</v>
      </c>
      <c r="L226" s="56">
        <f t="shared" si="48"/>
        <v>10</v>
      </c>
      <c r="M226" s="69">
        <f t="shared" si="55"/>
        <v>0</v>
      </c>
      <c r="N226" s="56">
        <f t="shared" si="49"/>
        <v>10</v>
      </c>
      <c r="O226" s="69">
        <f t="shared" si="55"/>
        <v>0</v>
      </c>
      <c r="P226" s="56">
        <f t="shared" si="50"/>
        <v>10</v>
      </c>
      <c r="Q226" s="69">
        <f t="shared" si="55"/>
        <v>0</v>
      </c>
      <c r="R226" s="56">
        <f t="shared" si="51"/>
        <v>10</v>
      </c>
      <c r="S226" s="69">
        <f t="shared" si="55"/>
        <v>0</v>
      </c>
      <c r="T226" s="56">
        <f t="shared" si="52"/>
        <v>10</v>
      </c>
    </row>
    <row r="227" spans="1:20" ht="48" customHeight="1" x14ac:dyDescent="0.25">
      <c r="A227" s="64" t="s">
        <v>442</v>
      </c>
      <c r="B227" s="53" t="s">
        <v>168</v>
      </c>
      <c r="C227" s="53" t="s">
        <v>90</v>
      </c>
      <c r="D227" s="53" t="s">
        <v>161</v>
      </c>
      <c r="E227" s="79"/>
      <c r="F227" s="69">
        <f t="shared" si="55"/>
        <v>10</v>
      </c>
      <c r="G227" s="69">
        <f t="shared" si="55"/>
        <v>0</v>
      </c>
      <c r="H227" s="56">
        <f t="shared" si="53"/>
        <v>10</v>
      </c>
      <c r="I227" s="69">
        <f t="shared" si="55"/>
        <v>0</v>
      </c>
      <c r="J227" s="56">
        <f t="shared" si="47"/>
        <v>10</v>
      </c>
      <c r="K227" s="69">
        <f t="shared" si="55"/>
        <v>0</v>
      </c>
      <c r="L227" s="56">
        <f t="shared" si="48"/>
        <v>10</v>
      </c>
      <c r="M227" s="69">
        <f t="shared" si="55"/>
        <v>0</v>
      </c>
      <c r="N227" s="56">
        <f t="shared" si="49"/>
        <v>10</v>
      </c>
      <c r="O227" s="69">
        <f t="shared" si="55"/>
        <v>0</v>
      </c>
      <c r="P227" s="56">
        <f t="shared" si="50"/>
        <v>10</v>
      </c>
      <c r="Q227" s="69">
        <f t="shared" si="55"/>
        <v>0</v>
      </c>
      <c r="R227" s="56">
        <f t="shared" si="51"/>
        <v>10</v>
      </c>
      <c r="S227" s="69">
        <f t="shared" si="55"/>
        <v>0</v>
      </c>
      <c r="T227" s="56">
        <f t="shared" si="52"/>
        <v>10</v>
      </c>
    </row>
    <row r="228" spans="1:20" ht="48.75" customHeight="1" x14ac:dyDescent="0.25">
      <c r="A228" s="64" t="s">
        <v>97</v>
      </c>
      <c r="B228" s="53" t="s">
        <v>168</v>
      </c>
      <c r="C228" s="53" t="s">
        <v>90</v>
      </c>
      <c r="D228" s="53" t="s">
        <v>161</v>
      </c>
      <c r="E228" s="53">
        <v>200</v>
      </c>
      <c r="F228" s="69">
        <f t="shared" si="55"/>
        <v>10</v>
      </c>
      <c r="G228" s="69">
        <f t="shared" si="55"/>
        <v>0</v>
      </c>
      <c r="H228" s="56">
        <f t="shared" si="53"/>
        <v>10</v>
      </c>
      <c r="I228" s="69">
        <f t="shared" si="55"/>
        <v>0</v>
      </c>
      <c r="J228" s="56">
        <f t="shared" si="47"/>
        <v>10</v>
      </c>
      <c r="K228" s="69">
        <f t="shared" si="55"/>
        <v>0</v>
      </c>
      <c r="L228" s="56">
        <f t="shared" si="48"/>
        <v>10</v>
      </c>
      <c r="M228" s="69">
        <f t="shared" si="55"/>
        <v>0</v>
      </c>
      <c r="N228" s="56">
        <f t="shared" si="49"/>
        <v>10</v>
      </c>
      <c r="O228" s="69">
        <f t="shared" si="55"/>
        <v>0</v>
      </c>
      <c r="P228" s="56">
        <f t="shared" si="50"/>
        <v>10</v>
      </c>
      <c r="Q228" s="69">
        <f t="shared" si="55"/>
        <v>0</v>
      </c>
      <c r="R228" s="56">
        <f t="shared" si="51"/>
        <v>10</v>
      </c>
      <c r="S228" s="69">
        <f t="shared" si="55"/>
        <v>0</v>
      </c>
      <c r="T228" s="56">
        <f t="shared" si="52"/>
        <v>10</v>
      </c>
    </row>
    <row r="229" spans="1:20" ht="36" customHeight="1" x14ac:dyDescent="0.25">
      <c r="A229" s="64" t="s">
        <v>98</v>
      </c>
      <c r="B229" s="53" t="s">
        <v>168</v>
      </c>
      <c r="C229" s="53" t="s">
        <v>90</v>
      </c>
      <c r="D229" s="53" t="s">
        <v>161</v>
      </c>
      <c r="E229" s="53">
        <v>240</v>
      </c>
      <c r="F229" s="69">
        <v>10</v>
      </c>
      <c r="G229" s="69"/>
      <c r="H229" s="56">
        <f t="shared" si="53"/>
        <v>10</v>
      </c>
      <c r="I229" s="69"/>
      <c r="J229" s="56">
        <f t="shared" si="47"/>
        <v>10</v>
      </c>
      <c r="K229" s="69"/>
      <c r="L229" s="56">
        <f t="shared" si="48"/>
        <v>10</v>
      </c>
      <c r="M229" s="69"/>
      <c r="N229" s="56">
        <f t="shared" si="49"/>
        <v>10</v>
      </c>
      <c r="O229" s="69"/>
      <c r="P229" s="56">
        <f t="shared" si="50"/>
        <v>10</v>
      </c>
      <c r="Q229" s="69"/>
      <c r="R229" s="56">
        <f t="shared" si="51"/>
        <v>10</v>
      </c>
      <c r="S229" s="69"/>
      <c r="T229" s="56">
        <f t="shared" si="52"/>
        <v>10</v>
      </c>
    </row>
    <row r="230" spans="1:20" ht="47.45" customHeight="1" x14ac:dyDescent="0.25">
      <c r="A230" s="64" t="s">
        <v>519</v>
      </c>
      <c r="B230" s="53" t="s">
        <v>170</v>
      </c>
      <c r="C230" s="47"/>
      <c r="D230" s="47"/>
      <c r="E230" s="79"/>
      <c r="F230" s="69">
        <f t="shared" ref="F230:S233" si="56">F231</f>
        <v>70</v>
      </c>
      <c r="G230" s="69">
        <f t="shared" si="56"/>
        <v>0</v>
      </c>
      <c r="H230" s="56">
        <f t="shared" si="53"/>
        <v>70</v>
      </c>
      <c r="I230" s="69">
        <f t="shared" si="56"/>
        <v>0</v>
      </c>
      <c r="J230" s="56">
        <f t="shared" si="47"/>
        <v>70</v>
      </c>
      <c r="K230" s="69">
        <f t="shared" si="56"/>
        <v>0</v>
      </c>
      <c r="L230" s="56">
        <f t="shared" si="48"/>
        <v>70</v>
      </c>
      <c r="M230" s="69">
        <f t="shared" si="56"/>
        <v>0</v>
      </c>
      <c r="N230" s="56">
        <f t="shared" si="49"/>
        <v>70</v>
      </c>
      <c r="O230" s="69">
        <f t="shared" si="56"/>
        <v>0</v>
      </c>
      <c r="P230" s="56">
        <f t="shared" si="50"/>
        <v>70</v>
      </c>
      <c r="Q230" s="69">
        <f t="shared" si="56"/>
        <v>-10</v>
      </c>
      <c r="R230" s="56">
        <f t="shared" si="51"/>
        <v>60</v>
      </c>
      <c r="S230" s="69">
        <f t="shared" si="56"/>
        <v>0</v>
      </c>
      <c r="T230" s="56">
        <f t="shared" si="52"/>
        <v>60</v>
      </c>
    </row>
    <row r="231" spans="1:20" ht="50.45" customHeight="1" x14ac:dyDescent="0.25">
      <c r="A231" s="64" t="s">
        <v>159</v>
      </c>
      <c r="B231" s="53" t="s">
        <v>170</v>
      </c>
      <c r="C231" s="53" t="s">
        <v>90</v>
      </c>
      <c r="D231" s="47"/>
      <c r="E231" s="79"/>
      <c r="F231" s="69">
        <f t="shared" si="56"/>
        <v>70</v>
      </c>
      <c r="G231" s="69">
        <f t="shared" si="56"/>
        <v>0</v>
      </c>
      <c r="H231" s="56">
        <f t="shared" si="53"/>
        <v>70</v>
      </c>
      <c r="I231" s="69">
        <f t="shared" si="56"/>
        <v>0</v>
      </c>
      <c r="J231" s="56">
        <f t="shared" si="47"/>
        <v>70</v>
      </c>
      <c r="K231" s="69">
        <f t="shared" si="56"/>
        <v>0</v>
      </c>
      <c r="L231" s="56">
        <f t="shared" si="48"/>
        <v>70</v>
      </c>
      <c r="M231" s="69">
        <f t="shared" si="56"/>
        <v>0</v>
      </c>
      <c r="N231" s="56">
        <f t="shared" si="49"/>
        <v>70</v>
      </c>
      <c r="O231" s="69">
        <f t="shared" si="56"/>
        <v>0</v>
      </c>
      <c r="P231" s="56">
        <f t="shared" si="50"/>
        <v>70</v>
      </c>
      <c r="Q231" s="69">
        <f t="shared" si="56"/>
        <v>-10</v>
      </c>
      <c r="R231" s="56">
        <f t="shared" si="51"/>
        <v>60</v>
      </c>
      <c r="S231" s="69">
        <f t="shared" si="56"/>
        <v>0</v>
      </c>
      <c r="T231" s="56">
        <f t="shared" si="52"/>
        <v>60</v>
      </c>
    </row>
    <row r="232" spans="1:20" ht="81" customHeight="1" x14ac:dyDescent="0.25">
      <c r="A232" s="64" t="s">
        <v>442</v>
      </c>
      <c r="B232" s="53" t="s">
        <v>170</v>
      </c>
      <c r="C232" s="53" t="s">
        <v>90</v>
      </c>
      <c r="D232" s="53" t="s">
        <v>161</v>
      </c>
      <c r="E232" s="79"/>
      <c r="F232" s="69">
        <f t="shared" si="56"/>
        <v>70</v>
      </c>
      <c r="G232" s="69">
        <f t="shared" si="56"/>
        <v>0</v>
      </c>
      <c r="H232" s="56">
        <f t="shared" si="53"/>
        <v>70</v>
      </c>
      <c r="I232" s="69">
        <f t="shared" si="56"/>
        <v>0</v>
      </c>
      <c r="J232" s="56">
        <f t="shared" si="47"/>
        <v>70</v>
      </c>
      <c r="K232" s="69">
        <f t="shared" si="56"/>
        <v>0</v>
      </c>
      <c r="L232" s="56">
        <f t="shared" si="48"/>
        <v>70</v>
      </c>
      <c r="M232" s="69">
        <f t="shared" si="56"/>
        <v>0</v>
      </c>
      <c r="N232" s="56">
        <f t="shared" si="49"/>
        <v>70</v>
      </c>
      <c r="O232" s="69">
        <f t="shared" si="56"/>
        <v>0</v>
      </c>
      <c r="P232" s="56">
        <f t="shared" si="50"/>
        <v>70</v>
      </c>
      <c r="Q232" s="69">
        <f t="shared" si="56"/>
        <v>-10</v>
      </c>
      <c r="R232" s="56">
        <f t="shared" si="51"/>
        <v>60</v>
      </c>
      <c r="S232" s="69">
        <f t="shared" si="56"/>
        <v>0</v>
      </c>
      <c r="T232" s="56">
        <f t="shared" si="52"/>
        <v>60</v>
      </c>
    </row>
    <row r="233" spans="1:20" ht="49.9" customHeight="1" x14ac:dyDescent="0.25">
      <c r="A233" s="64" t="s">
        <v>97</v>
      </c>
      <c r="B233" s="53" t="s">
        <v>170</v>
      </c>
      <c r="C233" s="53" t="s">
        <v>90</v>
      </c>
      <c r="D233" s="53" t="s">
        <v>161</v>
      </c>
      <c r="E233" s="53">
        <v>200</v>
      </c>
      <c r="F233" s="69">
        <f t="shared" si="56"/>
        <v>70</v>
      </c>
      <c r="G233" s="69">
        <f t="shared" si="56"/>
        <v>0</v>
      </c>
      <c r="H233" s="56">
        <f t="shared" si="53"/>
        <v>70</v>
      </c>
      <c r="I233" s="69">
        <f t="shared" si="56"/>
        <v>0</v>
      </c>
      <c r="J233" s="56">
        <f t="shared" si="47"/>
        <v>70</v>
      </c>
      <c r="K233" s="69">
        <f t="shared" si="56"/>
        <v>0</v>
      </c>
      <c r="L233" s="56">
        <f t="shared" si="48"/>
        <v>70</v>
      </c>
      <c r="M233" s="69">
        <f t="shared" si="56"/>
        <v>0</v>
      </c>
      <c r="N233" s="56">
        <f t="shared" si="49"/>
        <v>70</v>
      </c>
      <c r="O233" s="69">
        <f t="shared" si="56"/>
        <v>0</v>
      </c>
      <c r="P233" s="56">
        <f t="shared" si="50"/>
        <v>70</v>
      </c>
      <c r="Q233" s="69">
        <f t="shared" si="56"/>
        <v>-10</v>
      </c>
      <c r="R233" s="56">
        <f t="shared" si="51"/>
        <v>60</v>
      </c>
      <c r="S233" s="69">
        <f t="shared" si="56"/>
        <v>0</v>
      </c>
      <c r="T233" s="56">
        <f t="shared" si="52"/>
        <v>60</v>
      </c>
    </row>
    <row r="234" spans="1:20" ht="33.6" customHeight="1" x14ac:dyDescent="0.25">
      <c r="A234" s="64" t="s">
        <v>98</v>
      </c>
      <c r="B234" s="53" t="s">
        <v>170</v>
      </c>
      <c r="C234" s="53" t="s">
        <v>90</v>
      </c>
      <c r="D234" s="53" t="s">
        <v>161</v>
      </c>
      <c r="E234" s="53">
        <v>240</v>
      </c>
      <c r="F234" s="69">
        <v>70</v>
      </c>
      <c r="G234" s="69"/>
      <c r="H234" s="56">
        <f t="shared" si="53"/>
        <v>70</v>
      </c>
      <c r="I234" s="69"/>
      <c r="J234" s="56">
        <f t="shared" si="47"/>
        <v>70</v>
      </c>
      <c r="K234" s="69"/>
      <c r="L234" s="56">
        <f t="shared" si="48"/>
        <v>70</v>
      </c>
      <c r="M234" s="69"/>
      <c r="N234" s="56">
        <f t="shared" si="49"/>
        <v>70</v>
      </c>
      <c r="O234" s="69"/>
      <c r="P234" s="56">
        <f t="shared" si="50"/>
        <v>70</v>
      </c>
      <c r="Q234" s="69">
        <v>-10</v>
      </c>
      <c r="R234" s="56">
        <f t="shared" si="51"/>
        <v>60</v>
      </c>
      <c r="S234" s="69"/>
      <c r="T234" s="56">
        <f t="shared" si="52"/>
        <v>60</v>
      </c>
    </row>
    <row r="235" spans="1:20" ht="48.6" hidden="1" customHeight="1" x14ac:dyDescent="0.25">
      <c r="A235" s="64" t="s">
        <v>171</v>
      </c>
      <c r="B235" s="53" t="s">
        <v>172</v>
      </c>
      <c r="C235" s="47"/>
      <c r="D235" s="47"/>
      <c r="E235" s="79"/>
      <c r="F235" s="69">
        <f t="shared" ref="F235:S238" si="57">F236</f>
        <v>0</v>
      </c>
      <c r="G235" s="69">
        <f t="shared" si="57"/>
        <v>0</v>
      </c>
      <c r="H235" s="56">
        <f t="shared" si="53"/>
        <v>0</v>
      </c>
      <c r="I235" s="69">
        <f t="shared" si="57"/>
        <v>0</v>
      </c>
      <c r="J235" s="56">
        <f t="shared" si="47"/>
        <v>0</v>
      </c>
      <c r="K235" s="69">
        <f t="shared" si="57"/>
        <v>0</v>
      </c>
      <c r="L235" s="56">
        <f t="shared" si="48"/>
        <v>0</v>
      </c>
      <c r="M235" s="69">
        <f t="shared" si="57"/>
        <v>0</v>
      </c>
      <c r="N235" s="56">
        <f t="shared" si="49"/>
        <v>0</v>
      </c>
      <c r="O235" s="69">
        <f t="shared" si="57"/>
        <v>0</v>
      </c>
      <c r="P235" s="56">
        <f t="shared" si="50"/>
        <v>0</v>
      </c>
      <c r="Q235" s="69">
        <f t="shared" si="57"/>
        <v>0</v>
      </c>
      <c r="R235" s="56">
        <f t="shared" si="51"/>
        <v>0</v>
      </c>
      <c r="S235" s="69">
        <f t="shared" si="57"/>
        <v>0</v>
      </c>
      <c r="T235" s="56">
        <f t="shared" si="52"/>
        <v>0</v>
      </c>
    </row>
    <row r="236" spans="1:20" ht="46.9" hidden="1" customHeight="1" x14ac:dyDescent="0.25">
      <c r="A236" s="64" t="s">
        <v>159</v>
      </c>
      <c r="B236" s="53" t="s">
        <v>172</v>
      </c>
      <c r="C236" s="53" t="s">
        <v>90</v>
      </c>
      <c r="D236" s="47"/>
      <c r="E236" s="79"/>
      <c r="F236" s="69">
        <f t="shared" si="57"/>
        <v>0</v>
      </c>
      <c r="G236" s="69">
        <f t="shared" si="57"/>
        <v>0</v>
      </c>
      <c r="H236" s="56">
        <f t="shared" si="53"/>
        <v>0</v>
      </c>
      <c r="I236" s="69">
        <f t="shared" si="57"/>
        <v>0</v>
      </c>
      <c r="J236" s="56">
        <f t="shared" si="47"/>
        <v>0</v>
      </c>
      <c r="K236" s="69">
        <f t="shared" si="57"/>
        <v>0</v>
      </c>
      <c r="L236" s="56">
        <f t="shared" si="48"/>
        <v>0</v>
      </c>
      <c r="M236" s="69">
        <f t="shared" si="57"/>
        <v>0</v>
      </c>
      <c r="N236" s="56">
        <f t="shared" si="49"/>
        <v>0</v>
      </c>
      <c r="O236" s="69">
        <f t="shared" si="57"/>
        <v>0</v>
      </c>
      <c r="P236" s="56">
        <f t="shared" si="50"/>
        <v>0</v>
      </c>
      <c r="Q236" s="69">
        <f t="shared" si="57"/>
        <v>0</v>
      </c>
      <c r="R236" s="56">
        <f t="shared" si="51"/>
        <v>0</v>
      </c>
      <c r="S236" s="69">
        <f t="shared" si="57"/>
        <v>0</v>
      </c>
      <c r="T236" s="56">
        <f t="shared" si="52"/>
        <v>0</v>
      </c>
    </row>
    <row r="237" spans="1:20" ht="62.45" hidden="1" customHeight="1" x14ac:dyDescent="0.25">
      <c r="A237" s="64" t="s">
        <v>442</v>
      </c>
      <c r="B237" s="53" t="s">
        <v>172</v>
      </c>
      <c r="C237" s="53" t="s">
        <v>90</v>
      </c>
      <c r="D237" s="53" t="s">
        <v>161</v>
      </c>
      <c r="E237" s="79"/>
      <c r="F237" s="69">
        <f t="shared" si="57"/>
        <v>0</v>
      </c>
      <c r="G237" s="69">
        <f t="shared" si="57"/>
        <v>0</v>
      </c>
      <c r="H237" s="56">
        <f t="shared" si="53"/>
        <v>0</v>
      </c>
      <c r="I237" s="69">
        <f t="shared" si="57"/>
        <v>0</v>
      </c>
      <c r="J237" s="56">
        <f t="shared" si="47"/>
        <v>0</v>
      </c>
      <c r="K237" s="69">
        <f t="shared" si="57"/>
        <v>0</v>
      </c>
      <c r="L237" s="56">
        <f t="shared" si="48"/>
        <v>0</v>
      </c>
      <c r="M237" s="69">
        <f t="shared" si="57"/>
        <v>0</v>
      </c>
      <c r="N237" s="56">
        <f t="shared" si="49"/>
        <v>0</v>
      </c>
      <c r="O237" s="69">
        <f t="shared" si="57"/>
        <v>0</v>
      </c>
      <c r="P237" s="56">
        <f t="shared" si="50"/>
        <v>0</v>
      </c>
      <c r="Q237" s="69">
        <f t="shared" si="57"/>
        <v>0</v>
      </c>
      <c r="R237" s="56">
        <f t="shared" si="51"/>
        <v>0</v>
      </c>
      <c r="S237" s="69">
        <f t="shared" si="57"/>
        <v>0</v>
      </c>
      <c r="T237" s="56">
        <f t="shared" si="52"/>
        <v>0</v>
      </c>
    </row>
    <row r="238" spans="1:20" ht="46.9" hidden="1" customHeight="1" x14ac:dyDescent="0.25">
      <c r="A238" s="64" t="s">
        <v>97</v>
      </c>
      <c r="B238" s="53" t="s">
        <v>172</v>
      </c>
      <c r="C238" s="53" t="s">
        <v>90</v>
      </c>
      <c r="D238" s="53" t="s">
        <v>161</v>
      </c>
      <c r="E238" s="53">
        <v>200</v>
      </c>
      <c r="F238" s="69">
        <f t="shared" si="57"/>
        <v>0</v>
      </c>
      <c r="G238" s="69">
        <f t="shared" si="57"/>
        <v>0</v>
      </c>
      <c r="H238" s="56">
        <f t="shared" si="53"/>
        <v>0</v>
      </c>
      <c r="I238" s="69">
        <f t="shared" si="57"/>
        <v>0</v>
      </c>
      <c r="J238" s="56">
        <f t="shared" si="47"/>
        <v>0</v>
      </c>
      <c r="K238" s="69">
        <f t="shared" si="57"/>
        <v>0</v>
      </c>
      <c r="L238" s="56">
        <f t="shared" si="48"/>
        <v>0</v>
      </c>
      <c r="M238" s="69">
        <f t="shared" si="57"/>
        <v>0</v>
      </c>
      <c r="N238" s="56">
        <f t="shared" si="49"/>
        <v>0</v>
      </c>
      <c r="O238" s="69">
        <f t="shared" si="57"/>
        <v>0</v>
      </c>
      <c r="P238" s="56">
        <f t="shared" si="50"/>
        <v>0</v>
      </c>
      <c r="Q238" s="69">
        <f t="shared" si="57"/>
        <v>0</v>
      </c>
      <c r="R238" s="56">
        <f t="shared" si="51"/>
        <v>0</v>
      </c>
      <c r="S238" s="69">
        <f t="shared" si="57"/>
        <v>0</v>
      </c>
      <c r="T238" s="56">
        <f t="shared" si="52"/>
        <v>0</v>
      </c>
    </row>
    <row r="239" spans="1:20" ht="46.9" hidden="1" customHeight="1" x14ac:dyDescent="0.25">
      <c r="A239" s="64" t="s">
        <v>98</v>
      </c>
      <c r="B239" s="53" t="s">
        <v>172</v>
      </c>
      <c r="C239" s="53" t="s">
        <v>90</v>
      </c>
      <c r="D239" s="53" t="s">
        <v>161</v>
      </c>
      <c r="E239" s="53">
        <v>240</v>
      </c>
      <c r="F239" s="69"/>
      <c r="G239" s="69"/>
      <c r="H239" s="56">
        <f t="shared" si="53"/>
        <v>0</v>
      </c>
      <c r="I239" s="69"/>
      <c r="J239" s="56">
        <f t="shared" si="47"/>
        <v>0</v>
      </c>
      <c r="K239" s="69"/>
      <c r="L239" s="56">
        <f t="shared" si="48"/>
        <v>0</v>
      </c>
      <c r="M239" s="69"/>
      <c r="N239" s="56">
        <f t="shared" si="49"/>
        <v>0</v>
      </c>
      <c r="O239" s="69"/>
      <c r="P239" s="56">
        <f t="shared" si="50"/>
        <v>0</v>
      </c>
      <c r="Q239" s="69"/>
      <c r="R239" s="56">
        <f t="shared" si="51"/>
        <v>0</v>
      </c>
      <c r="S239" s="69"/>
      <c r="T239" s="56">
        <f t="shared" si="52"/>
        <v>0</v>
      </c>
    </row>
    <row r="240" spans="1:20" ht="156" customHeight="1" x14ac:dyDescent="0.25">
      <c r="A240" s="77" t="s">
        <v>698</v>
      </c>
      <c r="B240" s="50" t="s">
        <v>173</v>
      </c>
      <c r="C240" s="47"/>
      <c r="D240" s="47"/>
      <c r="E240" s="79"/>
      <c r="F240" s="74">
        <f t="shared" ref="F240:S243" si="58">F241</f>
        <v>3481.3</v>
      </c>
      <c r="G240" s="74">
        <f t="shared" si="58"/>
        <v>0</v>
      </c>
      <c r="H240" s="49">
        <f t="shared" si="53"/>
        <v>3481.3</v>
      </c>
      <c r="I240" s="74">
        <f t="shared" si="58"/>
        <v>0</v>
      </c>
      <c r="J240" s="49">
        <f t="shared" si="47"/>
        <v>3481.3</v>
      </c>
      <c r="K240" s="74">
        <f t="shared" si="58"/>
        <v>0</v>
      </c>
      <c r="L240" s="49">
        <f t="shared" si="48"/>
        <v>3481.3</v>
      </c>
      <c r="M240" s="74">
        <f t="shared" si="58"/>
        <v>0</v>
      </c>
      <c r="N240" s="49">
        <f t="shared" si="49"/>
        <v>3481.3</v>
      </c>
      <c r="O240" s="74">
        <f t="shared" si="58"/>
        <v>0</v>
      </c>
      <c r="P240" s="49">
        <f t="shared" si="50"/>
        <v>3481.3</v>
      </c>
      <c r="Q240" s="74">
        <f t="shared" si="58"/>
        <v>-170</v>
      </c>
      <c r="R240" s="49">
        <f t="shared" si="51"/>
        <v>3311.3</v>
      </c>
      <c r="S240" s="74">
        <f t="shared" si="58"/>
        <v>0</v>
      </c>
      <c r="T240" s="49">
        <f t="shared" si="52"/>
        <v>3311.3</v>
      </c>
    </row>
    <row r="241" spans="1:20" ht="47.25" x14ac:dyDescent="0.25">
      <c r="A241" s="64" t="s">
        <v>520</v>
      </c>
      <c r="B241" s="53" t="s">
        <v>175</v>
      </c>
      <c r="C241" s="47"/>
      <c r="D241" s="47"/>
      <c r="E241" s="79"/>
      <c r="F241" s="69">
        <f t="shared" si="58"/>
        <v>3481.3</v>
      </c>
      <c r="G241" s="69">
        <f t="shared" si="58"/>
        <v>0</v>
      </c>
      <c r="H241" s="56">
        <f t="shared" si="53"/>
        <v>3481.3</v>
      </c>
      <c r="I241" s="69">
        <f t="shared" si="58"/>
        <v>0</v>
      </c>
      <c r="J241" s="56">
        <f t="shared" si="47"/>
        <v>3481.3</v>
      </c>
      <c r="K241" s="69">
        <f t="shared" si="58"/>
        <v>0</v>
      </c>
      <c r="L241" s="56">
        <f t="shared" si="48"/>
        <v>3481.3</v>
      </c>
      <c r="M241" s="69">
        <f t="shared" si="58"/>
        <v>0</v>
      </c>
      <c r="N241" s="56">
        <f t="shared" si="49"/>
        <v>3481.3</v>
      </c>
      <c r="O241" s="69">
        <f t="shared" si="58"/>
        <v>0</v>
      </c>
      <c r="P241" s="56">
        <f t="shared" si="50"/>
        <v>3481.3</v>
      </c>
      <c r="Q241" s="69">
        <f t="shared" si="58"/>
        <v>-170</v>
      </c>
      <c r="R241" s="56">
        <f t="shared" si="51"/>
        <v>3311.3</v>
      </c>
      <c r="S241" s="69">
        <f t="shared" si="58"/>
        <v>0</v>
      </c>
      <c r="T241" s="56">
        <f t="shared" si="52"/>
        <v>3311.3</v>
      </c>
    </row>
    <row r="242" spans="1:20" ht="31.5" x14ac:dyDescent="0.25">
      <c r="A242" s="64" t="s">
        <v>446</v>
      </c>
      <c r="B242" s="53" t="s">
        <v>177</v>
      </c>
      <c r="C242" s="47"/>
      <c r="D242" s="47"/>
      <c r="E242" s="79"/>
      <c r="F242" s="69">
        <f t="shared" si="58"/>
        <v>3481.3</v>
      </c>
      <c r="G242" s="69">
        <f t="shared" si="58"/>
        <v>0</v>
      </c>
      <c r="H242" s="56">
        <f t="shared" si="53"/>
        <v>3481.3</v>
      </c>
      <c r="I242" s="69">
        <f t="shared" si="58"/>
        <v>0</v>
      </c>
      <c r="J242" s="56">
        <f t="shared" si="47"/>
        <v>3481.3</v>
      </c>
      <c r="K242" s="69">
        <f t="shared" si="58"/>
        <v>0</v>
      </c>
      <c r="L242" s="56">
        <f t="shared" si="48"/>
        <v>3481.3</v>
      </c>
      <c r="M242" s="69">
        <f t="shared" si="58"/>
        <v>0</v>
      </c>
      <c r="N242" s="56">
        <f t="shared" si="49"/>
        <v>3481.3</v>
      </c>
      <c r="O242" s="69">
        <f t="shared" si="58"/>
        <v>0</v>
      </c>
      <c r="P242" s="56">
        <f t="shared" si="50"/>
        <v>3481.3</v>
      </c>
      <c r="Q242" s="69">
        <f t="shared" si="58"/>
        <v>-170</v>
      </c>
      <c r="R242" s="56">
        <f t="shared" si="51"/>
        <v>3311.3</v>
      </c>
      <c r="S242" s="69">
        <f t="shared" si="58"/>
        <v>0</v>
      </c>
      <c r="T242" s="56">
        <f t="shared" si="52"/>
        <v>3311.3</v>
      </c>
    </row>
    <row r="243" spans="1:20" ht="63" x14ac:dyDescent="0.25">
      <c r="A243" s="64" t="s">
        <v>159</v>
      </c>
      <c r="B243" s="53" t="s">
        <v>177</v>
      </c>
      <c r="C243" s="53" t="s">
        <v>90</v>
      </c>
      <c r="D243" s="47"/>
      <c r="E243" s="79"/>
      <c r="F243" s="69">
        <f t="shared" si="58"/>
        <v>3481.3</v>
      </c>
      <c r="G243" s="69">
        <f t="shared" si="58"/>
        <v>0</v>
      </c>
      <c r="H243" s="56">
        <f t="shared" si="53"/>
        <v>3481.3</v>
      </c>
      <c r="I243" s="69">
        <f t="shared" si="58"/>
        <v>0</v>
      </c>
      <c r="J243" s="56">
        <f t="shared" si="47"/>
        <v>3481.3</v>
      </c>
      <c r="K243" s="69">
        <f t="shared" si="58"/>
        <v>0</v>
      </c>
      <c r="L243" s="56">
        <f t="shared" si="48"/>
        <v>3481.3</v>
      </c>
      <c r="M243" s="69">
        <f t="shared" si="58"/>
        <v>0</v>
      </c>
      <c r="N243" s="56">
        <f t="shared" si="49"/>
        <v>3481.3</v>
      </c>
      <c r="O243" s="69">
        <f t="shared" si="58"/>
        <v>0</v>
      </c>
      <c r="P243" s="56">
        <f t="shared" si="50"/>
        <v>3481.3</v>
      </c>
      <c r="Q243" s="69">
        <f t="shared" si="58"/>
        <v>-170</v>
      </c>
      <c r="R243" s="56">
        <f t="shared" si="51"/>
        <v>3311.3</v>
      </c>
      <c r="S243" s="69">
        <f t="shared" si="58"/>
        <v>0</v>
      </c>
      <c r="T243" s="56">
        <f t="shared" si="52"/>
        <v>3311.3</v>
      </c>
    </row>
    <row r="244" spans="1:20" ht="78.75" x14ac:dyDescent="0.25">
      <c r="A244" s="64" t="s">
        <v>442</v>
      </c>
      <c r="B244" s="53" t="s">
        <v>177</v>
      </c>
      <c r="C244" s="53" t="s">
        <v>90</v>
      </c>
      <c r="D244" s="53" t="s">
        <v>161</v>
      </c>
      <c r="E244" s="79"/>
      <c r="F244" s="69">
        <f>F245+F247+F249</f>
        <v>3481.3</v>
      </c>
      <c r="G244" s="69">
        <f>G245+G247+G249</f>
        <v>0</v>
      </c>
      <c r="H244" s="56">
        <f t="shared" si="53"/>
        <v>3481.3</v>
      </c>
      <c r="I244" s="69">
        <f>I245+I247+I249</f>
        <v>0</v>
      </c>
      <c r="J244" s="56">
        <f t="shared" si="47"/>
        <v>3481.3</v>
      </c>
      <c r="K244" s="69">
        <f>K245+K247+K249</f>
        <v>0</v>
      </c>
      <c r="L244" s="56">
        <f t="shared" si="48"/>
        <v>3481.3</v>
      </c>
      <c r="M244" s="69">
        <f>M245+M247+M249</f>
        <v>0</v>
      </c>
      <c r="N244" s="56">
        <f t="shared" si="49"/>
        <v>3481.3</v>
      </c>
      <c r="O244" s="69">
        <f>O245+O247+O249</f>
        <v>0</v>
      </c>
      <c r="P244" s="56">
        <f t="shared" si="50"/>
        <v>3481.3</v>
      </c>
      <c r="Q244" s="69">
        <f>Q245+Q247+Q249</f>
        <v>-170</v>
      </c>
      <c r="R244" s="56">
        <f t="shared" si="51"/>
        <v>3311.3</v>
      </c>
      <c r="S244" s="69">
        <f>S245+S247+S249</f>
        <v>0</v>
      </c>
      <c r="T244" s="56">
        <f t="shared" si="52"/>
        <v>3311.3</v>
      </c>
    </row>
    <row r="245" spans="1:20" ht="127.5" customHeight="1" x14ac:dyDescent="0.25">
      <c r="A245" s="64" t="s">
        <v>85</v>
      </c>
      <c r="B245" s="53" t="s">
        <v>177</v>
      </c>
      <c r="C245" s="53" t="s">
        <v>90</v>
      </c>
      <c r="D245" s="53" t="s">
        <v>161</v>
      </c>
      <c r="E245" s="53">
        <v>100</v>
      </c>
      <c r="F245" s="69">
        <f>F246</f>
        <v>2674.9</v>
      </c>
      <c r="G245" s="69">
        <f>G246</f>
        <v>0</v>
      </c>
      <c r="H245" s="56">
        <f t="shared" si="53"/>
        <v>2674.9</v>
      </c>
      <c r="I245" s="69">
        <f>I246</f>
        <v>0</v>
      </c>
      <c r="J245" s="56">
        <f t="shared" si="47"/>
        <v>2674.9</v>
      </c>
      <c r="K245" s="69">
        <f>K246</f>
        <v>0</v>
      </c>
      <c r="L245" s="56">
        <f t="shared" si="48"/>
        <v>2674.9</v>
      </c>
      <c r="M245" s="69">
        <f>M246</f>
        <v>0</v>
      </c>
      <c r="N245" s="56">
        <f t="shared" si="49"/>
        <v>2674.9</v>
      </c>
      <c r="O245" s="69">
        <f>O246</f>
        <v>0</v>
      </c>
      <c r="P245" s="56">
        <f t="shared" si="50"/>
        <v>2674.9</v>
      </c>
      <c r="Q245" s="69">
        <f>Q246</f>
        <v>0</v>
      </c>
      <c r="R245" s="56">
        <f t="shared" si="51"/>
        <v>2674.9</v>
      </c>
      <c r="S245" s="69">
        <f>S246</f>
        <v>0</v>
      </c>
      <c r="T245" s="56">
        <f t="shared" si="52"/>
        <v>2674.9</v>
      </c>
    </row>
    <row r="246" spans="1:20" ht="31.5" x14ac:dyDescent="0.25">
      <c r="A246" s="64" t="s">
        <v>150</v>
      </c>
      <c r="B246" s="53" t="s">
        <v>177</v>
      </c>
      <c r="C246" s="53" t="s">
        <v>90</v>
      </c>
      <c r="D246" s="53" t="s">
        <v>161</v>
      </c>
      <c r="E246" s="53">
        <v>110</v>
      </c>
      <c r="F246" s="69">
        <v>2674.9</v>
      </c>
      <c r="G246" s="69"/>
      <c r="H246" s="56">
        <f t="shared" si="53"/>
        <v>2674.9</v>
      </c>
      <c r="I246" s="69"/>
      <c r="J246" s="56">
        <f t="shared" si="47"/>
        <v>2674.9</v>
      </c>
      <c r="K246" s="69"/>
      <c r="L246" s="56">
        <f t="shared" si="48"/>
        <v>2674.9</v>
      </c>
      <c r="M246" s="69"/>
      <c r="N246" s="56">
        <f t="shared" si="49"/>
        <v>2674.9</v>
      </c>
      <c r="O246" s="69"/>
      <c r="P246" s="56">
        <f t="shared" si="50"/>
        <v>2674.9</v>
      </c>
      <c r="Q246" s="69"/>
      <c r="R246" s="56">
        <f t="shared" si="51"/>
        <v>2674.9</v>
      </c>
      <c r="S246" s="69"/>
      <c r="T246" s="56">
        <f t="shared" si="52"/>
        <v>2674.9</v>
      </c>
    </row>
    <row r="247" spans="1:20" ht="47.25" x14ac:dyDescent="0.25">
      <c r="A247" s="64" t="s">
        <v>97</v>
      </c>
      <c r="B247" s="53" t="s">
        <v>177</v>
      </c>
      <c r="C247" s="53" t="s">
        <v>90</v>
      </c>
      <c r="D247" s="53" t="s">
        <v>161</v>
      </c>
      <c r="E247" s="53">
        <v>200</v>
      </c>
      <c r="F247" s="69">
        <f>F248</f>
        <v>802.4</v>
      </c>
      <c r="G247" s="69">
        <f>G248</f>
        <v>0</v>
      </c>
      <c r="H247" s="56">
        <f t="shared" si="53"/>
        <v>802.4</v>
      </c>
      <c r="I247" s="69">
        <f>I248</f>
        <v>0</v>
      </c>
      <c r="J247" s="56">
        <f t="shared" si="47"/>
        <v>802.4</v>
      </c>
      <c r="K247" s="69">
        <f>K248</f>
        <v>0</v>
      </c>
      <c r="L247" s="56">
        <f t="shared" si="48"/>
        <v>802.4</v>
      </c>
      <c r="M247" s="69">
        <f>M248</f>
        <v>0</v>
      </c>
      <c r="N247" s="56">
        <f t="shared" si="49"/>
        <v>802.4</v>
      </c>
      <c r="O247" s="69">
        <f>O248</f>
        <v>0</v>
      </c>
      <c r="P247" s="56">
        <f t="shared" si="50"/>
        <v>802.4</v>
      </c>
      <c r="Q247" s="69">
        <f>Q248</f>
        <v>-170</v>
      </c>
      <c r="R247" s="56">
        <f t="shared" si="51"/>
        <v>632.4</v>
      </c>
      <c r="S247" s="69">
        <f>S248</f>
        <v>0</v>
      </c>
      <c r="T247" s="56">
        <f t="shared" si="52"/>
        <v>632.4</v>
      </c>
    </row>
    <row r="248" spans="1:20" ht="34.15" customHeight="1" x14ac:dyDescent="0.25">
      <c r="A248" s="64" t="s">
        <v>98</v>
      </c>
      <c r="B248" s="53" t="s">
        <v>177</v>
      </c>
      <c r="C248" s="53" t="s">
        <v>90</v>
      </c>
      <c r="D248" s="53" t="s">
        <v>161</v>
      </c>
      <c r="E248" s="53">
        <v>240</v>
      </c>
      <c r="F248" s="69">
        <v>802.4</v>
      </c>
      <c r="G248" s="69"/>
      <c r="H248" s="56">
        <f t="shared" si="53"/>
        <v>802.4</v>
      </c>
      <c r="I248" s="69"/>
      <c r="J248" s="56">
        <f t="shared" si="47"/>
        <v>802.4</v>
      </c>
      <c r="K248" s="69"/>
      <c r="L248" s="56">
        <f t="shared" si="48"/>
        <v>802.4</v>
      </c>
      <c r="M248" s="69"/>
      <c r="N248" s="56">
        <f t="shared" si="49"/>
        <v>802.4</v>
      </c>
      <c r="O248" s="69"/>
      <c r="P248" s="56">
        <f t="shared" si="50"/>
        <v>802.4</v>
      </c>
      <c r="Q248" s="69">
        <v>-170</v>
      </c>
      <c r="R248" s="56">
        <f t="shared" si="51"/>
        <v>632.4</v>
      </c>
      <c r="S248" s="69"/>
      <c r="T248" s="56">
        <f t="shared" si="52"/>
        <v>632.4</v>
      </c>
    </row>
    <row r="249" spans="1:20" ht="15.75" x14ac:dyDescent="0.25">
      <c r="A249" s="64" t="s">
        <v>99</v>
      </c>
      <c r="B249" s="53" t="s">
        <v>177</v>
      </c>
      <c r="C249" s="53" t="s">
        <v>90</v>
      </c>
      <c r="D249" s="53" t="s">
        <v>161</v>
      </c>
      <c r="E249" s="53">
        <v>800</v>
      </c>
      <c r="F249" s="69">
        <f>F250</f>
        <v>4</v>
      </c>
      <c r="G249" s="69">
        <f>G250</f>
        <v>0</v>
      </c>
      <c r="H249" s="56">
        <f t="shared" si="53"/>
        <v>4</v>
      </c>
      <c r="I249" s="69">
        <f>I250</f>
        <v>0</v>
      </c>
      <c r="J249" s="56">
        <f t="shared" si="47"/>
        <v>4</v>
      </c>
      <c r="K249" s="69">
        <f>K250</f>
        <v>0</v>
      </c>
      <c r="L249" s="56">
        <f t="shared" si="48"/>
        <v>4</v>
      </c>
      <c r="M249" s="69">
        <f>M250</f>
        <v>0</v>
      </c>
      <c r="N249" s="56">
        <f t="shared" si="49"/>
        <v>4</v>
      </c>
      <c r="O249" s="69">
        <f>O250</f>
        <v>0</v>
      </c>
      <c r="P249" s="56">
        <f t="shared" si="50"/>
        <v>4</v>
      </c>
      <c r="Q249" s="69">
        <f>Q250</f>
        <v>0</v>
      </c>
      <c r="R249" s="56">
        <f t="shared" si="51"/>
        <v>4</v>
      </c>
      <c r="S249" s="69">
        <f>S250</f>
        <v>0</v>
      </c>
      <c r="T249" s="56">
        <f t="shared" si="52"/>
        <v>4</v>
      </c>
    </row>
    <row r="250" spans="1:20" ht="31.5" x14ac:dyDescent="0.25">
      <c r="A250" s="64" t="s">
        <v>100</v>
      </c>
      <c r="B250" s="53" t="s">
        <v>177</v>
      </c>
      <c r="C250" s="53" t="s">
        <v>90</v>
      </c>
      <c r="D250" s="53" t="s">
        <v>161</v>
      </c>
      <c r="E250" s="53">
        <v>850</v>
      </c>
      <c r="F250" s="69">
        <v>4</v>
      </c>
      <c r="G250" s="69"/>
      <c r="H250" s="56">
        <f t="shared" si="53"/>
        <v>4</v>
      </c>
      <c r="I250" s="69"/>
      <c r="J250" s="56">
        <f t="shared" si="47"/>
        <v>4</v>
      </c>
      <c r="K250" s="69"/>
      <c r="L250" s="56">
        <f t="shared" si="48"/>
        <v>4</v>
      </c>
      <c r="M250" s="69"/>
      <c r="N250" s="56">
        <f t="shared" si="49"/>
        <v>4</v>
      </c>
      <c r="O250" s="69"/>
      <c r="P250" s="56">
        <f t="shared" si="50"/>
        <v>4</v>
      </c>
      <c r="Q250" s="69"/>
      <c r="R250" s="56">
        <f t="shared" si="51"/>
        <v>4</v>
      </c>
      <c r="S250" s="69"/>
      <c r="T250" s="56">
        <f t="shared" si="52"/>
        <v>4</v>
      </c>
    </row>
    <row r="251" spans="1:20" ht="79.5" customHeight="1" x14ac:dyDescent="0.25">
      <c r="A251" s="77" t="s">
        <v>796</v>
      </c>
      <c r="B251" s="50" t="s">
        <v>222</v>
      </c>
      <c r="C251" s="47"/>
      <c r="D251" s="47"/>
      <c r="E251" s="79"/>
      <c r="F251" s="74">
        <f>F252</f>
        <v>1523.7</v>
      </c>
      <c r="G251" s="74">
        <f>G252</f>
        <v>0</v>
      </c>
      <c r="H251" s="49">
        <f t="shared" si="53"/>
        <v>1523.7</v>
      </c>
      <c r="I251" s="74">
        <f>I252</f>
        <v>0</v>
      </c>
      <c r="J251" s="49">
        <f t="shared" si="47"/>
        <v>1523.7</v>
      </c>
      <c r="K251" s="74">
        <f>K252</f>
        <v>3965</v>
      </c>
      <c r="L251" s="49">
        <f t="shared" si="48"/>
        <v>5488.7</v>
      </c>
      <c r="M251" s="74">
        <f>M252</f>
        <v>0</v>
      </c>
      <c r="N251" s="49">
        <f t="shared" si="49"/>
        <v>5488.7</v>
      </c>
      <c r="O251" s="74">
        <f>O252</f>
        <v>0</v>
      </c>
      <c r="P251" s="49">
        <f t="shared" si="50"/>
        <v>5488.7</v>
      </c>
      <c r="Q251" s="74">
        <f>Q252</f>
        <v>0</v>
      </c>
      <c r="R251" s="49">
        <f t="shared" si="51"/>
        <v>5488.7</v>
      </c>
      <c r="S251" s="74">
        <f>S252</f>
        <v>0</v>
      </c>
      <c r="T251" s="49">
        <f t="shared" si="52"/>
        <v>5488.7</v>
      </c>
    </row>
    <row r="252" spans="1:20" ht="47.25" x14ac:dyDescent="0.25">
      <c r="A252" s="64" t="s">
        <v>356</v>
      </c>
      <c r="B252" s="53" t="s">
        <v>670</v>
      </c>
      <c r="C252" s="47"/>
      <c r="D252" s="47"/>
      <c r="E252" s="79"/>
      <c r="F252" s="69">
        <f>F263</f>
        <v>1523.7</v>
      </c>
      <c r="G252" s="69">
        <f>G263</f>
        <v>0</v>
      </c>
      <c r="H252" s="56">
        <f t="shared" si="53"/>
        <v>1523.7</v>
      </c>
      <c r="I252" s="69">
        <f>I263</f>
        <v>0</v>
      </c>
      <c r="J252" s="56">
        <f t="shared" si="47"/>
        <v>1523.7</v>
      </c>
      <c r="K252" s="69">
        <f>K263+K253+K258</f>
        <v>3965</v>
      </c>
      <c r="L252" s="56">
        <f t="shared" si="48"/>
        <v>5488.7</v>
      </c>
      <c r="M252" s="69">
        <f>M263+M253+M258</f>
        <v>0</v>
      </c>
      <c r="N252" s="56">
        <f t="shared" si="49"/>
        <v>5488.7</v>
      </c>
      <c r="O252" s="69">
        <f>O263+O253+O258</f>
        <v>0</v>
      </c>
      <c r="P252" s="56">
        <f t="shared" si="50"/>
        <v>5488.7</v>
      </c>
      <c r="Q252" s="69">
        <f>Q263+Q253+Q258</f>
        <v>0</v>
      </c>
      <c r="R252" s="56">
        <f t="shared" si="51"/>
        <v>5488.7</v>
      </c>
      <c r="S252" s="69">
        <f>S263+S253+S258</f>
        <v>0</v>
      </c>
      <c r="T252" s="56">
        <f t="shared" si="52"/>
        <v>5488.7</v>
      </c>
    </row>
    <row r="253" spans="1:20" ht="81" customHeight="1" x14ac:dyDescent="0.25">
      <c r="A253" s="32" t="s">
        <v>847</v>
      </c>
      <c r="B253" s="53" t="s">
        <v>846</v>
      </c>
      <c r="C253" s="47"/>
      <c r="D253" s="47"/>
      <c r="E253" s="79"/>
      <c r="F253" s="69"/>
      <c r="G253" s="69"/>
      <c r="H253" s="56"/>
      <c r="I253" s="69"/>
      <c r="J253" s="56"/>
      <c r="K253" s="69">
        <f>K254</f>
        <v>4747.2</v>
      </c>
      <c r="L253" s="56">
        <f t="shared" si="48"/>
        <v>4747.2</v>
      </c>
      <c r="M253" s="69">
        <f>M254</f>
        <v>0</v>
      </c>
      <c r="N253" s="56">
        <f t="shared" si="49"/>
        <v>4747.2</v>
      </c>
      <c r="O253" s="69">
        <f>O254</f>
        <v>0</v>
      </c>
      <c r="P253" s="56">
        <f t="shared" si="50"/>
        <v>4747.2</v>
      </c>
      <c r="Q253" s="69">
        <f>Q254</f>
        <v>0</v>
      </c>
      <c r="R253" s="56">
        <f t="shared" si="51"/>
        <v>4747.2</v>
      </c>
      <c r="S253" s="69">
        <f>S254</f>
        <v>0</v>
      </c>
      <c r="T253" s="56">
        <f t="shared" si="52"/>
        <v>4747.2</v>
      </c>
    </row>
    <row r="254" spans="1:20" ht="15.75" x14ac:dyDescent="0.25">
      <c r="A254" s="64" t="s">
        <v>343</v>
      </c>
      <c r="B254" s="53" t="s">
        <v>846</v>
      </c>
      <c r="C254" s="53">
        <v>10</v>
      </c>
      <c r="D254" s="47"/>
      <c r="E254" s="79"/>
      <c r="F254" s="69"/>
      <c r="G254" s="69"/>
      <c r="H254" s="56"/>
      <c r="I254" s="69"/>
      <c r="J254" s="56"/>
      <c r="K254" s="69">
        <f>K255</f>
        <v>4747.2</v>
      </c>
      <c r="L254" s="56">
        <f t="shared" si="48"/>
        <v>4747.2</v>
      </c>
      <c r="M254" s="69">
        <f>M255</f>
        <v>0</v>
      </c>
      <c r="N254" s="56">
        <f t="shared" si="49"/>
        <v>4747.2</v>
      </c>
      <c r="O254" s="69">
        <f>O255</f>
        <v>0</v>
      </c>
      <c r="P254" s="56">
        <f t="shared" si="50"/>
        <v>4747.2</v>
      </c>
      <c r="Q254" s="69">
        <f>Q255</f>
        <v>0</v>
      </c>
      <c r="R254" s="56">
        <f t="shared" si="51"/>
        <v>4747.2</v>
      </c>
      <c r="S254" s="69">
        <f>S255</f>
        <v>0</v>
      </c>
      <c r="T254" s="56">
        <f t="shared" si="52"/>
        <v>4747.2</v>
      </c>
    </row>
    <row r="255" spans="1:20" ht="15.75" x14ac:dyDescent="0.25">
      <c r="A255" s="64" t="s">
        <v>521</v>
      </c>
      <c r="B255" s="53" t="s">
        <v>846</v>
      </c>
      <c r="C255" s="53">
        <v>10</v>
      </c>
      <c r="D255" s="53" t="s">
        <v>90</v>
      </c>
      <c r="E255" s="79"/>
      <c r="F255" s="69"/>
      <c r="G255" s="69"/>
      <c r="H255" s="56"/>
      <c r="I255" s="69"/>
      <c r="J255" s="56"/>
      <c r="K255" s="69">
        <f>K256</f>
        <v>4747.2</v>
      </c>
      <c r="L255" s="56">
        <f t="shared" si="48"/>
        <v>4747.2</v>
      </c>
      <c r="M255" s="69">
        <f>M256</f>
        <v>0</v>
      </c>
      <c r="N255" s="56">
        <f t="shared" si="49"/>
        <v>4747.2</v>
      </c>
      <c r="O255" s="69">
        <f>O256</f>
        <v>0</v>
      </c>
      <c r="P255" s="56">
        <f t="shared" si="50"/>
        <v>4747.2</v>
      </c>
      <c r="Q255" s="69">
        <f>Q256</f>
        <v>0</v>
      </c>
      <c r="R255" s="56">
        <f t="shared" si="51"/>
        <v>4747.2</v>
      </c>
      <c r="S255" s="69">
        <f>S256</f>
        <v>0</v>
      </c>
      <c r="T255" s="56">
        <f t="shared" si="52"/>
        <v>4747.2</v>
      </c>
    </row>
    <row r="256" spans="1:20" ht="31.5" x14ac:dyDescent="0.25">
      <c r="A256" s="64" t="s">
        <v>351</v>
      </c>
      <c r="B256" s="53" t="s">
        <v>846</v>
      </c>
      <c r="C256" s="53">
        <v>10</v>
      </c>
      <c r="D256" s="53" t="s">
        <v>90</v>
      </c>
      <c r="E256" s="53">
        <v>300</v>
      </c>
      <c r="F256" s="69"/>
      <c r="G256" s="69"/>
      <c r="H256" s="56"/>
      <c r="I256" s="69"/>
      <c r="J256" s="56"/>
      <c r="K256" s="69">
        <f>K257</f>
        <v>4747.2</v>
      </c>
      <c r="L256" s="56">
        <f t="shared" si="48"/>
        <v>4747.2</v>
      </c>
      <c r="M256" s="69">
        <f>M257</f>
        <v>0</v>
      </c>
      <c r="N256" s="56">
        <f t="shared" si="49"/>
        <v>4747.2</v>
      </c>
      <c r="O256" s="69">
        <f>O257</f>
        <v>0</v>
      </c>
      <c r="P256" s="56">
        <f t="shared" si="50"/>
        <v>4747.2</v>
      </c>
      <c r="Q256" s="69">
        <f>Q257</f>
        <v>0</v>
      </c>
      <c r="R256" s="56">
        <f t="shared" si="51"/>
        <v>4747.2</v>
      </c>
      <c r="S256" s="69">
        <f>S257</f>
        <v>0</v>
      </c>
      <c r="T256" s="56">
        <f t="shared" si="52"/>
        <v>4747.2</v>
      </c>
    </row>
    <row r="257" spans="1:20" ht="47.25" x14ac:dyDescent="0.25">
      <c r="A257" s="64" t="s">
        <v>358</v>
      </c>
      <c r="B257" s="53" t="s">
        <v>846</v>
      </c>
      <c r="C257" s="53">
        <v>10</v>
      </c>
      <c r="D257" s="53" t="s">
        <v>90</v>
      </c>
      <c r="E257" s="53">
        <v>320</v>
      </c>
      <c r="F257" s="69"/>
      <c r="G257" s="69"/>
      <c r="H257" s="56"/>
      <c r="I257" s="69"/>
      <c r="J257" s="56"/>
      <c r="K257" s="69">
        <v>4747.2</v>
      </c>
      <c r="L257" s="56">
        <f t="shared" si="48"/>
        <v>4747.2</v>
      </c>
      <c r="M257" s="69"/>
      <c r="N257" s="56">
        <f t="shared" si="49"/>
        <v>4747.2</v>
      </c>
      <c r="O257" s="69"/>
      <c r="P257" s="56">
        <f t="shared" si="50"/>
        <v>4747.2</v>
      </c>
      <c r="Q257" s="69"/>
      <c r="R257" s="56">
        <f t="shared" si="51"/>
        <v>4747.2</v>
      </c>
      <c r="S257" s="69"/>
      <c r="T257" s="56">
        <f t="shared" si="52"/>
        <v>4747.2</v>
      </c>
    </row>
    <row r="258" spans="1:20" ht="78.75" x14ac:dyDescent="0.25">
      <c r="A258" s="32" t="s">
        <v>848</v>
      </c>
      <c r="B258" s="53" t="s">
        <v>849</v>
      </c>
      <c r="C258" s="47"/>
      <c r="D258" s="47"/>
      <c r="E258" s="79"/>
      <c r="F258" s="69"/>
      <c r="G258" s="69"/>
      <c r="H258" s="56"/>
      <c r="I258" s="69"/>
      <c r="J258" s="56"/>
      <c r="K258" s="69">
        <f>K259</f>
        <v>357.3</v>
      </c>
      <c r="L258" s="56">
        <f t="shared" si="48"/>
        <v>357.3</v>
      </c>
      <c r="M258" s="69">
        <f>M259</f>
        <v>0</v>
      </c>
      <c r="N258" s="56">
        <f t="shared" si="49"/>
        <v>357.3</v>
      </c>
      <c r="O258" s="69">
        <f>O259</f>
        <v>0</v>
      </c>
      <c r="P258" s="56">
        <f t="shared" si="50"/>
        <v>357.3</v>
      </c>
      <c r="Q258" s="69">
        <f>Q259</f>
        <v>0</v>
      </c>
      <c r="R258" s="56">
        <f t="shared" si="51"/>
        <v>357.3</v>
      </c>
      <c r="S258" s="69">
        <f>S259</f>
        <v>0</v>
      </c>
      <c r="T258" s="56">
        <f t="shared" si="52"/>
        <v>357.3</v>
      </c>
    </row>
    <row r="259" spans="1:20" ht="15.75" x14ac:dyDescent="0.25">
      <c r="A259" s="64" t="s">
        <v>343</v>
      </c>
      <c r="B259" s="53" t="s">
        <v>849</v>
      </c>
      <c r="C259" s="53">
        <v>10</v>
      </c>
      <c r="D259" s="47"/>
      <c r="E259" s="79"/>
      <c r="F259" s="69"/>
      <c r="G259" s="69"/>
      <c r="H259" s="56"/>
      <c r="I259" s="69"/>
      <c r="J259" s="56"/>
      <c r="K259" s="69">
        <f>K260</f>
        <v>357.3</v>
      </c>
      <c r="L259" s="56">
        <f t="shared" si="48"/>
        <v>357.3</v>
      </c>
      <c r="M259" s="69">
        <f>M260</f>
        <v>0</v>
      </c>
      <c r="N259" s="56">
        <f t="shared" si="49"/>
        <v>357.3</v>
      </c>
      <c r="O259" s="69">
        <f>O260</f>
        <v>0</v>
      </c>
      <c r="P259" s="56">
        <f t="shared" si="50"/>
        <v>357.3</v>
      </c>
      <c r="Q259" s="69">
        <f>Q260</f>
        <v>0</v>
      </c>
      <c r="R259" s="56">
        <f t="shared" si="51"/>
        <v>357.3</v>
      </c>
      <c r="S259" s="69">
        <f>S260</f>
        <v>0</v>
      </c>
      <c r="T259" s="56">
        <f t="shared" si="52"/>
        <v>357.3</v>
      </c>
    </row>
    <row r="260" spans="1:20" ht="15.75" x14ac:dyDescent="0.25">
      <c r="A260" s="64" t="s">
        <v>521</v>
      </c>
      <c r="B260" s="53" t="s">
        <v>849</v>
      </c>
      <c r="C260" s="53">
        <v>10</v>
      </c>
      <c r="D260" s="53" t="s">
        <v>90</v>
      </c>
      <c r="E260" s="79"/>
      <c r="F260" s="69"/>
      <c r="G260" s="69"/>
      <c r="H260" s="56"/>
      <c r="I260" s="69"/>
      <c r="J260" s="56"/>
      <c r="K260" s="69">
        <f>K261</f>
        <v>357.3</v>
      </c>
      <c r="L260" s="56">
        <f t="shared" si="48"/>
        <v>357.3</v>
      </c>
      <c r="M260" s="69">
        <f>M261</f>
        <v>0</v>
      </c>
      <c r="N260" s="56">
        <f t="shared" si="49"/>
        <v>357.3</v>
      </c>
      <c r="O260" s="69">
        <f>O261</f>
        <v>0</v>
      </c>
      <c r="P260" s="56">
        <f t="shared" si="50"/>
        <v>357.3</v>
      </c>
      <c r="Q260" s="69">
        <f>Q261</f>
        <v>0</v>
      </c>
      <c r="R260" s="56">
        <f t="shared" si="51"/>
        <v>357.3</v>
      </c>
      <c r="S260" s="69">
        <f>S261</f>
        <v>0</v>
      </c>
      <c r="T260" s="56">
        <f t="shared" si="52"/>
        <v>357.3</v>
      </c>
    </row>
    <row r="261" spans="1:20" ht="31.5" x14ac:dyDescent="0.25">
      <c r="A261" s="64" t="s">
        <v>351</v>
      </c>
      <c r="B261" s="53" t="s">
        <v>849</v>
      </c>
      <c r="C261" s="53">
        <v>10</v>
      </c>
      <c r="D261" s="53" t="s">
        <v>90</v>
      </c>
      <c r="E261" s="53">
        <v>300</v>
      </c>
      <c r="F261" s="69"/>
      <c r="G261" s="69"/>
      <c r="H261" s="56"/>
      <c r="I261" s="69"/>
      <c r="J261" s="56"/>
      <c r="K261" s="69">
        <f>K262</f>
        <v>357.3</v>
      </c>
      <c r="L261" s="56">
        <f t="shared" si="48"/>
        <v>357.3</v>
      </c>
      <c r="M261" s="69">
        <f>M262</f>
        <v>0</v>
      </c>
      <c r="N261" s="56">
        <f t="shared" si="49"/>
        <v>357.3</v>
      </c>
      <c r="O261" s="69">
        <f>O262</f>
        <v>0</v>
      </c>
      <c r="P261" s="56">
        <f t="shared" si="50"/>
        <v>357.3</v>
      </c>
      <c r="Q261" s="69">
        <f>Q262</f>
        <v>0</v>
      </c>
      <c r="R261" s="56">
        <f t="shared" si="51"/>
        <v>357.3</v>
      </c>
      <c r="S261" s="69">
        <f>S262</f>
        <v>0</v>
      </c>
      <c r="T261" s="56">
        <f t="shared" si="52"/>
        <v>357.3</v>
      </c>
    </row>
    <row r="262" spans="1:20" ht="47.25" x14ac:dyDescent="0.25">
      <c r="A262" s="64" t="s">
        <v>358</v>
      </c>
      <c r="B262" s="53" t="s">
        <v>849</v>
      </c>
      <c r="C262" s="53">
        <v>10</v>
      </c>
      <c r="D262" s="53" t="s">
        <v>90</v>
      </c>
      <c r="E262" s="53">
        <v>320</v>
      </c>
      <c r="F262" s="69"/>
      <c r="G262" s="69"/>
      <c r="H262" s="56"/>
      <c r="I262" s="69"/>
      <c r="J262" s="56"/>
      <c r="K262" s="69">
        <v>357.3</v>
      </c>
      <c r="L262" s="56">
        <f t="shared" si="48"/>
        <v>357.3</v>
      </c>
      <c r="M262" s="69"/>
      <c r="N262" s="56">
        <f t="shared" si="49"/>
        <v>357.3</v>
      </c>
      <c r="O262" s="69"/>
      <c r="P262" s="56">
        <f t="shared" si="50"/>
        <v>357.3</v>
      </c>
      <c r="Q262" s="69"/>
      <c r="R262" s="56">
        <f t="shared" si="51"/>
        <v>357.3</v>
      </c>
      <c r="S262" s="69"/>
      <c r="T262" s="56">
        <f t="shared" si="52"/>
        <v>357.3</v>
      </c>
    </row>
    <row r="263" spans="1:20" ht="33.6" customHeight="1" x14ac:dyDescent="0.25">
      <c r="A263" s="64" t="s">
        <v>357</v>
      </c>
      <c r="B263" s="53" t="s">
        <v>671</v>
      </c>
      <c r="C263" s="47"/>
      <c r="D263" s="47"/>
      <c r="E263" s="79"/>
      <c r="F263" s="69">
        <f t="shared" ref="F263:S266" si="59">F264</f>
        <v>1523.7</v>
      </c>
      <c r="G263" s="69">
        <f t="shared" si="59"/>
        <v>0</v>
      </c>
      <c r="H263" s="56">
        <f t="shared" si="53"/>
        <v>1523.7</v>
      </c>
      <c r="I263" s="69">
        <f t="shared" si="59"/>
        <v>0</v>
      </c>
      <c r="J263" s="56">
        <f t="shared" si="47"/>
        <v>1523.7</v>
      </c>
      <c r="K263" s="69">
        <f t="shared" si="59"/>
        <v>-1139.5</v>
      </c>
      <c r="L263" s="56">
        <f t="shared" si="48"/>
        <v>384.20000000000005</v>
      </c>
      <c r="M263" s="69">
        <f t="shared" si="59"/>
        <v>0</v>
      </c>
      <c r="N263" s="56">
        <f t="shared" si="49"/>
        <v>384.20000000000005</v>
      </c>
      <c r="O263" s="69">
        <f t="shared" si="59"/>
        <v>0</v>
      </c>
      <c r="P263" s="56">
        <f t="shared" si="50"/>
        <v>384.20000000000005</v>
      </c>
      <c r="Q263" s="69">
        <f t="shared" si="59"/>
        <v>0</v>
      </c>
      <c r="R263" s="56">
        <f t="shared" si="51"/>
        <v>384.20000000000005</v>
      </c>
      <c r="S263" s="69">
        <f t="shared" si="59"/>
        <v>0</v>
      </c>
      <c r="T263" s="56">
        <f t="shared" si="52"/>
        <v>384.20000000000005</v>
      </c>
    </row>
    <row r="264" spans="1:20" ht="15.75" customHeight="1" x14ac:dyDescent="0.25">
      <c r="A264" s="64" t="s">
        <v>343</v>
      </c>
      <c r="B264" s="53" t="s">
        <v>671</v>
      </c>
      <c r="C264" s="53">
        <v>10</v>
      </c>
      <c r="D264" s="47"/>
      <c r="E264" s="79"/>
      <c r="F264" s="69">
        <f t="shared" si="59"/>
        <v>1523.7</v>
      </c>
      <c r="G264" s="69">
        <f t="shared" si="59"/>
        <v>0</v>
      </c>
      <c r="H264" s="56">
        <f t="shared" si="53"/>
        <v>1523.7</v>
      </c>
      <c r="I264" s="69">
        <f t="shared" si="59"/>
        <v>0</v>
      </c>
      <c r="J264" s="56">
        <f t="shared" si="47"/>
        <v>1523.7</v>
      </c>
      <c r="K264" s="69">
        <f t="shared" si="59"/>
        <v>-1139.5</v>
      </c>
      <c r="L264" s="56">
        <f t="shared" si="48"/>
        <v>384.20000000000005</v>
      </c>
      <c r="M264" s="69">
        <f t="shared" si="59"/>
        <v>0</v>
      </c>
      <c r="N264" s="56">
        <f t="shared" si="49"/>
        <v>384.20000000000005</v>
      </c>
      <c r="O264" s="69">
        <f t="shared" si="59"/>
        <v>0</v>
      </c>
      <c r="P264" s="56">
        <f t="shared" si="50"/>
        <v>384.20000000000005</v>
      </c>
      <c r="Q264" s="69">
        <f t="shared" si="59"/>
        <v>0</v>
      </c>
      <c r="R264" s="56">
        <f t="shared" si="51"/>
        <v>384.20000000000005</v>
      </c>
      <c r="S264" s="69">
        <f t="shared" si="59"/>
        <v>0</v>
      </c>
      <c r="T264" s="56">
        <f t="shared" si="52"/>
        <v>384.20000000000005</v>
      </c>
    </row>
    <row r="265" spans="1:20" ht="15.75" x14ac:dyDescent="0.25">
      <c r="A265" s="64" t="s">
        <v>521</v>
      </c>
      <c r="B265" s="53" t="s">
        <v>671</v>
      </c>
      <c r="C265" s="53">
        <v>10</v>
      </c>
      <c r="D265" s="53" t="s">
        <v>90</v>
      </c>
      <c r="E265" s="79"/>
      <c r="F265" s="69">
        <f t="shared" si="59"/>
        <v>1523.7</v>
      </c>
      <c r="G265" s="69">
        <f t="shared" si="59"/>
        <v>0</v>
      </c>
      <c r="H265" s="56">
        <f t="shared" si="53"/>
        <v>1523.7</v>
      </c>
      <c r="I265" s="69">
        <f t="shared" si="59"/>
        <v>0</v>
      </c>
      <c r="J265" s="56">
        <f t="shared" si="47"/>
        <v>1523.7</v>
      </c>
      <c r="K265" s="69">
        <f t="shared" si="59"/>
        <v>-1139.5</v>
      </c>
      <c r="L265" s="56">
        <f t="shared" si="48"/>
        <v>384.20000000000005</v>
      </c>
      <c r="M265" s="69">
        <f t="shared" si="59"/>
        <v>0</v>
      </c>
      <c r="N265" s="56">
        <f t="shared" si="49"/>
        <v>384.20000000000005</v>
      </c>
      <c r="O265" s="69">
        <f t="shared" si="59"/>
        <v>0</v>
      </c>
      <c r="P265" s="56">
        <f t="shared" si="50"/>
        <v>384.20000000000005</v>
      </c>
      <c r="Q265" s="69">
        <f t="shared" si="59"/>
        <v>0</v>
      </c>
      <c r="R265" s="56">
        <f t="shared" si="51"/>
        <v>384.20000000000005</v>
      </c>
      <c r="S265" s="69">
        <f t="shared" si="59"/>
        <v>0</v>
      </c>
      <c r="T265" s="56">
        <f t="shared" si="52"/>
        <v>384.20000000000005</v>
      </c>
    </row>
    <row r="266" spans="1:20" ht="31.5" x14ac:dyDescent="0.25">
      <c r="A266" s="64" t="s">
        <v>351</v>
      </c>
      <c r="B266" s="53" t="s">
        <v>671</v>
      </c>
      <c r="C266" s="53">
        <v>10</v>
      </c>
      <c r="D266" s="53" t="s">
        <v>90</v>
      </c>
      <c r="E266" s="53">
        <v>300</v>
      </c>
      <c r="F266" s="69">
        <f t="shared" si="59"/>
        <v>1523.7</v>
      </c>
      <c r="G266" s="69">
        <f t="shared" si="59"/>
        <v>0</v>
      </c>
      <c r="H266" s="56">
        <f t="shared" si="53"/>
        <v>1523.7</v>
      </c>
      <c r="I266" s="69">
        <f t="shared" si="59"/>
        <v>0</v>
      </c>
      <c r="J266" s="56">
        <f t="shared" si="47"/>
        <v>1523.7</v>
      </c>
      <c r="K266" s="69">
        <f t="shared" si="59"/>
        <v>-1139.5</v>
      </c>
      <c r="L266" s="56">
        <f t="shared" si="48"/>
        <v>384.20000000000005</v>
      </c>
      <c r="M266" s="69">
        <f t="shared" si="59"/>
        <v>0</v>
      </c>
      <c r="N266" s="56">
        <f t="shared" si="49"/>
        <v>384.20000000000005</v>
      </c>
      <c r="O266" s="69">
        <f t="shared" si="59"/>
        <v>0</v>
      </c>
      <c r="P266" s="56">
        <f t="shared" si="50"/>
        <v>384.20000000000005</v>
      </c>
      <c r="Q266" s="69">
        <f t="shared" si="59"/>
        <v>0</v>
      </c>
      <c r="R266" s="56">
        <f t="shared" si="51"/>
        <v>384.20000000000005</v>
      </c>
      <c r="S266" s="69">
        <f t="shared" si="59"/>
        <v>0</v>
      </c>
      <c r="T266" s="56">
        <f t="shared" si="52"/>
        <v>384.20000000000005</v>
      </c>
    </row>
    <row r="267" spans="1:20" ht="47.25" x14ac:dyDescent="0.25">
      <c r="A267" s="64" t="s">
        <v>358</v>
      </c>
      <c r="B267" s="53" t="s">
        <v>671</v>
      </c>
      <c r="C267" s="53">
        <v>10</v>
      </c>
      <c r="D267" s="53" t="s">
        <v>90</v>
      </c>
      <c r="E267" s="53">
        <v>320</v>
      </c>
      <c r="F267" s="69">
        <v>1523.7</v>
      </c>
      <c r="G267" s="69"/>
      <c r="H267" s="56">
        <f t="shared" si="53"/>
        <v>1523.7</v>
      </c>
      <c r="I267" s="69"/>
      <c r="J267" s="56">
        <f t="shared" si="47"/>
        <v>1523.7</v>
      </c>
      <c r="K267" s="69">
        <v>-1139.5</v>
      </c>
      <c r="L267" s="56">
        <f t="shared" si="48"/>
        <v>384.20000000000005</v>
      </c>
      <c r="M267" s="69"/>
      <c r="N267" s="56">
        <f t="shared" si="49"/>
        <v>384.20000000000005</v>
      </c>
      <c r="O267" s="69"/>
      <c r="P267" s="56">
        <f t="shared" si="50"/>
        <v>384.20000000000005</v>
      </c>
      <c r="Q267" s="69"/>
      <c r="R267" s="56">
        <f t="shared" si="51"/>
        <v>384.20000000000005</v>
      </c>
      <c r="S267" s="69"/>
      <c r="T267" s="56">
        <f t="shared" si="52"/>
        <v>384.20000000000005</v>
      </c>
    </row>
    <row r="268" spans="1:20" ht="51.6" hidden="1" customHeight="1" x14ac:dyDescent="0.25">
      <c r="A268" s="77" t="s">
        <v>448</v>
      </c>
      <c r="B268" s="50" t="s">
        <v>223</v>
      </c>
      <c r="C268" s="47"/>
      <c r="D268" s="47"/>
      <c r="E268" s="79"/>
      <c r="F268" s="74">
        <f>F269</f>
        <v>0</v>
      </c>
      <c r="G268" s="74">
        <f>G269</f>
        <v>0</v>
      </c>
      <c r="H268" s="49">
        <f t="shared" si="53"/>
        <v>0</v>
      </c>
      <c r="I268" s="74">
        <f>I269</f>
        <v>0</v>
      </c>
      <c r="J268" s="49">
        <f t="shared" si="47"/>
        <v>0</v>
      </c>
      <c r="K268" s="74">
        <f>K269</f>
        <v>0</v>
      </c>
      <c r="L268" s="49">
        <f t="shared" si="48"/>
        <v>0</v>
      </c>
      <c r="M268" s="74">
        <f>M269</f>
        <v>0</v>
      </c>
      <c r="N268" s="49">
        <f t="shared" si="49"/>
        <v>0</v>
      </c>
      <c r="O268" s="74">
        <f>O269</f>
        <v>0</v>
      </c>
      <c r="P268" s="49">
        <f t="shared" si="50"/>
        <v>0</v>
      </c>
      <c r="Q268" s="74">
        <f>Q269</f>
        <v>0</v>
      </c>
      <c r="R268" s="49">
        <f t="shared" si="51"/>
        <v>0</v>
      </c>
      <c r="S268" s="74">
        <f>S269</f>
        <v>0</v>
      </c>
      <c r="T268" s="49">
        <f t="shared" si="52"/>
        <v>0</v>
      </c>
    </row>
    <row r="269" spans="1:20" ht="62.45" hidden="1" customHeight="1" x14ac:dyDescent="0.25">
      <c r="A269" s="64" t="s">
        <v>224</v>
      </c>
      <c r="B269" s="53" t="s">
        <v>225</v>
      </c>
      <c r="C269" s="47"/>
      <c r="D269" s="47"/>
      <c r="E269" s="79"/>
      <c r="F269" s="69">
        <f>F270+F275+F280</f>
        <v>0</v>
      </c>
      <c r="G269" s="69">
        <f>G270+G275+G280</f>
        <v>0</v>
      </c>
      <c r="H269" s="56">
        <f t="shared" si="53"/>
        <v>0</v>
      </c>
      <c r="I269" s="69">
        <f>I270+I275+I280</f>
        <v>0</v>
      </c>
      <c r="J269" s="56">
        <f t="shared" si="47"/>
        <v>0</v>
      </c>
      <c r="K269" s="69">
        <f>K270+K275+K280</f>
        <v>0</v>
      </c>
      <c r="L269" s="56">
        <f t="shared" si="48"/>
        <v>0</v>
      </c>
      <c r="M269" s="69">
        <f>M270+M275+M280</f>
        <v>0</v>
      </c>
      <c r="N269" s="56">
        <f t="shared" si="49"/>
        <v>0</v>
      </c>
      <c r="O269" s="69">
        <f>O270+O275+O280</f>
        <v>0</v>
      </c>
      <c r="P269" s="56">
        <f t="shared" si="50"/>
        <v>0</v>
      </c>
      <c r="Q269" s="69">
        <f>Q270+Q275+Q280</f>
        <v>0</v>
      </c>
      <c r="R269" s="56">
        <f t="shared" si="51"/>
        <v>0</v>
      </c>
      <c r="S269" s="69">
        <f>S270+S275+S280</f>
        <v>0</v>
      </c>
      <c r="T269" s="56">
        <f t="shared" si="52"/>
        <v>0</v>
      </c>
    </row>
    <row r="270" spans="1:20" ht="78" hidden="1" customHeight="1" x14ac:dyDescent="0.25">
      <c r="A270" s="64" t="s">
        <v>226</v>
      </c>
      <c r="B270" s="53" t="s">
        <v>227</v>
      </c>
      <c r="C270" s="47"/>
      <c r="D270" s="47"/>
      <c r="E270" s="79"/>
      <c r="F270" s="69">
        <f t="shared" ref="F270:S273" si="60">F271</f>
        <v>0</v>
      </c>
      <c r="G270" s="69">
        <f t="shared" si="60"/>
        <v>0</v>
      </c>
      <c r="H270" s="56">
        <f t="shared" si="53"/>
        <v>0</v>
      </c>
      <c r="I270" s="69">
        <f t="shared" si="60"/>
        <v>0</v>
      </c>
      <c r="J270" s="56">
        <f t="shared" si="47"/>
        <v>0</v>
      </c>
      <c r="K270" s="69">
        <f t="shared" si="60"/>
        <v>0</v>
      </c>
      <c r="L270" s="56">
        <f t="shared" si="48"/>
        <v>0</v>
      </c>
      <c r="M270" s="69">
        <f t="shared" si="60"/>
        <v>0</v>
      </c>
      <c r="N270" s="56">
        <f t="shared" si="49"/>
        <v>0</v>
      </c>
      <c r="O270" s="69">
        <f t="shared" si="60"/>
        <v>0</v>
      </c>
      <c r="P270" s="56">
        <f t="shared" si="50"/>
        <v>0</v>
      </c>
      <c r="Q270" s="69">
        <f t="shared" si="60"/>
        <v>0</v>
      </c>
      <c r="R270" s="56">
        <f t="shared" si="51"/>
        <v>0</v>
      </c>
      <c r="S270" s="69">
        <f t="shared" si="60"/>
        <v>0</v>
      </c>
      <c r="T270" s="56">
        <f t="shared" si="52"/>
        <v>0</v>
      </c>
    </row>
    <row r="271" spans="1:20" ht="15.6" hidden="1" customHeight="1" x14ac:dyDescent="0.25">
      <c r="A271" s="64" t="s">
        <v>190</v>
      </c>
      <c r="B271" s="53" t="s">
        <v>227</v>
      </c>
      <c r="C271" s="53" t="s">
        <v>102</v>
      </c>
      <c r="D271" s="47"/>
      <c r="E271" s="79"/>
      <c r="F271" s="69">
        <f t="shared" si="60"/>
        <v>0</v>
      </c>
      <c r="G271" s="69">
        <f t="shared" si="60"/>
        <v>0</v>
      </c>
      <c r="H271" s="56">
        <f t="shared" si="53"/>
        <v>0</v>
      </c>
      <c r="I271" s="69">
        <f t="shared" si="60"/>
        <v>0</v>
      </c>
      <c r="J271" s="56">
        <f t="shared" si="47"/>
        <v>0</v>
      </c>
      <c r="K271" s="69">
        <f t="shared" si="60"/>
        <v>0</v>
      </c>
      <c r="L271" s="56">
        <f t="shared" si="48"/>
        <v>0</v>
      </c>
      <c r="M271" s="69">
        <f t="shared" si="60"/>
        <v>0</v>
      </c>
      <c r="N271" s="56">
        <f t="shared" si="49"/>
        <v>0</v>
      </c>
      <c r="O271" s="69">
        <f t="shared" si="60"/>
        <v>0</v>
      </c>
      <c r="P271" s="56">
        <f t="shared" si="50"/>
        <v>0</v>
      </c>
      <c r="Q271" s="69">
        <f t="shared" si="60"/>
        <v>0</v>
      </c>
      <c r="R271" s="56">
        <f t="shared" si="51"/>
        <v>0</v>
      </c>
      <c r="S271" s="69">
        <f t="shared" si="60"/>
        <v>0</v>
      </c>
      <c r="T271" s="56">
        <f t="shared" si="52"/>
        <v>0</v>
      </c>
    </row>
    <row r="272" spans="1:20" ht="31.15" hidden="1" customHeight="1" x14ac:dyDescent="0.25">
      <c r="A272" s="64" t="s">
        <v>217</v>
      </c>
      <c r="B272" s="53" t="s">
        <v>227</v>
      </c>
      <c r="C272" s="53" t="s">
        <v>102</v>
      </c>
      <c r="D272" s="53">
        <v>12</v>
      </c>
      <c r="E272" s="79"/>
      <c r="F272" s="69">
        <f t="shared" si="60"/>
        <v>0</v>
      </c>
      <c r="G272" s="69">
        <f t="shared" si="60"/>
        <v>0</v>
      </c>
      <c r="H272" s="56">
        <f t="shared" si="53"/>
        <v>0</v>
      </c>
      <c r="I272" s="69">
        <f t="shared" si="60"/>
        <v>0</v>
      </c>
      <c r="J272" s="56">
        <f t="shared" si="47"/>
        <v>0</v>
      </c>
      <c r="K272" s="69">
        <f t="shared" si="60"/>
        <v>0</v>
      </c>
      <c r="L272" s="56">
        <f t="shared" si="48"/>
        <v>0</v>
      </c>
      <c r="M272" s="69">
        <f t="shared" si="60"/>
        <v>0</v>
      </c>
      <c r="N272" s="56">
        <f t="shared" si="49"/>
        <v>0</v>
      </c>
      <c r="O272" s="69">
        <f t="shared" si="60"/>
        <v>0</v>
      </c>
      <c r="P272" s="56">
        <f t="shared" si="50"/>
        <v>0</v>
      </c>
      <c r="Q272" s="69">
        <f t="shared" si="60"/>
        <v>0</v>
      </c>
      <c r="R272" s="56">
        <f t="shared" si="51"/>
        <v>0</v>
      </c>
      <c r="S272" s="69">
        <f t="shared" si="60"/>
        <v>0</v>
      </c>
      <c r="T272" s="56">
        <f t="shared" si="52"/>
        <v>0</v>
      </c>
    </row>
    <row r="273" spans="1:20" ht="47.25" hidden="1" x14ac:dyDescent="0.25">
      <c r="A273" s="64" t="s">
        <v>97</v>
      </c>
      <c r="B273" s="53" t="s">
        <v>227</v>
      </c>
      <c r="C273" s="53" t="s">
        <v>102</v>
      </c>
      <c r="D273" s="53">
        <v>12</v>
      </c>
      <c r="E273" s="53">
        <v>200</v>
      </c>
      <c r="F273" s="69">
        <f t="shared" si="60"/>
        <v>0</v>
      </c>
      <c r="G273" s="69">
        <f t="shared" si="60"/>
        <v>0</v>
      </c>
      <c r="H273" s="56">
        <f t="shared" si="53"/>
        <v>0</v>
      </c>
      <c r="I273" s="69">
        <f t="shared" si="60"/>
        <v>0</v>
      </c>
      <c r="J273" s="56">
        <f t="shared" si="47"/>
        <v>0</v>
      </c>
      <c r="K273" s="69">
        <f t="shared" si="60"/>
        <v>0</v>
      </c>
      <c r="L273" s="56">
        <f t="shared" si="48"/>
        <v>0</v>
      </c>
      <c r="M273" s="69">
        <f t="shared" si="60"/>
        <v>0</v>
      </c>
      <c r="N273" s="56">
        <f t="shared" si="49"/>
        <v>0</v>
      </c>
      <c r="O273" s="69">
        <f t="shared" si="60"/>
        <v>0</v>
      </c>
      <c r="P273" s="56">
        <f t="shared" si="50"/>
        <v>0</v>
      </c>
      <c r="Q273" s="69">
        <f t="shared" si="60"/>
        <v>0</v>
      </c>
      <c r="R273" s="56">
        <f t="shared" si="51"/>
        <v>0</v>
      </c>
      <c r="S273" s="69">
        <f t="shared" si="60"/>
        <v>0</v>
      </c>
      <c r="T273" s="56">
        <f t="shared" si="52"/>
        <v>0</v>
      </c>
    </row>
    <row r="274" spans="1:20" ht="46.9" hidden="1" customHeight="1" x14ac:dyDescent="0.25">
      <c r="A274" s="64" t="s">
        <v>98</v>
      </c>
      <c r="B274" s="53" t="s">
        <v>227</v>
      </c>
      <c r="C274" s="53" t="s">
        <v>102</v>
      </c>
      <c r="D274" s="53">
        <v>12</v>
      </c>
      <c r="E274" s="53">
        <v>240</v>
      </c>
      <c r="F274" s="69"/>
      <c r="G274" s="69"/>
      <c r="H274" s="56">
        <f t="shared" si="53"/>
        <v>0</v>
      </c>
      <c r="I274" s="69"/>
      <c r="J274" s="56">
        <f t="shared" si="47"/>
        <v>0</v>
      </c>
      <c r="K274" s="69"/>
      <c r="L274" s="56">
        <f t="shared" si="48"/>
        <v>0</v>
      </c>
      <c r="M274" s="69"/>
      <c r="N274" s="56">
        <f t="shared" si="49"/>
        <v>0</v>
      </c>
      <c r="O274" s="69"/>
      <c r="P274" s="56">
        <f t="shared" si="50"/>
        <v>0</v>
      </c>
      <c r="Q274" s="69"/>
      <c r="R274" s="56">
        <f t="shared" si="51"/>
        <v>0</v>
      </c>
      <c r="S274" s="69"/>
      <c r="T274" s="56">
        <f t="shared" si="52"/>
        <v>0</v>
      </c>
    </row>
    <row r="275" spans="1:20" ht="63" hidden="1" customHeight="1" x14ac:dyDescent="0.25">
      <c r="A275" s="64" t="s">
        <v>228</v>
      </c>
      <c r="B275" s="53" t="s">
        <v>229</v>
      </c>
      <c r="C275" s="47"/>
      <c r="D275" s="47"/>
      <c r="E275" s="79"/>
      <c r="F275" s="69">
        <f t="shared" ref="F275:S278" si="61">F276</f>
        <v>0</v>
      </c>
      <c r="G275" s="69">
        <f t="shared" si="61"/>
        <v>0</v>
      </c>
      <c r="H275" s="56">
        <f t="shared" si="53"/>
        <v>0</v>
      </c>
      <c r="I275" s="69">
        <f t="shared" si="61"/>
        <v>0</v>
      </c>
      <c r="J275" s="56">
        <f t="shared" si="47"/>
        <v>0</v>
      </c>
      <c r="K275" s="69">
        <f t="shared" si="61"/>
        <v>0</v>
      </c>
      <c r="L275" s="56">
        <f t="shared" si="48"/>
        <v>0</v>
      </c>
      <c r="M275" s="69">
        <f t="shared" si="61"/>
        <v>0</v>
      </c>
      <c r="N275" s="56">
        <f t="shared" si="49"/>
        <v>0</v>
      </c>
      <c r="O275" s="69">
        <f t="shared" si="61"/>
        <v>0</v>
      </c>
      <c r="P275" s="56">
        <f t="shared" si="50"/>
        <v>0</v>
      </c>
      <c r="Q275" s="69">
        <f t="shared" si="61"/>
        <v>0</v>
      </c>
      <c r="R275" s="56">
        <f t="shared" si="51"/>
        <v>0</v>
      </c>
      <c r="S275" s="69">
        <f t="shared" si="61"/>
        <v>0</v>
      </c>
      <c r="T275" s="56">
        <f t="shared" si="52"/>
        <v>0</v>
      </c>
    </row>
    <row r="276" spans="1:20" ht="15.6" hidden="1" customHeight="1" x14ac:dyDescent="0.25">
      <c r="A276" s="64" t="s">
        <v>190</v>
      </c>
      <c r="B276" s="53" t="s">
        <v>229</v>
      </c>
      <c r="C276" s="53" t="s">
        <v>102</v>
      </c>
      <c r="D276" s="47"/>
      <c r="E276" s="79"/>
      <c r="F276" s="69">
        <f t="shared" si="61"/>
        <v>0</v>
      </c>
      <c r="G276" s="69">
        <f t="shared" si="61"/>
        <v>0</v>
      </c>
      <c r="H276" s="56">
        <f t="shared" si="53"/>
        <v>0</v>
      </c>
      <c r="I276" s="69">
        <f t="shared" si="61"/>
        <v>0</v>
      </c>
      <c r="J276" s="56">
        <f t="shared" si="47"/>
        <v>0</v>
      </c>
      <c r="K276" s="69">
        <f t="shared" si="61"/>
        <v>0</v>
      </c>
      <c r="L276" s="56">
        <f t="shared" si="48"/>
        <v>0</v>
      </c>
      <c r="M276" s="69">
        <f t="shared" si="61"/>
        <v>0</v>
      </c>
      <c r="N276" s="56">
        <f t="shared" si="49"/>
        <v>0</v>
      </c>
      <c r="O276" s="69">
        <f t="shared" si="61"/>
        <v>0</v>
      </c>
      <c r="P276" s="56">
        <f t="shared" si="50"/>
        <v>0</v>
      </c>
      <c r="Q276" s="69">
        <f t="shared" si="61"/>
        <v>0</v>
      </c>
      <c r="R276" s="56">
        <f t="shared" si="51"/>
        <v>0</v>
      </c>
      <c r="S276" s="69">
        <f t="shared" si="61"/>
        <v>0</v>
      </c>
      <c r="T276" s="56">
        <f t="shared" si="52"/>
        <v>0</v>
      </c>
    </row>
    <row r="277" spans="1:20" ht="31.15" hidden="1" customHeight="1" x14ac:dyDescent="0.25">
      <c r="A277" s="64" t="s">
        <v>217</v>
      </c>
      <c r="B277" s="53" t="s">
        <v>229</v>
      </c>
      <c r="C277" s="53" t="s">
        <v>102</v>
      </c>
      <c r="D277" s="53">
        <v>12</v>
      </c>
      <c r="E277" s="79"/>
      <c r="F277" s="69">
        <f t="shared" si="61"/>
        <v>0</v>
      </c>
      <c r="G277" s="69">
        <f t="shared" si="61"/>
        <v>0</v>
      </c>
      <c r="H277" s="56">
        <f t="shared" si="53"/>
        <v>0</v>
      </c>
      <c r="I277" s="69">
        <f t="shared" si="61"/>
        <v>0</v>
      </c>
      <c r="J277" s="56">
        <f t="shared" si="47"/>
        <v>0</v>
      </c>
      <c r="K277" s="69">
        <f t="shared" si="61"/>
        <v>0</v>
      </c>
      <c r="L277" s="56">
        <f t="shared" si="48"/>
        <v>0</v>
      </c>
      <c r="M277" s="69">
        <f t="shared" si="61"/>
        <v>0</v>
      </c>
      <c r="N277" s="56">
        <f t="shared" si="49"/>
        <v>0</v>
      </c>
      <c r="O277" s="69">
        <f t="shared" si="61"/>
        <v>0</v>
      </c>
      <c r="P277" s="56">
        <f t="shared" si="50"/>
        <v>0</v>
      </c>
      <c r="Q277" s="69">
        <f t="shared" si="61"/>
        <v>0</v>
      </c>
      <c r="R277" s="56">
        <f t="shared" si="51"/>
        <v>0</v>
      </c>
      <c r="S277" s="69">
        <f t="shared" si="61"/>
        <v>0</v>
      </c>
      <c r="T277" s="56">
        <f t="shared" si="52"/>
        <v>0</v>
      </c>
    </row>
    <row r="278" spans="1:20" ht="47.25" hidden="1" x14ac:dyDescent="0.25">
      <c r="A278" s="64" t="s">
        <v>97</v>
      </c>
      <c r="B278" s="53" t="s">
        <v>229</v>
      </c>
      <c r="C278" s="53" t="s">
        <v>102</v>
      </c>
      <c r="D278" s="53">
        <v>12</v>
      </c>
      <c r="E278" s="53">
        <v>200</v>
      </c>
      <c r="F278" s="69">
        <f t="shared" si="61"/>
        <v>0</v>
      </c>
      <c r="G278" s="69">
        <f t="shared" si="61"/>
        <v>0</v>
      </c>
      <c r="H278" s="56">
        <f t="shared" si="53"/>
        <v>0</v>
      </c>
      <c r="I278" s="69">
        <f t="shared" si="61"/>
        <v>0</v>
      </c>
      <c r="J278" s="56">
        <f t="shared" si="47"/>
        <v>0</v>
      </c>
      <c r="K278" s="69">
        <f t="shared" si="61"/>
        <v>0</v>
      </c>
      <c r="L278" s="56">
        <f t="shared" si="48"/>
        <v>0</v>
      </c>
      <c r="M278" s="69">
        <f t="shared" si="61"/>
        <v>0</v>
      </c>
      <c r="N278" s="56">
        <f t="shared" si="49"/>
        <v>0</v>
      </c>
      <c r="O278" s="69">
        <f t="shared" si="61"/>
        <v>0</v>
      </c>
      <c r="P278" s="56">
        <f t="shared" si="50"/>
        <v>0</v>
      </c>
      <c r="Q278" s="69">
        <f t="shared" si="61"/>
        <v>0</v>
      </c>
      <c r="R278" s="56">
        <f t="shared" si="51"/>
        <v>0</v>
      </c>
      <c r="S278" s="69">
        <f t="shared" si="61"/>
        <v>0</v>
      </c>
      <c r="T278" s="56">
        <f t="shared" si="52"/>
        <v>0</v>
      </c>
    </row>
    <row r="279" spans="1:20" ht="46.9" hidden="1" customHeight="1" x14ac:dyDescent="0.25">
      <c r="A279" s="64" t="s">
        <v>98</v>
      </c>
      <c r="B279" s="53" t="s">
        <v>229</v>
      </c>
      <c r="C279" s="53" t="s">
        <v>102</v>
      </c>
      <c r="D279" s="53">
        <v>12</v>
      </c>
      <c r="E279" s="53">
        <v>240</v>
      </c>
      <c r="F279" s="69"/>
      <c r="G279" s="69"/>
      <c r="H279" s="56">
        <f t="shared" si="53"/>
        <v>0</v>
      </c>
      <c r="I279" s="69"/>
      <c r="J279" s="56">
        <f t="shared" si="47"/>
        <v>0</v>
      </c>
      <c r="K279" s="69"/>
      <c r="L279" s="56">
        <f t="shared" si="48"/>
        <v>0</v>
      </c>
      <c r="M279" s="69"/>
      <c r="N279" s="56">
        <f t="shared" si="49"/>
        <v>0</v>
      </c>
      <c r="O279" s="69"/>
      <c r="P279" s="56">
        <f t="shared" si="50"/>
        <v>0</v>
      </c>
      <c r="Q279" s="69"/>
      <c r="R279" s="56">
        <f t="shared" si="51"/>
        <v>0</v>
      </c>
      <c r="S279" s="69"/>
      <c r="T279" s="56">
        <f t="shared" si="52"/>
        <v>0</v>
      </c>
    </row>
    <row r="280" spans="1:20" ht="62.45" hidden="1" customHeight="1" x14ac:dyDescent="0.25">
      <c r="A280" s="64" t="s">
        <v>449</v>
      </c>
      <c r="B280" s="53" t="s">
        <v>230</v>
      </c>
      <c r="C280" s="47"/>
      <c r="D280" s="47"/>
      <c r="E280" s="79"/>
      <c r="F280" s="69">
        <f t="shared" ref="F280:S283" si="62">F281</f>
        <v>0</v>
      </c>
      <c r="G280" s="69">
        <f t="shared" si="62"/>
        <v>0</v>
      </c>
      <c r="H280" s="56">
        <f t="shared" si="53"/>
        <v>0</v>
      </c>
      <c r="I280" s="69">
        <f t="shared" si="62"/>
        <v>0</v>
      </c>
      <c r="J280" s="56">
        <f t="shared" si="47"/>
        <v>0</v>
      </c>
      <c r="K280" s="69">
        <f t="shared" si="62"/>
        <v>0</v>
      </c>
      <c r="L280" s="56">
        <f t="shared" si="48"/>
        <v>0</v>
      </c>
      <c r="M280" s="69">
        <f t="shared" si="62"/>
        <v>0</v>
      </c>
      <c r="N280" s="56">
        <f t="shared" si="49"/>
        <v>0</v>
      </c>
      <c r="O280" s="69">
        <f t="shared" si="62"/>
        <v>0</v>
      </c>
      <c r="P280" s="56">
        <f t="shared" si="50"/>
        <v>0</v>
      </c>
      <c r="Q280" s="69">
        <f t="shared" si="62"/>
        <v>0</v>
      </c>
      <c r="R280" s="56">
        <f t="shared" si="51"/>
        <v>0</v>
      </c>
      <c r="S280" s="69">
        <f t="shared" si="62"/>
        <v>0</v>
      </c>
      <c r="T280" s="56">
        <f t="shared" si="52"/>
        <v>0</v>
      </c>
    </row>
    <row r="281" spans="1:20" ht="15.6" hidden="1" customHeight="1" x14ac:dyDescent="0.25">
      <c r="A281" s="64" t="s">
        <v>190</v>
      </c>
      <c r="B281" s="53" t="s">
        <v>230</v>
      </c>
      <c r="C281" s="53" t="s">
        <v>102</v>
      </c>
      <c r="D281" s="47"/>
      <c r="E281" s="79"/>
      <c r="F281" s="69">
        <f t="shared" si="62"/>
        <v>0</v>
      </c>
      <c r="G281" s="69">
        <f t="shared" si="62"/>
        <v>0</v>
      </c>
      <c r="H281" s="56">
        <f t="shared" si="53"/>
        <v>0</v>
      </c>
      <c r="I281" s="69">
        <f t="shared" si="62"/>
        <v>0</v>
      </c>
      <c r="J281" s="56">
        <f t="shared" si="47"/>
        <v>0</v>
      </c>
      <c r="K281" s="69">
        <f t="shared" si="62"/>
        <v>0</v>
      </c>
      <c r="L281" s="56">
        <f t="shared" si="48"/>
        <v>0</v>
      </c>
      <c r="M281" s="69">
        <f t="shared" si="62"/>
        <v>0</v>
      </c>
      <c r="N281" s="56">
        <f t="shared" si="49"/>
        <v>0</v>
      </c>
      <c r="O281" s="69">
        <f t="shared" si="62"/>
        <v>0</v>
      </c>
      <c r="P281" s="56">
        <f t="shared" si="50"/>
        <v>0</v>
      </c>
      <c r="Q281" s="69">
        <f t="shared" si="62"/>
        <v>0</v>
      </c>
      <c r="R281" s="56">
        <f t="shared" si="51"/>
        <v>0</v>
      </c>
      <c r="S281" s="69">
        <f t="shared" si="62"/>
        <v>0</v>
      </c>
      <c r="T281" s="56">
        <f t="shared" si="52"/>
        <v>0</v>
      </c>
    </row>
    <row r="282" spans="1:20" ht="31.15" hidden="1" customHeight="1" x14ac:dyDescent="0.25">
      <c r="A282" s="64" t="s">
        <v>217</v>
      </c>
      <c r="B282" s="53" t="s">
        <v>230</v>
      </c>
      <c r="C282" s="53" t="s">
        <v>102</v>
      </c>
      <c r="D282" s="53">
        <v>12</v>
      </c>
      <c r="E282" s="79"/>
      <c r="F282" s="69">
        <f t="shared" si="62"/>
        <v>0</v>
      </c>
      <c r="G282" s="69">
        <f t="shared" si="62"/>
        <v>0</v>
      </c>
      <c r="H282" s="56">
        <f t="shared" si="53"/>
        <v>0</v>
      </c>
      <c r="I282" s="69">
        <f t="shared" si="62"/>
        <v>0</v>
      </c>
      <c r="J282" s="56">
        <f t="shared" si="47"/>
        <v>0</v>
      </c>
      <c r="K282" s="69">
        <f t="shared" si="62"/>
        <v>0</v>
      </c>
      <c r="L282" s="56">
        <f t="shared" si="48"/>
        <v>0</v>
      </c>
      <c r="M282" s="69">
        <f t="shared" si="62"/>
        <v>0</v>
      </c>
      <c r="N282" s="56">
        <f t="shared" si="49"/>
        <v>0</v>
      </c>
      <c r="O282" s="69">
        <f t="shared" si="62"/>
        <v>0</v>
      </c>
      <c r="P282" s="56">
        <f t="shared" si="50"/>
        <v>0</v>
      </c>
      <c r="Q282" s="69">
        <f t="shared" si="62"/>
        <v>0</v>
      </c>
      <c r="R282" s="56">
        <f t="shared" si="51"/>
        <v>0</v>
      </c>
      <c r="S282" s="69">
        <f t="shared" si="62"/>
        <v>0</v>
      </c>
      <c r="T282" s="56">
        <f t="shared" si="52"/>
        <v>0</v>
      </c>
    </row>
    <row r="283" spans="1:20" ht="47.25" hidden="1" x14ac:dyDescent="0.25">
      <c r="A283" s="64" t="s">
        <v>97</v>
      </c>
      <c r="B283" s="53" t="s">
        <v>230</v>
      </c>
      <c r="C283" s="53" t="s">
        <v>102</v>
      </c>
      <c r="D283" s="53">
        <v>12</v>
      </c>
      <c r="E283" s="53">
        <v>200</v>
      </c>
      <c r="F283" s="69">
        <f t="shared" si="62"/>
        <v>0</v>
      </c>
      <c r="G283" s="69">
        <f t="shared" si="62"/>
        <v>0</v>
      </c>
      <c r="H283" s="56">
        <f t="shared" si="53"/>
        <v>0</v>
      </c>
      <c r="I283" s="69">
        <f t="shared" si="62"/>
        <v>0</v>
      </c>
      <c r="J283" s="56">
        <f t="shared" si="47"/>
        <v>0</v>
      </c>
      <c r="K283" s="69">
        <f t="shared" si="62"/>
        <v>0</v>
      </c>
      <c r="L283" s="56">
        <f t="shared" si="48"/>
        <v>0</v>
      </c>
      <c r="M283" s="69">
        <f t="shared" si="62"/>
        <v>0</v>
      </c>
      <c r="N283" s="56">
        <f t="shared" si="49"/>
        <v>0</v>
      </c>
      <c r="O283" s="69">
        <f t="shared" si="62"/>
        <v>0</v>
      </c>
      <c r="P283" s="56">
        <f t="shared" si="50"/>
        <v>0</v>
      </c>
      <c r="Q283" s="69">
        <f t="shared" si="62"/>
        <v>0</v>
      </c>
      <c r="R283" s="56">
        <f t="shared" si="51"/>
        <v>0</v>
      </c>
      <c r="S283" s="69">
        <f t="shared" si="62"/>
        <v>0</v>
      </c>
      <c r="T283" s="56">
        <f t="shared" si="52"/>
        <v>0</v>
      </c>
    </row>
    <row r="284" spans="1:20" ht="46.9" hidden="1" customHeight="1" x14ac:dyDescent="0.25">
      <c r="A284" s="64" t="s">
        <v>98</v>
      </c>
      <c r="B284" s="53" t="s">
        <v>230</v>
      </c>
      <c r="C284" s="53" t="s">
        <v>102</v>
      </c>
      <c r="D284" s="53">
        <v>12</v>
      </c>
      <c r="E284" s="53">
        <v>240</v>
      </c>
      <c r="F284" s="69"/>
      <c r="G284" s="69"/>
      <c r="H284" s="56">
        <f t="shared" si="53"/>
        <v>0</v>
      </c>
      <c r="I284" s="69"/>
      <c r="J284" s="56">
        <f t="shared" ref="J284:J347" si="63">H284+I284</f>
        <v>0</v>
      </c>
      <c r="K284" s="69"/>
      <c r="L284" s="56">
        <f t="shared" ref="L284:L347" si="64">J284+K284</f>
        <v>0</v>
      </c>
      <c r="M284" s="69"/>
      <c r="N284" s="56">
        <f t="shared" ref="N284:N347" si="65">L284+M284</f>
        <v>0</v>
      </c>
      <c r="O284" s="69"/>
      <c r="P284" s="56">
        <f t="shared" si="50"/>
        <v>0</v>
      </c>
      <c r="Q284" s="69"/>
      <c r="R284" s="56">
        <f t="shared" si="51"/>
        <v>0</v>
      </c>
      <c r="S284" s="69"/>
      <c r="T284" s="56">
        <f t="shared" si="52"/>
        <v>0</v>
      </c>
    </row>
    <row r="285" spans="1:20" ht="80.25" customHeight="1" x14ac:dyDescent="0.25">
      <c r="A285" s="77" t="s">
        <v>720</v>
      </c>
      <c r="B285" s="50" t="s">
        <v>385</v>
      </c>
      <c r="C285" s="47"/>
      <c r="D285" s="47"/>
      <c r="E285" s="79"/>
      <c r="F285" s="74">
        <f>F286+F303+F310</f>
        <v>11469.3</v>
      </c>
      <c r="G285" s="74">
        <f>G286+G303+G310</f>
        <v>0</v>
      </c>
      <c r="H285" s="49">
        <f t="shared" si="53"/>
        <v>11469.3</v>
      </c>
      <c r="I285" s="74">
        <f>I286+I303+I310</f>
        <v>0</v>
      </c>
      <c r="J285" s="49">
        <f t="shared" si="63"/>
        <v>11469.3</v>
      </c>
      <c r="K285" s="74">
        <f>K286+K303+K310</f>
        <v>45</v>
      </c>
      <c r="L285" s="49">
        <f t="shared" si="64"/>
        <v>11514.3</v>
      </c>
      <c r="M285" s="74">
        <f>M286+M303+M310</f>
        <v>0</v>
      </c>
      <c r="N285" s="49">
        <f t="shared" si="65"/>
        <v>11514.3</v>
      </c>
      <c r="O285" s="74">
        <f>O286+O303+O310</f>
        <v>-70</v>
      </c>
      <c r="P285" s="49">
        <f t="shared" ref="P285:P348" si="66">N285+O285</f>
        <v>11444.3</v>
      </c>
      <c r="Q285" s="74">
        <f>Q286+Q303+Q310</f>
        <v>0</v>
      </c>
      <c r="R285" s="49">
        <f t="shared" ref="R285:R348" si="67">P285+Q285</f>
        <v>11444.3</v>
      </c>
      <c r="S285" s="74">
        <f>S286+S303+S310</f>
        <v>-653</v>
      </c>
      <c r="T285" s="49">
        <f t="shared" ref="T285:T348" si="68">R285+S285</f>
        <v>10791.3</v>
      </c>
    </row>
    <row r="286" spans="1:20" ht="48.75" customHeight="1" x14ac:dyDescent="0.25">
      <c r="A286" s="77" t="s">
        <v>386</v>
      </c>
      <c r="B286" s="50" t="s">
        <v>403</v>
      </c>
      <c r="C286" s="47"/>
      <c r="D286" s="47"/>
      <c r="E286" s="79"/>
      <c r="F286" s="74">
        <f>F287+F297</f>
        <v>10593.3</v>
      </c>
      <c r="G286" s="74">
        <f>G287+G297</f>
        <v>0</v>
      </c>
      <c r="H286" s="49">
        <f t="shared" si="53"/>
        <v>10593.3</v>
      </c>
      <c r="I286" s="74">
        <f>I287+I297</f>
        <v>0</v>
      </c>
      <c r="J286" s="49">
        <f t="shared" si="63"/>
        <v>10593.3</v>
      </c>
      <c r="K286" s="74">
        <f>K287+K297</f>
        <v>0</v>
      </c>
      <c r="L286" s="49">
        <f t="shared" si="64"/>
        <v>10593.3</v>
      </c>
      <c r="M286" s="74">
        <f>M287+M297</f>
        <v>0</v>
      </c>
      <c r="N286" s="49">
        <f t="shared" si="65"/>
        <v>10593.3</v>
      </c>
      <c r="O286" s="74">
        <f>O287+O297</f>
        <v>0</v>
      </c>
      <c r="P286" s="49">
        <f t="shared" si="66"/>
        <v>10593.3</v>
      </c>
      <c r="Q286" s="74">
        <f>Q287+Q297</f>
        <v>0</v>
      </c>
      <c r="R286" s="49">
        <f t="shared" si="67"/>
        <v>10593.3</v>
      </c>
      <c r="S286" s="74">
        <f>S287+S297</f>
        <v>-653</v>
      </c>
      <c r="T286" s="49">
        <f t="shared" si="68"/>
        <v>9940.2999999999993</v>
      </c>
    </row>
    <row r="287" spans="1:20" ht="48" customHeight="1" x14ac:dyDescent="0.25">
      <c r="A287" s="64" t="s">
        <v>388</v>
      </c>
      <c r="B287" s="53" t="s">
        <v>451</v>
      </c>
      <c r="C287" s="47"/>
      <c r="D287" s="47"/>
      <c r="E287" s="79"/>
      <c r="F287" s="69">
        <f t="shared" ref="F287:S289" si="69">F288</f>
        <v>829.5</v>
      </c>
      <c r="G287" s="69">
        <f t="shared" si="69"/>
        <v>0</v>
      </c>
      <c r="H287" s="56">
        <f t="shared" ref="H287:H350" si="70">F287+G287</f>
        <v>829.5</v>
      </c>
      <c r="I287" s="69">
        <f t="shared" si="69"/>
        <v>0</v>
      </c>
      <c r="J287" s="56">
        <f t="shared" si="63"/>
        <v>829.5</v>
      </c>
      <c r="K287" s="69">
        <f t="shared" si="69"/>
        <v>0</v>
      </c>
      <c r="L287" s="56">
        <f t="shared" si="64"/>
        <v>829.5</v>
      </c>
      <c r="M287" s="69">
        <f t="shared" si="69"/>
        <v>0</v>
      </c>
      <c r="N287" s="56">
        <f t="shared" si="65"/>
        <v>829.5</v>
      </c>
      <c r="O287" s="69">
        <f t="shared" si="69"/>
        <v>0</v>
      </c>
      <c r="P287" s="56">
        <f t="shared" si="66"/>
        <v>829.5</v>
      </c>
      <c r="Q287" s="69">
        <f t="shared" si="69"/>
        <v>0</v>
      </c>
      <c r="R287" s="56">
        <f t="shared" si="67"/>
        <v>829.5</v>
      </c>
      <c r="S287" s="69">
        <f t="shared" si="69"/>
        <v>-153</v>
      </c>
      <c r="T287" s="56">
        <f t="shared" si="68"/>
        <v>676.5</v>
      </c>
    </row>
    <row r="288" spans="1:20" ht="50.25" customHeight="1" x14ac:dyDescent="0.25">
      <c r="A288" s="64" t="s">
        <v>390</v>
      </c>
      <c r="B288" s="53" t="s">
        <v>391</v>
      </c>
      <c r="C288" s="47"/>
      <c r="D288" s="47"/>
      <c r="E288" s="79"/>
      <c r="F288" s="69">
        <f t="shared" si="69"/>
        <v>829.5</v>
      </c>
      <c r="G288" s="69">
        <f t="shared" si="69"/>
        <v>0</v>
      </c>
      <c r="H288" s="56">
        <f t="shared" si="70"/>
        <v>829.5</v>
      </c>
      <c r="I288" s="69">
        <f t="shared" si="69"/>
        <v>0</v>
      </c>
      <c r="J288" s="56">
        <f t="shared" si="63"/>
        <v>829.5</v>
      </c>
      <c r="K288" s="69">
        <f t="shared" si="69"/>
        <v>0</v>
      </c>
      <c r="L288" s="56">
        <f t="shared" si="64"/>
        <v>829.5</v>
      </c>
      <c r="M288" s="69">
        <f t="shared" si="69"/>
        <v>0</v>
      </c>
      <c r="N288" s="56">
        <f t="shared" si="65"/>
        <v>829.5</v>
      </c>
      <c r="O288" s="69">
        <f t="shared" si="69"/>
        <v>0</v>
      </c>
      <c r="P288" s="56">
        <f t="shared" si="66"/>
        <v>829.5</v>
      </c>
      <c r="Q288" s="69">
        <f t="shared" si="69"/>
        <v>0</v>
      </c>
      <c r="R288" s="56">
        <f t="shared" si="67"/>
        <v>829.5</v>
      </c>
      <c r="S288" s="69">
        <f t="shared" si="69"/>
        <v>-153</v>
      </c>
      <c r="T288" s="56">
        <f t="shared" si="68"/>
        <v>676.5</v>
      </c>
    </row>
    <row r="289" spans="1:20" ht="31.5" x14ac:dyDescent="0.25">
      <c r="A289" s="64" t="s">
        <v>382</v>
      </c>
      <c r="B289" s="53" t="s">
        <v>391</v>
      </c>
      <c r="C289" s="53">
        <v>11</v>
      </c>
      <c r="D289" s="47"/>
      <c r="E289" s="79"/>
      <c r="F289" s="69">
        <f t="shared" si="69"/>
        <v>829.5</v>
      </c>
      <c r="G289" s="69">
        <f t="shared" si="69"/>
        <v>0</v>
      </c>
      <c r="H289" s="56">
        <f t="shared" si="70"/>
        <v>829.5</v>
      </c>
      <c r="I289" s="69">
        <f t="shared" si="69"/>
        <v>0</v>
      </c>
      <c r="J289" s="56">
        <f t="shared" si="63"/>
        <v>829.5</v>
      </c>
      <c r="K289" s="69">
        <f t="shared" si="69"/>
        <v>0</v>
      </c>
      <c r="L289" s="56">
        <f t="shared" si="64"/>
        <v>829.5</v>
      </c>
      <c r="M289" s="69">
        <f t="shared" si="69"/>
        <v>0</v>
      </c>
      <c r="N289" s="56">
        <f t="shared" si="65"/>
        <v>829.5</v>
      </c>
      <c r="O289" s="69">
        <f t="shared" si="69"/>
        <v>0</v>
      </c>
      <c r="P289" s="56">
        <f t="shared" si="66"/>
        <v>829.5</v>
      </c>
      <c r="Q289" s="69">
        <f t="shared" si="69"/>
        <v>0</v>
      </c>
      <c r="R289" s="56">
        <f t="shared" si="67"/>
        <v>829.5</v>
      </c>
      <c r="S289" s="69">
        <f t="shared" si="69"/>
        <v>-153</v>
      </c>
      <c r="T289" s="56">
        <f t="shared" si="68"/>
        <v>676.5</v>
      </c>
    </row>
    <row r="290" spans="1:20" ht="15" customHeight="1" x14ac:dyDescent="0.25">
      <c r="A290" s="64" t="s">
        <v>567</v>
      </c>
      <c r="B290" s="53" t="s">
        <v>391</v>
      </c>
      <c r="C290" s="53">
        <v>11</v>
      </c>
      <c r="D290" s="53" t="s">
        <v>73</v>
      </c>
      <c r="E290" s="79"/>
      <c r="F290" s="69">
        <f>F291+F293+F295</f>
        <v>829.5</v>
      </c>
      <c r="G290" s="69">
        <f>G291+G293+G295</f>
        <v>0</v>
      </c>
      <c r="H290" s="56">
        <f t="shared" si="70"/>
        <v>829.5</v>
      </c>
      <c r="I290" s="69">
        <f>I291+I293+I295</f>
        <v>0</v>
      </c>
      <c r="J290" s="56">
        <f t="shared" si="63"/>
        <v>829.5</v>
      </c>
      <c r="K290" s="69">
        <f>K291+K293+K295</f>
        <v>0</v>
      </c>
      <c r="L290" s="56">
        <f t="shared" si="64"/>
        <v>829.5</v>
      </c>
      <c r="M290" s="69">
        <f>M291+M293+M295</f>
        <v>0</v>
      </c>
      <c r="N290" s="56">
        <f t="shared" si="65"/>
        <v>829.5</v>
      </c>
      <c r="O290" s="69">
        <f>O291+O293+O295</f>
        <v>0</v>
      </c>
      <c r="P290" s="56">
        <f t="shared" si="66"/>
        <v>829.5</v>
      </c>
      <c r="Q290" s="69">
        <f>Q291+Q293+Q295</f>
        <v>0</v>
      </c>
      <c r="R290" s="56">
        <f t="shared" si="67"/>
        <v>829.5</v>
      </c>
      <c r="S290" s="69">
        <f>S291+S293+S295</f>
        <v>-153</v>
      </c>
      <c r="T290" s="56">
        <f t="shared" si="68"/>
        <v>676.5</v>
      </c>
    </row>
    <row r="291" spans="1:20" ht="110.25" x14ac:dyDescent="0.25">
      <c r="A291" s="64" t="s">
        <v>85</v>
      </c>
      <c r="B291" s="53" t="s">
        <v>391</v>
      </c>
      <c r="C291" s="53">
        <v>11</v>
      </c>
      <c r="D291" s="53" t="s">
        <v>73</v>
      </c>
      <c r="E291" s="53">
        <v>100</v>
      </c>
      <c r="F291" s="69">
        <f>F292</f>
        <v>800.1</v>
      </c>
      <c r="G291" s="69">
        <f>G292</f>
        <v>0</v>
      </c>
      <c r="H291" s="56">
        <f t="shared" si="70"/>
        <v>800.1</v>
      </c>
      <c r="I291" s="69">
        <f>I292</f>
        <v>0</v>
      </c>
      <c r="J291" s="56">
        <f t="shared" si="63"/>
        <v>800.1</v>
      </c>
      <c r="K291" s="69">
        <f>K292</f>
        <v>0</v>
      </c>
      <c r="L291" s="56">
        <f t="shared" si="64"/>
        <v>800.1</v>
      </c>
      <c r="M291" s="69">
        <f>M292</f>
        <v>0</v>
      </c>
      <c r="N291" s="56">
        <f t="shared" si="65"/>
        <v>800.1</v>
      </c>
      <c r="O291" s="69">
        <f>O292</f>
        <v>0</v>
      </c>
      <c r="P291" s="56">
        <f t="shared" si="66"/>
        <v>800.1</v>
      </c>
      <c r="Q291" s="69">
        <f>Q292</f>
        <v>0</v>
      </c>
      <c r="R291" s="56">
        <f t="shared" si="67"/>
        <v>800.1</v>
      </c>
      <c r="S291" s="69">
        <f>S292</f>
        <v>-130</v>
      </c>
      <c r="T291" s="56">
        <f t="shared" si="68"/>
        <v>670.1</v>
      </c>
    </row>
    <row r="292" spans="1:20" ht="33" customHeight="1" x14ac:dyDescent="0.25">
      <c r="A292" s="64" t="s">
        <v>150</v>
      </c>
      <c r="B292" s="53" t="s">
        <v>391</v>
      </c>
      <c r="C292" s="53">
        <v>11</v>
      </c>
      <c r="D292" s="53" t="s">
        <v>73</v>
      </c>
      <c r="E292" s="53">
        <v>110</v>
      </c>
      <c r="F292" s="69">
        <v>800.1</v>
      </c>
      <c r="G292" s="69"/>
      <c r="H292" s="56">
        <f t="shared" si="70"/>
        <v>800.1</v>
      </c>
      <c r="I292" s="69"/>
      <c r="J292" s="56">
        <f t="shared" si="63"/>
        <v>800.1</v>
      </c>
      <c r="K292" s="69"/>
      <c r="L292" s="56">
        <f t="shared" si="64"/>
        <v>800.1</v>
      </c>
      <c r="M292" s="69"/>
      <c r="N292" s="56">
        <f t="shared" si="65"/>
        <v>800.1</v>
      </c>
      <c r="O292" s="69"/>
      <c r="P292" s="56">
        <f t="shared" si="66"/>
        <v>800.1</v>
      </c>
      <c r="Q292" s="69"/>
      <c r="R292" s="56">
        <f t="shared" si="67"/>
        <v>800.1</v>
      </c>
      <c r="S292" s="124">
        <v>-130</v>
      </c>
      <c r="T292" s="56">
        <f t="shared" si="68"/>
        <v>670.1</v>
      </c>
    </row>
    <row r="293" spans="1:20" ht="47.25" x14ac:dyDescent="0.25">
      <c r="A293" s="64" t="s">
        <v>97</v>
      </c>
      <c r="B293" s="53" t="s">
        <v>391</v>
      </c>
      <c r="C293" s="53">
        <v>11</v>
      </c>
      <c r="D293" s="53" t="s">
        <v>73</v>
      </c>
      <c r="E293" s="53">
        <v>200</v>
      </c>
      <c r="F293" s="69">
        <f>F294</f>
        <v>4.4000000000000004</v>
      </c>
      <c r="G293" s="69">
        <f>G294</f>
        <v>0</v>
      </c>
      <c r="H293" s="56">
        <f t="shared" si="70"/>
        <v>4.4000000000000004</v>
      </c>
      <c r="I293" s="69">
        <f>I294</f>
        <v>0</v>
      </c>
      <c r="J293" s="56">
        <f t="shared" si="63"/>
        <v>4.4000000000000004</v>
      </c>
      <c r="K293" s="69">
        <f>K294</f>
        <v>0</v>
      </c>
      <c r="L293" s="56">
        <f t="shared" si="64"/>
        <v>4.4000000000000004</v>
      </c>
      <c r="M293" s="69">
        <f>M294</f>
        <v>0</v>
      </c>
      <c r="N293" s="56">
        <f t="shared" si="65"/>
        <v>4.4000000000000004</v>
      </c>
      <c r="O293" s="69">
        <f>O294</f>
        <v>0</v>
      </c>
      <c r="P293" s="56">
        <f t="shared" si="66"/>
        <v>4.4000000000000004</v>
      </c>
      <c r="Q293" s="69">
        <f>Q294</f>
        <v>0</v>
      </c>
      <c r="R293" s="56">
        <f t="shared" si="67"/>
        <v>4.4000000000000004</v>
      </c>
      <c r="S293" s="69">
        <f>S294</f>
        <v>0</v>
      </c>
      <c r="T293" s="56">
        <f t="shared" si="68"/>
        <v>4.4000000000000004</v>
      </c>
    </row>
    <row r="294" spans="1:20" ht="33" customHeight="1" x14ac:dyDescent="0.25">
      <c r="A294" s="64" t="s">
        <v>98</v>
      </c>
      <c r="B294" s="53" t="s">
        <v>391</v>
      </c>
      <c r="C294" s="53">
        <v>11</v>
      </c>
      <c r="D294" s="53" t="s">
        <v>73</v>
      </c>
      <c r="E294" s="53">
        <v>240</v>
      </c>
      <c r="F294" s="69">
        <v>4.4000000000000004</v>
      </c>
      <c r="G294" s="69"/>
      <c r="H294" s="56">
        <f t="shared" si="70"/>
        <v>4.4000000000000004</v>
      </c>
      <c r="I294" s="69"/>
      <c r="J294" s="56">
        <f t="shared" si="63"/>
        <v>4.4000000000000004</v>
      </c>
      <c r="K294" s="69"/>
      <c r="L294" s="56">
        <f t="shared" si="64"/>
        <v>4.4000000000000004</v>
      </c>
      <c r="M294" s="69"/>
      <c r="N294" s="56">
        <f t="shared" si="65"/>
        <v>4.4000000000000004</v>
      </c>
      <c r="O294" s="69"/>
      <c r="P294" s="56">
        <f t="shared" si="66"/>
        <v>4.4000000000000004</v>
      </c>
      <c r="Q294" s="69"/>
      <c r="R294" s="56">
        <f t="shared" si="67"/>
        <v>4.4000000000000004</v>
      </c>
      <c r="S294" s="69"/>
      <c r="T294" s="56">
        <f t="shared" si="68"/>
        <v>4.4000000000000004</v>
      </c>
    </row>
    <row r="295" spans="1:20" ht="19.5" customHeight="1" x14ac:dyDescent="0.25">
      <c r="A295" s="64" t="s">
        <v>99</v>
      </c>
      <c r="B295" s="53" t="s">
        <v>391</v>
      </c>
      <c r="C295" s="53">
        <v>11</v>
      </c>
      <c r="D295" s="53" t="s">
        <v>73</v>
      </c>
      <c r="E295" s="53">
        <v>800</v>
      </c>
      <c r="F295" s="69">
        <f>F296</f>
        <v>25</v>
      </c>
      <c r="G295" s="69">
        <f>G296</f>
        <v>0</v>
      </c>
      <c r="H295" s="56">
        <f t="shared" si="70"/>
        <v>25</v>
      </c>
      <c r="I295" s="69">
        <f>I296</f>
        <v>0</v>
      </c>
      <c r="J295" s="56">
        <f t="shared" si="63"/>
        <v>25</v>
      </c>
      <c r="K295" s="69">
        <f>K296</f>
        <v>0</v>
      </c>
      <c r="L295" s="56">
        <f t="shared" si="64"/>
        <v>25</v>
      </c>
      <c r="M295" s="69">
        <f>M296</f>
        <v>0</v>
      </c>
      <c r="N295" s="56">
        <f t="shared" si="65"/>
        <v>25</v>
      </c>
      <c r="O295" s="69">
        <f>O296</f>
        <v>0</v>
      </c>
      <c r="P295" s="56">
        <f t="shared" si="66"/>
        <v>25</v>
      </c>
      <c r="Q295" s="69">
        <f>Q296</f>
        <v>0</v>
      </c>
      <c r="R295" s="56">
        <f t="shared" si="67"/>
        <v>25</v>
      </c>
      <c r="S295" s="69">
        <f>S296</f>
        <v>-23</v>
      </c>
      <c r="T295" s="56">
        <f t="shared" si="68"/>
        <v>2</v>
      </c>
    </row>
    <row r="296" spans="1:20" ht="31.5" x14ac:dyDescent="0.25">
      <c r="A296" s="64" t="s">
        <v>100</v>
      </c>
      <c r="B296" s="53" t="s">
        <v>391</v>
      </c>
      <c r="C296" s="53">
        <v>11</v>
      </c>
      <c r="D296" s="53" t="s">
        <v>73</v>
      </c>
      <c r="E296" s="53">
        <v>850</v>
      </c>
      <c r="F296" s="69">
        <v>25</v>
      </c>
      <c r="G296" s="69"/>
      <c r="H296" s="56">
        <f t="shared" si="70"/>
        <v>25</v>
      </c>
      <c r="I296" s="69"/>
      <c r="J296" s="56">
        <f t="shared" si="63"/>
        <v>25</v>
      </c>
      <c r="K296" s="69"/>
      <c r="L296" s="56">
        <f t="shared" si="64"/>
        <v>25</v>
      </c>
      <c r="M296" s="69"/>
      <c r="N296" s="56">
        <f t="shared" si="65"/>
        <v>25</v>
      </c>
      <c r="O296" s="69"/>
      <c r="P296" s="56">
        <f t="shared" si="66"/>
        <v>25</v>
      </c>
      <c r="Q296" s="69"/>
      <c r="R296" s="56">
        <f t="shared" si="67"/>
        <v>25</v>
      </c>
      <c r="S296" s="124">
        <v>-23</v>
      </c>
      <c r="T296" s="56">
        <f t="shared" si="68"/>
        <v>2</v>
      </c>
    </row>
    <row r="297" spans="1:20" ht="16.149999999999999" customHeight="1" x14ac:dyDescent="0.25">
      <c r="A297" s="64" t="s">
        <v>404</v>
      </c>
      <c r="B297" s="53" t="s">
        <v>405</v>
      </c>
      <c r="C297" s="47"/>
      <c r="D297" s="47"/>
      <c r="E297" s="79"/>
      <c r="F297" s="69">
        <f t="shared" ref="F297:S301" si="71">F298</f>
        <v>9763.7999999999993</v>
      </c>
      <c r="G297" s="69">
        <f t="shared" si="71"/>
        <v>0</v>
      </c>
      <c r="H297" s="56">
        <f t="shared" si="70"/>
        <v>9763.7999999999993</v>
      </c>
      <c r="I297" s="69">
        <f t="shared" si="71"/>
        <v>0</v>
      </c>
      <c r="J297" s="56">
        <f t="shared" si="63"/>
        <v>9763.7999999999993</v>
      </c>
      <c r="K297" s="69">
        <f t="shared" si="71"/>
        <v>0</v>
      </c>
      <c r="L297" s="56">
        <f t="shared" si="64"/>
        <v>9763.7999999999993</v>
      </c>
      <c r="M297" s="69">
        <f t="shared" si="71"/>
        <v>0</v>
      </c>
      <c r="N297" s="56">
        <f t="shared" si="65"/>
        <v>9763.7999999999993</v>
      </c>
      <c r="O297" s="69">
        <f t="shared" si="71"/>
        <v>0</v>
      </c>
      <c r="P297" s="56">
        <f t="shared" si="66"/>
        <v>9763.7999999999993</v>
      </c>
      <c r="Q297" s="69">
        <f t="shared" si="71"/>
        <v>0</v>
      </c>
      <c r="R297" s="56">
        <f t="shared" si="67"/>
        <v>9763.7999999999993</v>
      </c>
      <c r="S297" s="69">
        <f t="shared" si="71"/>
        <v>-500</v>
      </c>
      <c r="T297" s="56">
        <f t="shared" si="68"/>
        <v>9263.7999999999993</v>
      </c>
    </row>
    <row r="298" spans="1:20" ht="19.5" customHeight="1" x14ac:dyDescent="0.25">
      <c r="A298" s="64" t="s">
        <v>406</v>
      </c>
      <c r="B298" s="53" t="s">
        <v>407</v>
      </c>
      <c r="C298" s="47"/>
      <c r="D298" s="47"/>
      <c r="E298" s="79"/>
      <c r="F298" s="69">
        <f t="shared" si="71"/>
        <v>9763.7999999999993</v>
      </c>
      <c r="G298" s="69">
        <f t="shared" si="71"/>
        <v>0</v>
      </c>
      <c r="H298" s="56">
        <f t="shared" si="70"/>
        <v>9763.7999999999993</v>
      </c>
      <c r="I298" s="69">
        <f t="shared" si="71"/>
        <v>0</v>
      </c>
      <c r="J298" s="56">
        <f t="shared" si="63"/>
        <v>9763.7999999999993</v>
      </c>
      <c r="K298" s="69">
        <f t="shared" si="71"/>
        <v>0</v>
      </c>
      <c r="L298" s="56">
        <f t="shared" si="64"/>
        <v>9763.7999999999993</v>
      </c>
      <c r="M298" s="69">
        <f t="shared" si="71"/>
        <v>0</v>
      </c>
      <c r="N298" s="56">
        <f t="shared" si="65"/>
        <v>9763.7999999999993</v>
      </c>
      <c r="O298" s="69">
        <f t="shared" si="71"/>
        <v>0</v>
      </c>
      <c r="P298" s="56">
        <f t="shared" si="66"/>
        <v>9763.7999999999993</v>
      </c>
      <c r="Q298" s="69">
        <f t="shared" si="71"/>
        <v>0</v>
      </c>
      <c r="R298" s="56">
        <f t="shared" si="67"/>
        <v>9763.7999999999993</v>
      </c>
      <c r="S298" s="69">
        <f t="shared" si="71"/>
        <v>-500</v>
      </c>
      <c r="T298" s="56">
        <f t="shared" si="68"/>
        <v>9263.7999999999993</v>
      </c>
    </row>
    <row r="299" spans="1:20" ht="31.5" x14ac:dyDescent="0.25">
      <c r="A299" s="64" t="s">
        <v>382</v>
      </c>
      <c r="B299" s="53" t="s">
        <v>407</v>
      </c>
      <c r="C299" s="53">
        <v>11</v>
      </c>
      <c r="D299" s="47"/>
      <c r="E299" s="79"/>
      <c r="F299" s="69">
        <f t="shared" si="71"/>
        <v>9763.7999999999993</v>
      </c>
      <c r="G299" s="69">
        <f t="shared" si="71"/>
        <v>0</v>
      </c>
      <c r="H299" s="56">
        <f t="shared" si="70"/>
        <v>9763.7999999999993</v>
      </c>
      <c r="I299" s="69">
        <f t="shared" si="71"/>
        <v>0</v>
      </c>
      <c r="J299" s="56">
        <f t="shared" si="63"/>
        <v>9763.7999999999993</v>
      </c>
      <c r="K299" s="69">
        <f t="shared" si="71"/>
        <v>0</v>
      </c>
      <c r="L299" s="56">
        <f t="shared" si="64"/>
        <v>9763.7999999999993</v>
      </c>
      <c r="M299" s="69">
        <f t="shared" si="71"/>
        <v>0</v>
      </c>
      <c r="N299" s="56">
        <f t="shared" si="65"/>
        <v>9763.7999999999993</v>
      </c>
      <c r="O299" s="69">
        <f t="shared" si="71"/>
        <v>0</v>
      </c>
      <c r="P299" s="56">
        <f t="shared" si="66"/>
        <v>9763.7999999999993</v>
      </c>
      <c r="Q299" s="69">
        <f t="shared" si="71"/>
        <v>0</v>
      </c>
      <c r="R299" s="56">
        <f t="shared" si="67"/>
        <v>9763.7999999999993</v>
      </c>
      <c r="S299" s="69">
        <f t="shared" si="71"/>
        <v>-500</v>
      </c>
      <c r="T299" s="56">
        <f t="shared" si="68"/>
        <v>9263.7999999999993</v>
      </c>
    </row>
    <row r="300" spans="1:20" ht="15" customHeight="1" x14ac:dyDescent="0.25">
      <c r="A300" s="64" t="s">
        <v>568</v>
      </c>
      <c r="B300" s="53" t="s">
        <v>407</v>
      </c>
      <c r="C300" s="53">
        <v>11</v>
      </c>
      <c r="D300" s="53" t="s">
        <v>78</v>
      </c>
      <c r="E300" s="79"/>
      <c r="F300" s="69">
        <f t="shared" si="71"/>
        <v>9763.7999999999993</v>
      </c>
      <c r="G300" s="69">
        <f t="shared" si="71"/>
        <v>0</v>
      </c>
      <c r="H300" s="56">
        <f t="shared" si="70"/>
        <v>9763.7999999999993</v>
      </c>
      <c r="I300" s="69">
        <f t="shared" si="71"/>
        <v>0</v>
      </c>
      <c r="J300" s="56">
        <f t="shared" si="63"/>
        <v>9763.7999999999993</v>
      </c>
      <c r="K300" s="69">
        <f t="shared" si="71"/>
        <v>0</v>
      </c>
      <c r="L300" s="56">
        <f t="shared" si="64"/>
        <v>9763.7999999999993</v>
      </c>
      <c r="M300" s="69">
        <f t="shared" si="71"/>
        <v>0</v>
      </c>
      <c r="N300" s="56">
        <f t="shared" si="65"/>
        <v>9763.7999999999993</v>
      </c>
      <c r="O300" s="69">
        <f t="shared" si="71"/>
        <v>0</v>
      </c>
      <c r="P300" s="56">
        <f t="shared" si="66"/>
        <v>9763.7999999999993</v>
      </c>
      <c r="Q300" s="69">
        <f t="shared" si="71"/>
        <v>0</v>
      </c>
      <c r="R300" s="56">
        <f t="shared" si="67"/>
        <v>9763.7999999999993</v>
      </c>
      <c r="S300" s="69">
        <f t="shared" si="71"/>
        <v>-500</v>
      </c>
      <c r="T300" s="56">
        <f t="shared" si="68"/>
        <v>9263.7999999999993</v>
      </c>
    </row>
    <row r="301" spans="1:20" ht="63" x14ac:dyDescent="0.25">
      <c r="A301" s="64" t="s">
        <v>188</v>
      </c>
      <c r="B301" s="53" t="s">
        <v>407</v>
      </c>
      <c r="C301" s="53">
        <v>11</v>
      </c>
      <c r="D301" s="53" t="s">
        <v>78</v>
      </c>
      <c r="E301" s="53">
        <v>600</v>
      </c>
      <c r="F301" s="69">
        <f t="shared" si="71"/>
        <v>9763.7999999999993</v>
      </c>
      <c r="G301" s="69">
        <f t="shared" si="71"/>
        <v>0</v>
      </c>
      <c r="H301" s="56">
        <f t="shared" si="70"/>
        <v>9763.7999999999993</v>
      </c>
      <c r="I301" s="69">
        <f t="shared" si="71"/>
        <v>0</v>
      </c>
      <c r="J301" s="56">
        <f t="shared" si="63"/>
        <v>9763.7999999999993</v>
      </c>
      <c r="K301" s="69">
        <f t="shared" si="71"/>
        <v>0</v>
      </c>
      <c r="L301" s="56">
        <f t="shared" si="64"/>
        <v>9763.7999999999993</v>
      </c>
      <c r="M301" s="69">
        <f t="shared" si="71"/>
        <v>0</v>
      </c>
      <c r="N301" s="56">
        <f t="shared" si="65"/>
        <v>9763.7999999999993</v>
      </c>
      <c r="O301" s="69">
        <f t="shared" si="71"/>
        <v>0</v>
      </c>
      <c r="P301" s="56">
        <f t="shared" si="66"/>
        <v>9763.7999999999993</v>
      </c>
      <c r="Q301" s="69">
        <f t="shared" si="71"/>
        <v>0</v>
      </c>
      <c r="R301" s="56">
        <f t="shared" si="67"/>
        <v>9763.7999999999993</v>
      </c>
      <c r="S301" s="69">
        <f t="shared" si="71"/>
        <v>-500</v>
      </c>
      <c r="T301" s="56">
        <f t="shared" si="68"/>
        <v>9263.7999999999993</v>
      </c>
    </row>
    <row r="302" spans="1:20" ht="16.5" customHeight="1" x14ac:dyDescent="0.25">
      <c r="A302" s="64" t="s">
        <v>463</v>
      </c>
      <c r="B302" s="53" t="s">
        <v>407</v>
      </c>
      <c r="C302" s="53">
        <v>11</v>
      </c>
      <c r="D302" s="53" t="s">
        <v>78</v>
      </c>
      <c r="E302" s="53">
        <v>620</v>
      </c>
      <c r="F302" s="69">
        <v>9763.7999999999993</v>
      </c>
      <c r="G302" s="69"/>
      <c r="H302" s="56">
        <f t="shared" si="70"/>
        <v>9763.7999999999993</v>
      </c>
      <c r="I302" s="69"/>
      <c r="J302" s="56">
        <f t="shared" si="63"/>
        <v>9763.7999999999993</v>
      </c>
      <c r="K302" s="69"/>
      <c r="L302" s="56">
        <f t="shared" si="64"/>
        <v>9763.7999999999993</v>
      </c>
      <c r="M302" s="69"/>
      <c r="N302" s="56">
        <f t="shared" si="65"/>
        <v>9763.7999999999993</v>
      </c>
      <c r="O302" s="69"/>
      <c r="P302" s="56">
        <f t="shared" si="66"/>
        <v>9763.7999999999993</v>
      </c>
      <c r="Q302" s="69"/>
      <c r="R302" s="56">
        <f t="shared" si="67"/>
        <v>9763.7999999999993</v>
      </c>
      <c r="S302" s="124">
        <v>-500</v>
      </c>
      <c r="T302" s="56">
        <f t="shared" si="68"/>
        <v>9263.7999999999993</v>
      </c>
    </row>
    <row r="303" spans="1:20" ht="53.45" customHeight="1" x14ac:dyDescent="0.25">
      <c r="A303" s="77" t="s">
        <v>699</v>
      </c>
      <c r="B303" s="50" t="s">
        <v>394</v>
      </c>
      <c r="C303" s="47"/>
      <c r="D303" s="47"/>
      <c r="E303" s="79"/>
      <c r="F303" s="74">
        <f t="shared" ref="F303:S308" si="72">F304</f>
        <v>662.9</v>
      </c>
      <c r="G303" s="74">
        <f t="shared" si="72"/>
        <v>0</v>
      </c>
      <c r="H303" s="49">
        <f t="shared" si="70"/>
        <v>662.9</v>
      </c>
      <c r="I303" s="74">
        <f t="shared" si="72"/>
        <v>0</v>
      </c>
      <c r="J303" s="49">
        <f t="shared" si="63"/>
        <v>662.9</v>
      </c>
      <c r="K303" s="74">
        <f t="shared" si="72"/>
        <v>45</v>
      </c>
      <c r="L303" s="49">
        <f t="shared" si="64"/>
        <v>707.9</v>
      </c>
      <c r="M303" s="74">
        <f t="shared" si="72"/>
        <v>-50.5</v>
      </c>
      <c r="N303" s="49">
        <f t="shared" si="65"/>
        <v>657.4</v>
      </c>
      <c r="O303" s="74">
        <f t="shared" si="72"/>
        <v>-70</v>
      </c>
      <c r="P303" s="49">
        <f t="shared" si="66"/>
        <v>587.4</v>
      </c>
      <c r="Q303" s="74">
        <f t="shared" si="72"/>
        <v>0</v>
      </c>
      <c r="R303" s="49">
        <f t="shared" si="67"/>
        <v>587.4</v>
      </c>
      <c r="S303" s="74">
        <f t="shared" si="72"/>
        <v>0</v>
      </c>
      <c r="T303" s="49">
        <f t="shared" si="68"/>
        <v>587.4</v>
      </c>
    </row>
    <row r="304" spans="1:20" ht="48.6" customHeight="1" x14ac:dyDescent="0.25">
      <c r="A304" s="64" t="s">
        <v>395</v>
      </c>
      <c r="B304" s="53" t="s">
        <v>396</v>
      </c>
      <c r="C304" s="47"/>
      <c r="D304" s="47"/>
      <c r="E304" s="79"/>
      <c r="F304" s="69">
        <f t="shared" si="72"/>
        <v>662.9</v>
      </c>
      <c r="G304" s="69">
        <f t="shared" si="72"/>
        <v>0</v>
      </c>
      <c r="H304" s="56">
        <f t="shared" si="70"/>
        <v>662.9</v>
      </c>
      <c r="I304" s="69">
        <f t="shared" si="72"/>
        <v>0</v>
      </c>
      <c r="J304" s="56">
        <f t="shared" si="63"/>
        <v>662.9</v>
      </c>
      <c r="K304" s="69">
        <f t="shared" si="72"/>
        <v>45</v>
      </c>
      <c r="L304" s="56">
        <f t="shared" si="64"/>
        <v>707.9</v>
      </c>
      <c r="M304" s="69">
        <f t="shared" si="72"/>
        <v>-50.5</v>
      </c>
      <c r="N304" s="56">
        <f t="shared" si="65"/>
        <v>657.4</v>
      </c>
      <c r="O304" s="69">
        <f t="shared" si="72"/>
        <v>-70</v>
      </c>
      <c r="P304" s="56">
        <f t="shared" si="66"/>
        <v>587.4</v>
      </c>
      <c r="Q304" s="69">
        <f t="shared" si="72"/>
        <v>0</v>
      </c>
      <c r="R304" s="56">
        <f t="shared" si="67"/>
        <v>587.4</v>
      </c>
      <c r="S304" s="69">
        <f t="shared" si="72"/>
        <v>0</v>
      </c>
      <c r="T304" s="56">
        <f t="shared" si="68"/>
        <v>587.4</v>
      </c>
    </row>
    <row r="305" spans="1:20" ht="47.25" x14ac:dyDescent="0.25">
      <c r="A305" s="64" t="s">
        <v>397</v>
      </c>
      <c r="B305" s="53" t="s">
        <v>398</v>
      </c>
      <c r="C305" s="47"/>
      <c r="D305" s="47"/>
      <c r="E305" s="79"/>
      <c r="F305" s="69">
        <f t="shared" si="72"/>
        <v>662.9</v>
      </c>
      <c r="G305" s="69">
        <f t="shared" si="72"/>
        <v>0</v>
      </c>
      <c r="H305" s="56">
        <f t="shared" si="70"/>
        <v>662.9</v>
      </c>
      <c r="I305" s="69">
        <f t="shared" si="72"/>
        <v>0</v>
      </c>
      <c r="J305" s="56">
        <f t="shared" si="63"/>
        <v>662.9</v>
      </c>
      <c r="K305" s="69">
        <f t="shared" si="72"/>
        <v>45</v>
      </c>
      <c r="L305" s="56">
        <f t="shared" si="64"/>
        <v>707.9</v>
      </c>
      <c r="M305" s="69">
        <f t="shared" si="72"/>
        <v>-50.5</v>
      </c>
      <c r="N305" s="56">
        <f t="shared" si="65"/>
        <v>657.4</v>
      </c>
      <c r="O305" s="69">
        <f t="shared" si="72"/>
        <v>-70</v>
      </c>
      <c r="P305" s="56">
        <f t="shared" si="66"/>
        <v>587.4</v>
      </c>
      <c r="Q305" s="69">
        <f t="shared" si="72"/>
        <v>0</v>
      </c>
      <c r="R305" s="56">
        <f t="shared" si="67"/>
        <v>587.4</v>
      </c>
      <c r="S305" s="69">
        <f t="shared" si="72"/>
        <v>0</v>
      </c>
      <c r="T305" s="56">
        <f t="shared" si="68"/>
        <v>587.4</v>
      </c>
    </row>
    <row r="306" spans="1:20" ht="31.15" customHeight="1" x14ac:dyDescent="0.25">
      <c r="A306" s="64" t="s">
        <v>382</v>
      </c>
      <c r="B306" s="53" t="s">
        <v>398</v>
      </c>
      <c r="C306" s="53">
        <v>11</v>
      </c>
      <c r="D306" s="47"/>
      <c r="E306" s="79"/>
      <c r="F306" s="69">
        <f t="shared" si="72"/>
        <v>662.9</v>
      </c>
      <c r="G306" s="69">
        <f t="shared" si="72"/>
        <v>0</v>
      </c>
      <c r="H306" s="56">
        <f t="shared" si="70"/>
        <v>662.9</v>
      </c>
      <c r="I306" s="69">
        <f t="shared" si="72"/>
        <v>0</v>
      </c>
      <c r="J306" s="56">
        <f t="shared" si="63"/>
        <v>662.9</v>
      </c>
      <c r="K306" s="69">
        <f t="shared" si="72"/>
        <v>45</v>
      </c>
      <c r="L306" s="56">
        <f t="shared" si="64"/>
        <v>707.9</v>
      </c>
      <c r="M306" s="69">
        <f t="shared" si="72"/>
        <v>-50.5</v>
      </c>
      <c r="N306" s="56">
        <f t="shared" si="65"/>
        <v>657.4</v>
      </c>
      <c r="O306" s="69">
        <f t="shared" si="72"/>
        <v>-70</v>
      </c>
      <c r="P306" s="56">
        <f t="shared" si="66"/>
        <v>587.4</v>
      </c>
      <c r="Q306" s="69">
        <f t="shared" si="72"/>
        <v>0</v>
      </c>
      <c r="R306" s="56">
        <f t="shared" si="67"/>
        <v>587.4</v>
      </c>
      <c r="S306" s="69">
        <f t="shared" si="72"/>
        <v>0</v>
      </c>
      <c r="T306" s="56">
        <f t="shared" si="68"/>
        <v>587.4</v>
      </c>
    </row>
    <row r="307" spans="1:20" ht="18" customHeight="1" x14ac:dyDescent="0.25">
      <c r="A307" s="64" t="s">
        <v>567</v>
      </c>
      <c r="B307" s="53" t="s">
        <v>398</v>
      </c>
      <c r="C307" s="53">
        <v>11</v>
      </c>
      <c r="D307" s="53" t="s">
        <v>73</v>
      </c>
      <c r="E307" s="79"/>
      <c r="F307" s="69">
        <f t="shared" si="72"/>
        <v>662.9</v>
      </c>
      <c r="G307" s="69">
        <f t="shared" si="72"/>
        <v>0</v>
      </c>
      <c r="H307" s="56">
        <f t="shared" si="70"/>
        <v>662.9</v>
      </c>
      <c r="I307" s="69">
        <f t="shared" si="72"/>
        <v>0</v>
      </c>
      <c r="J307" s="56">
        <f t="shared" si="63"/>
        <v>662.9</v>
      </c>
      <c r="K307" s="69">
        <f t="shared" si="72"/>
        <v>45</v>
      </c>
      <c r="L307" s="56">
        <f t="shared" si="64"/>
        <v>707.9</v>
      </c>
      <c r="M307" s="69">
        <f t="shared" si="72"/>
        <v>-50.5</v>
      </c>
      <c r="N307" s="56">
        <f t="shared" si="65"/>
        <v>657.4</v>
      </c>
      <c r="O307" s="69">
        <f t="shared" si="72"/>
        <v>-70</v>
      </c>
      <c r="P307" s="56">
        <f t="shared" si="66"/>
        <v>587.4</v>
      </c>
      <c r="Q307" s="69">
        <f t="shared" si="72"/>
        <v>0</v>
      </c>
      <c r="R307" s="56">
        <f t="shared" si="67"/>
        <v>587.4</v>
      </c>
      <c r="S307" s="69">
        <f t="shared" si="72"/>
        <v>0</v>
      </c>
      <c r="T307" s="56">
        <f t="shared" si="68"/>
        <v>587.4</v>
      </c>
    </row>
    <row r="308" spans="1:20" ht="47.25" x14ac:dyDescent="0.25">
      <c r="A308" s="64" t="s">
        <v>97</v>
      </c>
      <c r="B308" s="53" t="s">
        <v>398</v>
      </c>
      <c r="C308" s="53">
        <v>11</v>
      </c>
      <c r="D308" s="53" t="s">
        <v>73</v>
      </c>
      <c r="E308" s="53">
        <v>200</v>
      </c>
      <c r="F308" s="69">
        <f t="shared" si="72"/>
        <v>662.9</v>
      </c>
      <c r="G308" s="69">
        <f t="shared" si="72"/>
        <v>0</v>
      </c>
      <c r="H308" s="56">
        <f t="shared" si="70"/>
        <v>662.9</v>
      </c>
      <c r="I308" s="69">
        <f t="shared" si="72"/>
        <v>0</v>
      </c>
      <c r="J308" s="56">
        <f t="shared" si="63"/>
        <v>662.9</v>
      </c>
      <c r="K308" s="69">
        <f t="shared" si="72"/>
        <v>45</v>
      </c>
      <c r="L308" s="56">
        <f t="shared" si="64"/>
        <v>707.9</v>
      </c>
      <c r="M308" s="69">
        <f t="shared" si="72"/>
        <v>-50.5</v>
      </c>
      <c r="N308" s="56">
        <f t="shared" si="65"/>
        <v>657.4</v>
      </c>
      <c r="O308" s="69">
        <f t="shared" si="72"/>
        <v>-70</v>
      </c>
      <c r="P308" s="56">
        <f t="shared" si="66"/>
        <v>587.4</v>
      </c>
      <c r="Q308" s="69">
        <f t="shared" si="72"/>
        <v>0</v>
      </c>
      <c r="R308" s="56">
        <f t="shared" si="67"/>
        <v>587.4</v>
      </c>
      <c r="S308" s="69">
        <f t="shared" si="72"/>
        <v>0</v>
      </c>
      <c r="T308" s="56">
        <f t="shared" si="68"/>
        <v>587.4</v>
      </c>
    </row>
    <row r="309" spans="1:20" ht="31.15" customHeight="1" x14ac:dyDescent="0.25">
      <c r="A309" s="64" t="s">
        <v>98</v>
      </c>
      <c r="B309" s="53" t="s">
        <v>398</v>
      </c>
      <c r="C309" s="53">
        <v>11</v>
      </c>
      <c r="D309" s="53" t="s">
        <v>73</v>
      </c>
      <c r="E309" s="53">
        <v>240</v>
      </c>
      <c r="F309" s="69">
        <v>662.9</v>
      </c>
      <c r="G309" s="69"/>
      <c r="H309" s="56">
        <f t="shared" si="70"/>
        <v>662.9</v>
      </c>
      <c r="I309" s="69"/>
      <c r="J309" s="56">
        <f t="shared" si="63"/>
        <v>662.9</v>
      </c>
      <c r="K309" s="69">
        <v>45</v>
      </c>
      <c r="L309" s="56">
        <f t="shared" si="64"/>
        <v>707.9</v>
      </c>
      <c r="M309" s="69">
        <v>-50.5</v>
      </c>
      <c r="N309" s="56">
        <f t="shared" si="65"/>
        <v>657.4</v>
      </c>
      <c r="O309" s="69">
        <v>-70</v>
      </c>
      <c r="P309" s="56">
        <f t="shared" si="66"/>
        <v>587.4</v>
      </c>
      <c r="Q309" s="69"/>
      <c r="R309" s="56">
        <f t="shared" si="67"/>
        <v>587.4</v>
      </c>
      <c r="S309" s="69"/>
      <c r="T309" s="56">
        <f t="shared" si="68"/>
        <v>587.4</v>
      </c>
    </row>
    <row r="310" spans="1:20" ht="99.6" customHeight="1" x14ac:dyDescent="0.25">
      <c r="A310" s="77" t="s">
        <v>700</v>
      </c>
      <c r="B310" s="50" t="s">
        <v>399</v>
      </c>
      <c r="C310" s="47"/>
      <c r="D310" s="47"/>
      <c r="E310" s="79"/>
      <c r="F310" s="74">
        <f>F311</f>
        <v>213.1</v>
      </c>
      <c r="G310" s="74">
        <f>G311</f>
        <v>0</v>
      </c>
      <c r="H310" s="56">
        <f t="shared" si="70"/>
        <v>213.1</v>
      </c>
      <c r="I310" s="74">
        <f>I311</f>
        <v>0</v>
      </c>
      <c r="J310" s="56">
        <f t="shared" si="63"/>
        <v>213.1</v>
      </c>
      <c r="K310" s="74">
        <f>K311</f>
        <v>0</v>
      </c>
      <c r="L310" s="56">
        <f t="shared" si="64"/>
        <v>213.1</v>
      </c>
      <c r="M310" s="74">
        <f>M311</f>
        <v>50.5</v>
      </c>
      <c r="N310" s="56">
        <f t="shared" si="65"/>
        <v>263.60000000000002</v>
      </c>
      <c r="O310" s="74">
        <f>O311</f>
        <v>0</v>
      </c>
      <c r="P310" s="56">
        <f t="shared" si="66"/>
        <v>263.60000000000002</v>
      </c>
      <c r="Q310" s="74">
        <f>Q311</f>
        <v>0</v>
      </c>
      <c r="R310" s="56">
        <f t="shared" si="67"/>
        <v>263.60000000000002</v>
      </c>
      <c r="S310" s="74">
        <f>S311</f>
        <v>0</v>
      </c>
      <c r="T310" s="56">
        <f t="shared" si="68"/>
        <v>263.60000000000002</v>
      </c>
    </row>
    <row r="311" spans="1:20" ht="97.5" customHeight="1" x14ac:dyDescent="0.25">
      <c r="A311" s="64" t="s">
        <v>721</v>
      </c>
      <c r="B311" s="53" t="s">
        <v>400</v>
      </c>
      <c r="C311" s="47"/>
      <c r="D311" s="47"/>
      <c r="E311" s="79"/>
      <c r="F311" s="69">
        <f>F312</f>
        <v>213.1</v>
      </c>
      <c r="G311" s="69">
        <f>G312</f>
        <v>0</v>
      </c>
      <c r="H311" s="56">
        <f t="shared" si="70"/>
        <v>213.1</v>
      </c>
      <c r="I311" s="69">
        <f>I312</f>
        <v>0</v>
      </c>
      <c r="J311" s="56">
        <f t="shared" si="63"/>
        <v>213.1</v>
      </c>
      <c r="K311" s="69">
        <f>K312</f>
        <v>0</v>
      </c>
      <c r="L311" s="56">
        <f t="shared" si="64"/>
        <v>213.1</v>
      </c>
      <c r="M311" s="69">
        <f>M312</f>
        <v>50.5</v>
      </c>
      <c r="N311" s="56">
        <f t="shared" si="65"/>
        <v>263.60000000000002</v>
      </c>
      <c r="O311" s="69">
        <f>O312</f>
        <v>0</v>
      </c>
      <c r="P311" s="56">
        <f t="shared" si="66"/>
        <v>263.60000000000002</v>
      </c>
      <c r="Q311" s="69">
        <f>Q312</f>
        <v>0</v>
      </c>
      <c r="R311" s="56">
        <f t="shared" si="67"/>
        <v>263.60000000000002</v>
      </c>
      <c r="S311" s="69">
        <f>S312</f>
        <v>0</v>
      </c>
      <c r="T311" s="56">
        <f t="shared" si="68"/>
        <v>263.60000000000002</v>
      </c>
    </row>
    <row r="312" spans="1:20" ht="81.599999999999994" customHeight="1" x14ac:dyDescent="0.25">
      <c r="A312" s="64" t="s">
        <v>722</v>
      </c>
      <c r="B312" s="53" t="s">
        <v>401</v>
      </c>
      <c r="C312" s="47"/>
      <c r="D312" s="47"/>
      <c r="E312" s="79"/>
      <c r="F312" s="86">
        <f>F314</f>
        <v>213.1</v>
      </c>
      <c r="G312" s="86">
        <f>G314</f>
        <v>0</v>
      </c>
      <c r="H312" s="56">
        <f t="shared" si="70"/>
        <v>213.1</v>
      </c>
      <c r="I312" s="86">
        <f>I314</f>
        <v>0</v>
      </c>
      <c r="J312" s="56">
        <f t="shared" si="63"/>
        <v>213.1</v>
      </c>
      <c r="K312" s="86">
        <f>K314</f>
        <v>0</v>
      </c>
      <c r="L312" s="56">
        <f t="shared" si="64"/>
        <v>213.1</v>
      </c>
      <c r="M312" s="86">
        <f>M314</f>
        <v>50.5</v>
      </c>
      <c r="N312" s="56">
        <f t="shared" si="65"/>
        <v>263.60000000000002</v>
      </c>
      <c r="O312" s="86">
        <f>O314</f>
        <v>0</v>
      </c>
      <c r="P312" s="56">
        <f t="shared" si="66"/>
        <v>263.60000000000002</v>
      </c>
      <c r="Q312" s="86">
        <f>Q314</f>
        <v>0</v>
      </c>
      <c r="R312" s="56">
        <f t="shared" si="67"/>
        <v>263.60000000000002</v>
      </c>
      <c r="S312" s="86">
        <f>S314</f>
        <v>0</v>
      </c>
      <c r="T312" s="56">
        <f t="shared" si="68"/>
        <v>263.60000000000002</v>
      </c>
    </row>
    <row r="313" spans="1:20" ht="31.5" x14ac:dyDescent="0.25">
      <c r="A313" s="64" t="s">
        <v>382</v>
      </c>
      <c r="B313" s="53" t="s">
        <v>401</v>
      </c>
      <c r="C313" s="53">
        <v>11</v>
      </c>
      <c r="D313" s="53"/>
      <c r="E313" s="79"/>
      <c r="F313" s="86">
        <f t="shared" ref="F313:S315" si="73">F314</f>
        <v>213.1</v>
      </c>
      <c r="G313" s="86">
        <f t="shared" si="73"/>
        <v>0</v>
      </c>
      <c r="H313" s="56">
        <f t="shared" si="70"/>
        <v>213.1</v>
      </c>
      <c r="I313" s="86">
        <f t="shared" si="73"/>
        <v>0</v>
      </c>
      <c r="J313" s="56">
        <f t="shared" si="63"/>
        <v>213.1</v>
      </c>
      <c r="K313" s="86">
        <f t="shared" si="73"/>
        <v>0</v>
      </c>
      <c r="L313" s="56">
        <f t="shared" si="64"/>
        <v>213.1</v>
      </c>
      <c r="M313" s="86">
        <f t="shared" si="73"/>
        <v>50.5</v>
      </c>
      <c r="N313" s="56">
        <f t="shared" si="65"/>
        <v>263.60000000000002</v>
      </c>
      <c r="O313" s="86">
        <f t="shared" si="73"/>
        <v>0</v>
      </c>
      <c r="P313" s="56">
        <f t="shared" si="66"/>
        <v>263.60000000000002</v>
      </c>
      <c r="Q313" s="86">
        <f t="shared" si="73"/>
        <v>0</v>
      </c>
      <c r="R313" s="56">
        <f t="shared" si="67"/>
        <v>263.60000000000002</v>
      </c>
      <c r="S313" s="86">
        <f t="shared" si="73"/>
        <v>0</v>
      </c>
      <c r="T313" s="56">
        <f t="shared" si="68"/>
        <v>263.60000000000002</v>
      </c>
    </row>
    <row r="314" spans="1:20" ht="19.149999999999999" customHeight="1" x14ac:dyDescent="0.25">
      <c r="A314" s="64" t="s">
        <v>569</v>
      </c>
      <c r="B314" s="53" t="s">
        <v>401</v>
      </c>
      <c r="C314" s="53">
        <v>11</v>
      </c>
      <c r="D314" s="53" t="s">
        <v>73</v>
      </c>
      <c r="E314" s="79"/>
      <c r="F314" s="86">
        <f t="shared" si="73"/>
        <v>213.1</v>
      </c>
      <c r="G314" s="86">
        <f t="shared" si="73"/>
        <v>0</v>
      </c>
      <c r="H314" s="56">
        <f t="shared" si="70"/>
        <v>213.1</v>
      </c>
      <c r="I314" s="86">
        <f t="shared" si="73"/>
        <v>0</v>
      </c>
      <c r="J314" s="56">
        <f t="shared" si="63"/>
        <v>213.1</v>
      </c>
      <c r="K314" s="86">
        <f t="shared" si="73"/>
        <v>0</v>
      </c>
      <c r="L314" s="56">
        <f t="shared" si="64"/>
        <v>213.1</v>
      </c>
      <c r="M314" s="86">
        <f t="shared" si="73"/>
        <v>50.5</v>
      </c>
      <c r="N314" s="56">
        <f t="shared" si="65"/>
        <v>263.60000000000002</v>
      </c>
      <c r="O314" s="86">
        <f t="shared" si="73"/>
        <v>0</v>
      </c>
      <c r="P314" s="56">
        <f t="shared" si="66"/>
        <v>263.60000000000002</v>
      </c>
      <c r="Q314" s="86">
        <f t="shared" si="73"/>
        <v>0</v>
      </c>
      <c r="R314" s="56">
        <f t="shared" si="67"/>
        <v>263.60000000000002</v>
      </c>
      <c r="S314" s="86">
        <f t="shared" si="73"/>
        <v>0</v>
      </c>
      <c r="T314" s="56">
        <f t="shared" si="68"/>
        <v>263.60000000000002</v>
      </c>
    </row>
    <row r="315" spans="1:20" ht="47.25" x14ac:dyDescent="0.25">
      <c r="A315" s="64" t="s">
        <v>97</v>
      </c>
      <c r="B315" s="53" t="s">
        <v>401</v>
      </c>
      <c r="C315" s="53">
        <v>11</v>
      </c>
      <c r="D315" s="53" t="s">
        <v>73</v>
      </c>
      <c r="E315" s="53">
        <v>200</v>
      </c>
      <c r="F315" s="86">
        <f t="shared" si="73"/>
        <v>213.1</v>
      </c>
      <c r="G315" s="86">
        <f t="shared" si="73"/>
        <v>0</v>
      </c>
      <c r="H315" s="56">
        <f t="shared" si="70"/>
        <v>213.1</v>
      </c>
      <c r="I315" s="86">
        <f t="shared" si="73"/>
        <v>0</v>
      </c>
      <c r="J315" s="56">
        <f t="shared" si="63"/>
        <v>213.1</v>
      </c>
      <c r="K315" s="86">
        <f t="shared" si="73"/>
        <v>0</v>
      </c>
      <c r="L315" s="56">
        <f t="shared" si="64"/>
        <v>213.1</v>
      </c>
      <c r="M315" s="86">
        <f t="shared" si="73"/>
        <v>50.5</v>
      </c>
      <c r="N315" s="56">
        <f t="shared" si="65"/>
        <v>263.60000000000002</v>
      </c>
      <c r="O315" s="86">
        <f t="shared" si="73"/>
        <v>0</v>
      </c>
      <c r="P315" s="56">
        <f t="shared" si="66"/>
        <v>263.60000000000002</v>
      </c>
      <c r="Q315" s="86">
        <f t="shared" si="73"/>
        <v>0</v>
      </c>
      <c r="R315" s="56">
        <f t="shared" si="67"/>
        <v>263.60000000000002</v>
      </c>
      <c r="S315" s="86">
        <f t="shared" si="73"/>
        <v>0</v>
      </c>
      <c r="T315" s="56">
        <f t="shared" si="68"/>
        <v>263.60000000000002</v>
      </c>
    </row>
    <row r="316" spans="1:20" ht="34.15" customHeight="1" x14ac:dyDescent="0.25">
      <c r="A316" s="64" t="s">
        <v>98</v>
      </c>
      <c r="B316" s="53" t="s">
        <v>401</v>
      </c>
      <c r="C316" s="53">
        <v>11</v>
      </c>
      <c r="D316" s="53" t="s">
        <v>73</v>
      </c>
      <c r="E316" s="53">
        <v>240</v>
      </c>
      <c r="F316" s="86">
        <v>213.1</v>
      </c>
      <c r="G316" s="86"/>
      <c r="H316" s="56">
        <f t="shared" si="70"/>
        <v>213.1</v>
      </c>
      <c r="I316" s="86"/>
      <c r="J316" s="56">
        <f t="shared" si="63"/>
        <v>213.1</v>
      </c>
      <c r="K316" s="86"/>
      <c r="L316" s="56">
        <f t="shared" si="64"/>
        <v>213.1</v>
      </c>
      <c r="M316" s="86">
        <v>50.5</v>
      </c>
      <c r="N316" s="56">
        <f t="shared" si="65"/>
        <v>263.60000000000002</v>
      </c>
      <c r="O316" s="86"/>
      <c r="P316" s="56">
        <f t="shared" si="66"/>
        <v>263.60000000000002</v>
      </c>
      <c r="Q316" s="86"/>
      <c r="R316" s="56">
        <f t="shared" si="67"/>
        <v>263.60000000000002</v>
      </c>
      <c r="S316" s="86"/>
      <c r="T316" s="56">
        <f t="shared" si="68"/>
        <v>263.60000000000002</v>
      </c>
    </row>
    <row r="317" spans="1:20" ht="112.5" customHeight="1" x14ac:dyDescent="0.25">
      <c r="A317" s="77" t="s">
        <v>723</v>
      </c>
      <c r="B317" s="50" t="s">
        <v>359</v>
      </c>
      <c r="C317" s="47"/>
      <c r="D317" s="47"/>
      <c r="E317" s="79"/>
      <c r="F317" s="74">
        <f>F318</f>
        <v>350</v>
      </c>
      <c r="G317" s="74">
        <f>G318</f>
        <v>0</v>
      </c>
      <c r="H317" s="49">
        <f t="shared" si="70"/>
        <v>350</v>
      </c>
      <c r="I317" s="74">
        <f>I318</f>
        <v>0</v>
      </c>
      <c r="J317" s="49">
        <f t="shared" si="63"/>
        <v>350</v>
      </c>
      <c r="K317" s="74">
        <f>K318</f>
        <v>0</v>
      </c>
      <c r="L317" s="49">
        <f t="shared" si="64"/>
        <v>350</v>
      </c>
      <c r="M317" s="74">
        <f>M318</f>
        <v>0</v>
      </c>
      <c r="N317" s="49">
        <f t="shared" si="65"/>
        <v>350</v>
      </c>
      <c r="O317" s="74">
        <f>O318</f>
        <v>0</v>
      </c>
      <c r="P317" s="49">
        <f t="shared" si="66"/>
        <v>350</v>
      </c>
      <c r="Q317" s="74">
        <f>Q318</f>
        <v>0</v>
      </c>
      <c r="R317" s="49">
        <f t="shared" si="67"/>
        <v>350</v>
      </c>
      <c r="S317" s="74">
        <f>S318</f>
        <v>-350</v>
      </c>
      <c r="T317" s="49">
        <f t="shared" si="68"/>
        <v>0</v>
      </c>
    </row>
    <row r="318" spans="1:20" ht="66.75" customHeight="1" x14ac:dyDescent="0.25">
      <c r="A318" s="77" t="s">
        <v>701</v>
      </c>
      <c r="B318" s="50" t="s">
        <v>360</v>
      </c>
      <c r="C318" s="47"/>
      <c r="D318" s="47"/>
      <c r="E318" s="79"/>
      <c r="F318" s="74">
        <f t="shared" ref="F318:S323" si="74">F319</f>
        <v>350</v>
      </c>
      <c r="G318" s="74">
        <f t="shared" si="74"/>
        <v>0</v>
      </c>
      <c r="H318" s="49">
        <f t="shared" si="70"/>
        <v>350</v>
      </c>
      <c r="I318" s="74">
        <f t="shared" si="74"/>
        <v>0</v>
      </c>
      <c r="J318" s="49">
        <f t="shared" si="63"/>
        <v>350</v>
      </c>
      <c r="K318" s="74">
        <f t="shared" si="74"/>
        <v>0</v>
      </c>
      <c r="L318" s="49">
        <f t="shared" si="64"/>
        <v>350</v>
      </c>
      <c r="M318" s="74">
        <f t="shared" si="74"/>
        <v>0</v>
      </c>
      <c r="N318" s="49">
        <f t="shared" si="65"/>
        <v>350</v>
      </c>
      <c r="O318" s="74">
        <f t="shared" si="74"/>
        <v>0</v>
      </c>
      <c r="P318" s="49">
        <f t="shared" si="66"/>
        <v>350</v>
      </c>
      <c r="Q318" s="74">
        <f t="shared" si="74"/>
        <v>0</v>
      </c>
      <c r="R318" s="49">
        <f t="shared" si="67"/>
        <v>350</v>
      </c>
      <c r="S318" s="74">
        <f t="shared" si="74"/>
        <v>-350</v>
      </c>
      <c r="T318" s="49">
        <f t="shared" si="68"/>
        <v>0</v>
      </c>
    </row>
    <row r="319" spans="1:20" ht="80.25" customHeight="1" x14ac:dyDescent="0.25">
      <c r="A319" s="64" t="s">
        <v>361</v>
      </c>
      <c r="B319" s="53" t="s">
        <v>362</v>
      </c>
      <c r="C319" s="47"/>
      <c r="D319" s="47"/>
      <c r="E319" s="79"/>
      <c r="F319" s="69">
        <f>F320+F325</f>
        <v>350</v>
      </c>
      <c r="G319" s="69">
        <f>G320+G325</f>
        <v>0</v>
      </c>
      <c r="H319" s="56">
        <f t="shared" si="70"/>
        <v>350</v>
      </c>
      <c r="I319" s="69">
        <f>I320+I325</f>
        <v>0</v>
      </c>
      <c r="J319" s="56">
        <f t="shared" si="63"/>
        <v>350</v>
      </c>
      <c r="K319" s="69">
        <f>K320+K325</f>
        <v>0</v>
      </c>
      <c r="L319" s="56">
        <f t="shared" si="64"/>
        <v>350</v>
      </c>
      <c r="M319" s="69">
        <f>M320+M325</f>
        <v>0</v>
      </c>
      <c r="N319" s="56">
        <f t="shared" si="65"/>
        <v>350</v>
      </c>
      <c r="O319" s="69">
        <f>O320+O325</f>
        <v>0</v>
      </c>
      <c r="P319" s="56">
        <f t="shared" si="66"/>
        <v>350</v>
      </c>
      <c r="Q319" s="69">
        <f>Q320+Q325</f>
        <v>0</v>
      </c>
      <c r="R319" s="56">
        <f t="shared" si="67"/>
        <v>350</v>
      </c>
      <c r="S319" s="69">
        <f>S320+S325</f>
        <v>-350</v>
      </c>
      <c r="T319" s="56">
        <f t="shared" si="68"/>
        <v>0</v>
      </c>
    </row>
    <row r="320" spans="1:20" ht="78.599999999999994" hidden="1" customHeight="1" x14ac:dyDescent="0.25">
      <c r="A320" s="64" t="s">
        <v>363</v>
      </c>
      <c r="B320" s="53" t="s">
        <v>553</v>
      </c>
      <c r="C320" s="47"/>
      <c r="D320" s="47"/>
      <c r="E320" s="79"/>
      <c r="F320" s="69">
        <f t="shared" si="74"/>
        <v>0</v>
      </c>
      <c r="G320" s="69">
        <f t="shared" si="74"/>
        <v>0</v>
      </c>
      <c r="H320" s="56">
        <f t="shared" si="70"/>
        <v>0</v>
      </c>
      <c r="I320" s="69">
        <f t="shared" si="74"/>
        <v>0</v>
      </c>
      <c r="J320" s="56">
        <f t="shared" si="63"/>
        <v>0</v>
      </c>
      <c r="K320" s="69">
        <f t="shared" si="74"/>
        <v>0</v>
      </c>
      <c r="L320" s="56">
        <f t="shared" si="64"/>
        <v>0</v>
      </c>
      <c r="M320" s="69">
        <f t="shared" si="74"/>
        <v>0</v>
      </c>
      <c r="N320" s="56">
        <f t="shared" si="65"/>
        <v>0</v>
      </c>
      <c r="O320" s="69">
        <f t="shared" si="74"/>
        <v>0</v>
      </c>
      <c r="P320" s="56">
        <f t="shared" si="66"/>
        <v>0</v>
      </c>
      <c r="Q320" s="69">
        <f t="shared" si="74"/>
        <v>0</v>
      </c>
      <c r="R320" s="56">
        <f t="shared" si="67"/>
        <v>0</v>
      </c>
      <c r="S320" s="69">
        <f t="shared" si="74"/>
        <v>0</v>
      </c>
      <c r="T320" s="56">
        <f t="shared" si="68"/>
        <v>0</v>
      </c>
    </row>
    <row r="321" spans="1:20" ht="21" hidden="1" customHeight="1" x14ac:dyDescent="0.25">
      <c r="A321" s="64" t="s">
        <v>343</v>
      </c>
      <c r="B321" s="53" t="s">
        <v>553</v>
      </c>
      <c r="C321" s="53">
        <v>10</v>
      </c>
      <c r="D321" s="47"/>
      <c r="E321" s="79"/>
      <c r="F321" s="69">
        <f t="shared" si="74"/>
        <v>0</v>
      </c>
      <c r="G321" s="69">
        <f t="shared" si="74"/>
        <v>0</v>
      </c>
      <c r="H321" s="56">
        <f t="shared" si="70"/>
        <v>0</v>
      </c>
      <c r="I321" s="69">
        <f t="shared" si="74"/>
        <v>0</v>
      </c>
      <c r="J321" s="56">
        <f t="shared" si="63"/>
        <v>0</v>
      </c>
      <c r="K321" s="69">
        <f t="shared" si="74"/>
        <v>0</v>
      </c>
      <c r="L321" s="56">
        <f t="shared" si="64"/>
        <v>0</v>
      </c>
      <c r="M321" s="69">
        <f t="shared" si="74"/>
        <v>0</v>
      </c>
      <c r="N321" s="56">
        <f t="shared" si="65"/>
        <v>0</v>
      </c>
      <c r="O321" s="69">
        <f t="shared" si="74"/>
        <v>0</v>
      </c>
      <c r="P321" s="56">
        <f t="shared" si="66"/>
        <v>0</v>
      </c>
      <c r="Q321" s="69">
        <f t="shared" si="74"/>
        <v>0</v>
      </c>
      <c r="R321" s="56">
        <f t="shared" si="67"/>
        <v>0</v>
      </c>
      <c r="S321" s="69">
        <f t="shared" si="74"/>
        <v>0</v>
      </c>
      <c r="T321" s="56">
        <f t="shared" si="68"/>
        <v>0</v>
      </c>
    </row>
    <row r="322" spans="1:20" ht="15.75" hidden="1" x14ac:dyDescent="0.25">
      <c r="A322" s="64" t="s">
        <v>353</v>
      </c>
      <c r="B322" s="53" t="s">
        <v>553</v>
      </c>
      <c r="C322" s="53">
        <v>10</v>
      </c>
      <c r="D322" s="53" t="s">
        <v>90</v>
      </c>
      <c r="E322" s="79"/>
      <c r="F322" s="69">
        <f t="shared" si="74"/>
        <v>0</v>
      </c>
      <c r="G322" s="69">
        <f t="shared" si="74"/>
        <v>0</v>
      </c>
      <c r="H322" s="56">
        <f t="shared" si="70"/>
        <v>0</v>
      </c>
      <c r="I322" s="69">
        <f t="shared" si="74"/>
        <v>0</v>
      </c>
      <c r="J322" s="56">
        <f t="shared" si="63"/>
        <v>0</v>
      </c>
      <c r="K322" s="69">
        <f t="shared" si="74"/>
        <v>0</v>
      </c>
      <c r="L322" s="56">
        <f t="shared" si="64"/>
        <v>0</v>
      </c>
      <c r="M322" s="69">
        <f t="shared" si="74"/>
        <v>0</v>
      </c>
      <c r="N322" s="56">
        <f t="shared" si="65"/>
        <v>0</v>
      </c>
      <c r="O322" s="69">
        <f t="shared" si="74"/>
        <v>0</v>
      </c>
      <c r="P322" s="56">
        <f t="shared" si="66"/>
        <v>0</v>
      </c>
      <c r="Q322" s="69">
        <f t="shared" si="74"/>
        <v>0</v>
      </c>
      <c r="R322" s="56">
        <f t="shared" si="67"/>
        <v>0</v>
      </c>
      <c r="S322" s="69">
        <f t="shared" si="74"/>
        <v>0</v>
      </c>
      <c r="T322" s="56">
        <f t="shared" si="68"/>
        <v>0</v>
      </c>
    </row>
    <row r="323" spans="1:20" ht="17.45" hidden="1" customHeight="1" x14ac:dyDescent="0.25">
      <c r="A323" s="64" t="s">
        <v>351</v>
      </c>
      <c r="B323" s="53" t="s">
        <v>553</v>
      </c>
      <c r="C323" s="53">
        <v>10</v>
      </c>
      <c r="D323" s="53" t="s">
        <v>90</v>
      </c>
      <c r="E323" s="53">
        <v>300</v>
      </c>
      <c r="F323" s="69">
        <f t="shared" si="74"/>
        <v>0</v>
      </c>
      <c r="G323" s="69">
        <f t="shared" si="74"/>
        <v>0</v>
      </c>
      <c r="H323" s="56">
        <f t="shared" si="70"/>
        <v>0</v>
      </c>
      <c r="I323" s="69">
        <f t="shared" si="74"/>
        <v>0</v>
      </c>
      <c r="J323" s="56">
        <f t="shared" si="63"/>
        <v>0</v>
      </c>
      <c r="K323" s="69">
        <f t="shared" si="74"/>
        <v>0</v>
      </c>
      <c r="L323" s="56">
        <f t="shared" si="64"/>
        <v>0</v>
      </c>
      <c r="M323" s="69">
        <f t="shared" si="74"/>
        <v>0</v>
      </c>
      <c r="N323" s="56">
        <f t="shared" si="65"/>
        <v>0</v>
      </c>
      <c r="O323" s="69">
        <f t="shared" si="74"/>
        <v>0</v>
      </c>
      <c r="P323" s="56">
        <f t="shared" si="66"/>
        <v>0</v>
      </c>
      <c r="Q323" s="69">
        <f t="shared" si="74"/>
        <v>0</v>
      </c>
      <c r="R323" s="56">
        <f t="shared" si="67"/>
        <v>0</v>
      </c>
      <c r="S323" s="69">
        <f t="shared" si="74"/>
        <v>0</v>
      </c>
      <c r="T323" s="56">
        <f t="shared" si="68"/>
        <v>0</v>
      </c>
    </row>
    <row r="324" spans="1:20" ht="47.25" hidden="1" x14ac:dyDescent="0.25">
      <c r="A324" s="64" t="s">
        <v>358</v>
      </c>
      <c r="B324" s="53" t="s">
        <v>553</v>
      </c>
      <c r="C324" s="53">
        <v>10</v>
      </c>
      <c r="D324" s="53" t="s">
        <v>90</v>
      </c>
      <c r="E324" s="53">
        <v>320</v>
      </c>
      <c r="F324" s="69"/>
      <c r="G324" s="69"/>
      <c r="H324" s="56">
        <f t="shared" si="70"/>
        <v>0</v>
      </c>
      <c r="I324" s="69"/>
      <c r="J324" s="56">
        <f t="shared" si="63"/>
        <v>0</v>
      </c>
      <c r="K324" s="69"/>
      <c r="L324" s="56">
        <f t="shared" si="64"/>
        <v>0</v>
      </c>
      <c r="M324" s="69"/>
      <c r="N324" s="56">
        <f t="shared" si="65"/>
        <v>0</v>
      </c>
      <c r="O324" s="69"/>
      <c r="P324" s="56">
        <f t="shared" si="66"/>
        <v>0</v>
      </c>
      <c r="Q324" s="69"/>
      <c r="R324" s="56">
        <f t="shared" si="67"/>
        <v>0</v>
      </c>
      <c r="S324" s="69"/>
      <c r="T324" s="56">
        <f t="shared" si="68"/>
        <v>0</v>
      </c>
    </row>
    <row r="325" spans="1:20" ht="79.5" customHeight="1" x14ac:dyDescent="0.25">
      <c r="A325" s="64" t="s">
        <v>702</v>
      </c>
      <c r="B325" s="53" t="s">
        <v>674</v>
      </c>
      <c r="C325" s="47"/>
      <c r="D325" s="47"/>
      <c r="E325" s="79"/>
      <c r="F325" s="69">
        <f t="shared" ref="F325:S328" si="75">F326</f>
        <v>350</v>
      </c>
      <c r="G325" s="69">
        <f t="shared" si="75"/>
        <v>0</v>
      </c>
      <c r="H325" s="56">
        <f t="shared" si="70"/>
        <v>350</v>
      </c>
      <c r="I325" s="69">
        <f t="shared" si="75"/>
        <v>0</v>
      </c>
      <c r="J325" s="56">
        <f t="shared" si="63"/>
        <v>350</v>
      </c>
      <c r="K325" s="69">
        <f t="shared" si="75"/>
        <v>0</v>
      </c>
      <c r="L325" s="56">
        <f t="shared" si="64"/>
        <v>350</v>
      </c>
      <c r="M325" s="69">
        <f t="shared" si="75"/>
        <v>0</v>
      </c>
      <c r="N325" s="56">
        <f t="shared" si="65"/>
        <v>350</v>
      </c>
      <c r="O325" s="69">
        <f t="shared" si="75"/>
        <v>0</v>
      </c>
      <c r="P325" s="56">
        <f t="shared" si="66"/>
        <v>350</v>
      </c>
      <c r="Q325" s="69">
        <f t="shared" si="75"/>
        <v>0</v>
      </c>
      <c r="R325" s="56">
        <f t="shared" si="67"/>
        <v>350</v>
      </c>
      <c r="S325" s="69">
        <f t="shared" si="75"/>
        <v>-350</v>
      </c>
      <c r="T325" s="56">
        <f t="shared" si="68"/>
        <v>0</v>
      </c>
    </row>
    <row r="326" spans="1:20" ht="15.75" customHeight="1" x14ac:dyDescent="0.25">
      <c r="A326" s="64" t="s">
        <v>343</v>
      </c>
      <c r="B326" s="53" t="s">
        <v>674</v>
      </c>
      <c r="C326" s="53">
        <v>10</v>
      </c>
      <c r="D326" s="47"/>
      <c r="E326" s="79"/>
      <c r="F326" s="69">
        <f t="shared" si="75"/>
        <v>350</v>
      </c>
      <c r="G326" s="69">
        <f t="shared" si="75"/>
        <v>0</v>
      </c>
      <c r="H326" s="56">
        <f t="shared" si="70"/>
        <v>350</v>
      </c>
      <c r="I326" s="69">
        <f t="shared" si="75"/>
        <v>0</v>
      </c>
      <c r="J326" s="56">
        <f t="shared" si="63"/>
        <v>350</v>
      </c>
      <c r="K326" s="69">
        <f t="shared" si="75"/>
        <v>0</v>
      </c>
      <c r="L326" s="56">
        <f t="shared" si="64"/>
        <v>350</v>
      </c>
      <c r="M326" s="69">
        <f t="shared" si="75"/>
        <v>0</v>
      </c>
      <c r="N326" s="56">
        <f t="shared" si="65"/>
        <v>350</v>
      </c>
      <c r="O326" s="69">
        <f t="shared" si="75"/>
        <v>0</v>
      </c>
      <c r="P326" s="56">
        <f t="shared" si="66"/>
        <v>350</v>
      </c>
      <c r="Q326" s="69">
        <f t="shared" si="75"/>
        <v>0</v>
      </c>
      <c r="R326" s="56">
        <f t="shared" si="67"/>
        <v>350</v>
      </c>
      <c r="S326" s="69">
        <f t="shared" si="75"/>
        <v>-350</v>
      </c>
      <c r="T326" s="56">
        <f t="shared" si="68"/>
        <v>0</v>
      </c>
    </row>
    <row r="327" spans="1:20" ht="15.6" customHeight="1" x14ac:dyDescent="0.25">
      <c r="A327" s="64" t="s">
        <v>353</v>
      </c>
      <c r="B327" s="53" t="s">
        <v>674</v>
      </c>
      <c r="C327" s="53">
        <v>10</v>
      </c>
      <c r="D327" s="53" t="s">
        <v>90</v>
      </c>
      <c r="E327" s="79"/>
      <c r="F327" s="69">
        <f t="shared" si="75"/>
        <v>350</v>
      </c>
      <c r="G327" s="69">
        <f t="shared" si="75"/>
        <v>0</v>
      </c>
      <c r="H327" s="56">
        <f t="shared" si="70"/>
        <v>350</v>
      </c>
      <c r="I327" s="69">
        <f t="shared" si="75"/>
        <v>0</v>
      </c>
      <c r="J327" s="56">
        <f t="shared" si="63"/>
        <v>350</v>
      </c>
      <c r="K327" s="69">
        <f t="shared" si="75"/>
        <v>0</v>
      </c>
      <c r="L327" s="56">
        <f t="shared" si="64"/>
        <v>350</v>
      </c>
      <c r="M327" s="69">
        <f t="shared" si="75"/>
        <v>0</v>
      </c>
      <c r="N327" s="56">
        <f t="shared" si="65"/>
        <v>350</v>
      </c>
      <c r="O327" s="69">
        <f t="shared" si="75"/>
        <v>0</v>
      </c>
      <c r="P327" s="56">
        <f t="shared" si="66"/>
        <v>350</v>
      </c>
      <c r="Q327" s="69">
        <f t="shared" si="75"/>
        <v>0</v>
      </c>
      <c r="R327" s="56">
        <f t="shared" si="67"/>
        <v>350</v>
      </c>
      <c r="S327" s="69">
        <f t="shared" si="75"/>
        <v>-350</v>
      </c>
      <c r="T327" s="56">
        <f t="shared" si="68"/>
        <v>0</v>
      </c>
    </row>
    <row r="328" spans="1:20" ht="33.75" customHeight="1" x14ac:dyDescent="0.25">
      <c r="A328" s="64" t="s">
        <v>351</v>
      </c>
      <c r="B328" s="53" t="s">
        <v>674</v>
      </c>
      <c r="C328" s="53">
        <v>10</v>
      </c>
      <c r="D328" s="53" t="s">
        <v>90</v>
      </c>
      <c r="E328" s="53">
        <v>300</v>
      </c>
      <c r="F328" s="69">
        <f t="shared" si="75"/>
        <v>350</v>
      </c>
      <c r="G328" s="69">
        <f t="shared" si="75"/>
        <v>0</v>
      </c>
      <c r="H328" s="56">
        <f t="shared" si="70"/>
        <v>350</v>
      </c>
      <c r="I328" s="69">
        <f t="shared" si="75"/>
        <v>0</v>
      </c>
      <c r="J328" s="56">
        <f t="shared" si="63"/>
        <v>350</v>
      </c>
      <c r="K328" s="69">
        <f t="shared" si="75"/>
        <v>0</v>
      </c>
      <c r="L328" s="56">
        <f t="shared" si="64"/>
        <v>350</v>
      </c>
      <c r="M328" s="69">
        <f t="shared" si="75"/>
        <v>0</v>
      </c>
      <c r="N328" s="56">
        <f t="shared" si="65"/>
        <v>350</v>
      </c>
      <c r="O328" s="69">
        <f t="shared" si="75"/>
        <v>0</v>
      </c>
      <c r="P328" s="56">
        <f t="shared" si="66"/>
        <v>350</v>
      </c>
      <c r="Q328" s="69">
        <f t="shared" si="75"/>
        <v>0</v>
      </c>
      <c r="R328" s="56">
        <f t="shared" si="67"/>
        <v>350</v>
      </c>
      <c r="S328" s="69">
        <f t="shared" si="75"/>
        <v>-350</v>
      </c>
      <c r="T328" s="56">
        <f t="shared" si="68"/>
        <v>0</v>
      </c>
    </row>
    <row r="329" spans="1:20" ht="46.9" customHeight="1" x14ac:dyDescent="0.25">
      <c r="A329" s="64" t="s">
        <v>358</v>
      </c>
      <c r="B329" s="53" t="s">
        <v>674</v>
      </c>
      <c r="C329" s="53">
        <v>10</v>
      </c>
      <c r="D329" s="53" t="s">
        <v>90</v>
      </c>
      <c r="E329" s="53">
        <v>320</v>
      </c>
      <c r="F329" s="69">
        <v>350</v>
      </c>
      <c r="G329" s="69"/>
      <c r="H329" s="56">
        <f t="shared" si="70"/>
        <v>350</v>
      </c>
      <c r="I329" s="69"/>
      <c r="J329" s="56">
        <f t="shared" si="63"/>
        <v>350</v>
      </c>
      <c r="K329" s="69"/>
      <c r="L329" s="56">
        <f t="shared" si="64"/>
        <v>350</v>
      </c>
      <c r="M329" s="69"/>
      <c r="N329" s="56">
        <f t="shared" si="65"/>
        <v>350</v>
      </c>
      <c r="O329" s="69"/>
      <c r="P329" s="56">
        <f t="shared" si="66"/>
        <v>350</v>
      </c>
      <c r="Q329" s="69"/>
      <c r="R329" s="56">
        <f t="shared" si="67"/>
        <v>350</v>
      </c>
      <c r="S329" s="124">
        <v>-350</v>
      </c>
      <c r="T329" s="56">
        <f t="shared" si="68"/>
        <v>0</v>
      </c>
    </row>
    <row r="330" spans="1:20" ht="96" customHeight="1" x14ac:dyDescent="0.25">
      <c r="A330" s="77" t="s">
        <v>703</v>
      </c>
      <c r="B330" s="50" t="s">
        <v>131</v>
      </c>
      <c r="C330" s="47"/>
      <c r="D330" s="47"/>
      <c r="E330" s="79"/>
      <c r="F330" s="74">
        <f>F331+F348</f>
        <v>1389.6</v>
      </c>
      <c r="G330" s="74">
        <f>G331+G348</f>
        <v>0</v>
      </c>
      <c r="H330" s="49">
        <f t="shared" si="70"/>
        <v>1389.6</v>
      </c>
      <c r="I330" s="74">
        <f>I331+I348</f>
        <v>0</v>
      </c>
      <c r="J330" s="49">
        <f t="shared" si="63"/>
        <v>1389.6</v>
      </c>
      <c r="K330" s="74">
        <f>K331+K348</f>
        <v>0</v>
      </c>
      <c r="L330" s="49">
        <f t="shared" si="64"/>
        <v>1389.6</v>
      </c>
      <c r="M330" s="74">
        <f>M331+M348</f>
        <v>0</v>
      </c>
      <c r="N330" s="49">
        <f t="shared" si="65"/>
        <v>1389.6</v>
      </c>
      <c r="O330" s="74">
        <f>O331+O348</f>
        <v>0</v>
      </c>
      <c r="P330" s="49">
        <f t="shared" si="66"/>
        <v>1389.6</v>
      </c>
      <c r="Q330" s="74">
        <f>Q331+Q348</f>
        <v>0</v>
      </c>
      <c r="R330" s="49">
        <f t="shared" si="67"/>
        <v>1389.6</v>
      </c>
      <c r="S330" s="74">
        <f>S331+S348</f>
        <v>-3.5</v>
      </c>
      <c r="T330" s="49">
        <f t="shared" si="68"/>
        <v>1386.1</v>
      </c>
    </row>
    <row r="331" spans="1:20" ht="46.9" hidden="1" customHeight="1" x14ac:dyDescent="0.25">
      <c r="A331" s="77" t="s">
        <v>561</v>
      </c>
      <c r="B331" s="50" t="s">
        <v>132</v>
      </c>
      <c r="C331" s="47"/>
      <c r="D331" s="47"/>
      <c r="E331" s="79"/>
      <c r="F331" s="74">
        <f>F332</f>
        <v>0</v>
      </c>
      <c r="G331" s="74">
        <f>G332</f>
        <v>0</v>
      </c>
      <c r="H331" s="49">
        <f t="shared" si="70"/>
        <v>0</v>
      </c>
      <c r="I331" s="74">
        <f>I332</f>
        <v>0</v>
      </c>
      <c r="J331" s="49">
        <f t="shared" si="63"/>
        <v>0</v>
      </c>
      <c r="K331" s="74">
        <f>K332</f>
        <v>0</v>
      </c>
      <c r="L331" s="49">
        <f t="shared" si="64"/>
        <v>0</v>
      </c>
      <c r="M331" s="74">
        <f>M332</f>
        <v>0</v>
      </c>
      <c r="N331" s="49">
        <f t="shared" si="65"/>
        <v>0</v>
      </c>
      <c r="O331" s="74">
        <f>O332</f>
        <v>0</v>
      </c>
      <c r="P331" s="49">
        <f t="shared" si="66"/>
        <v>0</v>
      </c>
      <c r="Q331" s="74">
        <f>Q332</f>
        <v>0</v>
      </c>
      <c r="R331" s="49">
        <f t="shared" si="67"/>
        <v>0</v>
      </c>
      <c r="S331" s="74">
        <f>S332</f>
        <v>0</v>
      </c>
      <c r="T331" s="49">
        <f t="shared" si="68"/>
        <v>0</v>
      </c>
    </row>
    <row r="332" spans="1:20" ht="62.45" hidden="1" customHeight="1" x14ac:dyDescent="0.25">
      <c r="A332" s="64" t="s">
        <v>133</v>
      </c>
      <c r="B332" s="53" t="s">
        <v>134</v>
      </c>
      <c r="C332" s="47"/>
      <c r="D332" s="47"/>
      <c r="E332" s="79"/>
      <c r="F332" s="69">
        <f>F338+F343+F333</f>
        <v>0</v>
      </c>
      <c r="G332" s="69">
        <f>G338+G343+G333</f>
        <v>0</v>
      </c>
      <c r="H332" s="56">
        <f t="shared" si="70"/>
        <v>0</v>
      </c>
      <c r="I332" s="69">
        <f>I338+I343+I333</f>
        <v>0</v>
      </c>
      <c r="J332" s="56">
        <f t="shared" si="63"/>
        <v>0</v>
      </c>
      <c r="K332" s="69">
        <f>K338+K343+K333</f>
        <v>0</v>
      </c>
      <c r="L332" s="56">
        <f t="shared" si="64"/>
        <v>0</v>
      </c>
      <c r="M332" s="69">
        <f>M338+M343+M333</f>
        <v>0</v>
      </c>
      <c r="N332" s="56">
        <f t="shared" si="65"/>
        <v>0</v>
      </c>
      <c r="O332" s="69">
        <f>O338+O343+O333</f>
        <v>0</v>
      </c>
      <c r="P332" s="56">
        <f t="shared" si="66"/>
        <v>0</v>
      </c>
      <c r="Q332" s="69">
        <f>Q338+Q343+Q333</f>
        <v>0</v>
      </c>
      <c r="R332" s="56">
        <f t="shared" si="67"/>
        <v>0</v>
      </c>
      <c r="S332" s="69">
        <f>S338+S343+S333</f>
        <v>0</v>
      </c>
      <c r="T332" s="56">
        <f t="shared" si="68"/>
        <v>0</v>
      </c>
    </row>
    <row r="333" spans="1:20" ht="46.9" hidden="1" customHeight="1" x14ac:dyDescent="0.25">
      <c r="A333" s="32" t="s">
        <v>538</v>
      </c>
      <c r="B333" s="53" t="s">
        <v>537</v>
      </c>
      <c r="C333" s="47"/>
      <c r="D333" s="47"/>
      <c r="E333" s="79"/>
      <c r="F333" s="69">
        <f t="shared" ref="F333:S336" si="76">F334</f>
        <v>0</v>
      </c>
      <c r="G333" s="69">
        <f t="shared" si="76"/>
        <v>0</v>
      </c>
      <c r="H333" s="56">
        <f t="shared" si="70"/>
        <v>0</v>
      </c>
      <c r="I333" s="69">
        <f t="shared" si="76"/>
        <v>0</v>
      </c>
      <c r="J333" s="56">
        <f t="shared" si="63"/>
        <v>0</v>
      </c>
      <c r="K333" s="69">
        <f t="shared" si="76"/>
        <v>0</v>
      </c>
      <c r="L333" s="56">
        <f t="shared" si="64"/>
        <v>0</v>
      </c>
      <c r="M333" s="69">
        <f t="shared" si="76"/>
        <v>0</v>
      </c>
      <c r="N333" s="56">
        <f t="shared" si="65"/>
        <v>0</v>
      </c>
      <c r="O333" s="69">
        <f t="shared" si="76"/>
        <v>0</v>
      </c>
      <c r="P333" s="56">
        <f t="shared" si="66"/>
        <v>0</v>
      </c>
      <c r="Q333" s="69">
        <f t="shared" si="76"/>
        <v>0</v>
      </c>
      <c r="R333" s="56">
        <f t="shared" si="67"/>
        <v>0</v>
      </c>
      <c r="S333" s="69">
        <f t="shared" si="76"/>
        <v>0</v>
      </c>
      <c r="T333" s="56">
        <f t="shared" si="68"/>
        <v>0</v>
      </c>
    </row>
    <row r="334" spans="1:20" ht="31.5" hidden="1" x14ac:dyDescent="0.25">
      <c r="A334" s="64" t="s">
        <v>72</v>
      </c>
      <c r="B334" s="53" t="s">
        <v>537</v>
      </c>
      <c r="C334" s="53" t="s">
        <v>73</v>
      </c>
      <c r="D334" s="47"/>
      <c r="E334" s="79"/>
      <c r="F334" s="69">
        <f t="shared" si="76"/>
        <v>0</v>
      </c>
      <c r="G334" s="69">
        <f t="shared" si="76"/>
        <v>0</v>
      </c>
      <c r="H334" s="56">
        <f t="shared" si="70"/>
        <v>0</v>
      </c>
      <c r="I334" s="69">
        <f t="shared" si="76"/>
        <v>0</v>
      </c>
      <c r="J334" s="56">
        <f t="shared" si="63"/>
        <v>0</v>
      </c>
      <c r="K334" s="69">
        <f t="shared" si="76"/>
        <v>0</v>
      </c>
      <c r="L334" s="56">
        <f t="shared" si="64"/>
        <v>0</v>
      </c>
      <c r="M334" s="69">
        <f t="shared" si="76"/>
        <v>0</v>
      </c>
      <c r="N334" s="56">
        <f t="shared" si="65"/>
        <v>0</v>
      </c>
      <c r="O334" s="69">
        <f t="shared" si="76"/>
        <v>0</v>
      </c>
      <c r="P334" s="56">
        <f t="shared" si="66"/>
        <v>0</v>
      </c>
      <c r="Q334" s="69">
        <f t="shared" si="76"/>
        <v>0</v>
      </c>
      <c r="R334" s="56">
        <f t="shared" si="67"/>
        <v>0</v>
      </c>
      <c r="S334" s="69">
        <f t="shared" si="76"/>
        <v>0</v>
      </c>
      <c r="T334" s="56">
        <f t="shared" si="68"/>
        <v>0</v>
      </c>
    </row>
    <row r="335" spans="1:20" ht="31.5" hidden="1" x14ac:dyDescent="0.25">
      <c r="A335" s="64" t="s">
        <v>130</v>
      </c>
      <c r="B335" s="53" t="s">
        <v>537</v>
      </c>
      <c r="C335" s="53" t="s">
        <v>73</v>
      </c>
      <c r="D335" s="53">
        <v>13</v>
      </c>
      <c r="E335" s="79"/>
      <c r="F335" s="69">
        <f t="shared" si="76"/>
        <v>0</v>
      </c>
      <c r="G335" s="69">
        <f t="shared" si="76"/>
        <v>0</v>
      </c>
      <c r="H335" s="56">
        <f t="shared" si="70"/>
        <v>0</v>
      </c>
      <c r="I335" s="69">
        <f t="shared" si="76"/>
        <v>0</v>
      </c>
      <c r="J335" s="56">
        <f t="shared" si="63"/>
        <v>0</v>
      </c>
      <c r="K335" s="69">
        <f t="shared" si="76"/>
        <v>0</v>
      </c>
      <c r="L335" s="56">
        <f t="shared" si="64"/>
        <v>0</v>
      </c>
      <c r="M335" s="69">
        <f t="shared" si="76"/>
        <v>0</v>
      </c>
      <c r="N335" s="56">
        <f t="shared" si="65"/>
        <v>0</v>
      </c>
      <c r="O335" s="69">
        <f t="shared" si="76"/>
        <v>0</v>
      </c>
      <c r="P335" s="56">
        <f t="shared" si="66"/>
        <v>0</v>
      </c>
      <c r="Q335" s="69">
        <f t="shared" si="76"/>
        <v>0</v>
      </c>
      <c r="R335" s="56">
        <f t="shared" si="67"/>
        <v>0</v>
      </c>
      <c r="S335" s="69">
        <f t="shared" si="76"/>
        <v>0</v>
      </c>
      <c r="T335" s="56">
        <f t="shared" si="68"/>
        <v>0</v>
      </c>
    </row>
    <row r="336" spans="1:20" ht="46.9" hidden="1" customHeight="1" x14ac:dyDescent="0.25">
      <c r="A336" s="64" t="s">
        <v>97</v>
      </c>
      <c r="B336" s="53" t="s">
        <v>537</v>
      </c>
      <c r="C336" s="53" t="s">
        <v>73</v>
      </c>
      <c r="D336" s="53">
        <v>13</v>
      </c>
      <c r="E336" s="53">
        <v>200</v>
      </c>
      <c r="F336" s="69">
        <f t="shared" si="76"/>
        <v>0</v>
      </c>
      <c r="G336" s="69">
        <f t="shared" si="76"/>
        <v>0</v>
      </c>
      <c r="H336" s="56">
        <f t="shared" si="70"/>
        <v>0</v>
      </c>
      <c r="I336" s="69">
        <f t="shared" si="76"/>
        <v>0</v>
      </c>
      <c r="J336" s="56">
        <f t="shared" si="63"/>
        <v>0</v>
      </c>
      <c r="K336" s="69">
        <f t="shared" si="76"/>
        <v>0</v>
      </c>
      <c r="L336" s="56">
        <f t="shared" si="64"/>
        <v>0</v>
      </c>
      <c r="M336" s="69">
        <f t="shared" si="76"/>
        <v>0</v>
      </c>
      <c r="N336" s="56">
        <f t="shared" si="65"/>
        <v>0</v>
      </c>
      <c r="O336" s="69">
        <f t="shared" si="76"/>
        <v>0</v>
      </c>
      <c r="P336" s="56">
        <f t="shared" si="66"/>
        <v>0</v>
      </c>
      <c r="Q336" s="69">
        <f t="shared" si="76"/>
        <v>0</v>
      </c>
      <c r="R336" s="56">
        <f t="shared" si="67"/>
        <v>0</v>
      </c>
      <c r="S336" s="69">
        <f t="shared" si="76"/>
        <v>0</v>
      </c>
      <c r="T336" s="56">
        <f t="shared" si="68"/>
        <v>0</v>
      </c>
    </row>
    <row r="337" spans="1:20" ht="46.9" hidden="1" customHeight="1" x14ac:dyDescent="0.25">
      <c r="A337" s="64" t="s">
        <v>98</v>
      </c>
      <c r="B337" s="53" t="s">
        <v>537</v>
      </c>
      <c r="C337" s="53" t="s">
        <v>73</v>
      </c>
      <c r="D337" s="53">
        <v>13</v>
      </c>
      <c r="E337" s="53">
        <v>240</v>
      </c>
      <c r="F337" s="69"/>
      <c r="G337" s="69"/>
      <c r="H337" s="56">
        <f t="shared" si="70"/>
        <v>0</v>
      </c>
      <c r="I337" s="69"/>
      <c r="J337" s="56">
        <f t="shared" si="63"/>
        <v>0</v>
      </c>
      <c r="K337" s="69"/>
      <c r="L337" s="56">
        <f t="shared" si="64"/>
        <v>0</v>
      </c>
      <c r="M337" s="69"/>
      <c r="N337" s="56">
        <f t="shared" si="65"/>
        <v>0</v>
      </c>
      <c r="O337" s="69"/>
      <c r="P337" s="56">
        <f t="shared" si="66"/>
        <v>0</v>
      </c>
      <c r="Q337" s="69"/>
      <c r="R337" s="56">
        <f t="shared" si="67"/>
        <v>0</v>
      </c>
      <c r="S337" s="69"/>
      <c r="T337" s="56">
        <f t="shared" si="68"/>
        <v>0</v>
      </c>
    </row>
    <row r="338" spans="1:20" ht="31.15" hidden="1" customHeight="1" x14ac:dyDescent="0.25">
      <c r="A338" s="64" t="s">
        <v>135</v>
      </c>
      <c r="B338" s="53" t="s">
        <v>136</v>
      </c>
      <c r="C338" s="47"/>
      <c r="D338" s="47"/>
      <c r="E338" s="79"/>
      <c r="F338" s="69">
        <f t="shared" ref="F338:S341" si="77">F339</f>
        <v>0</v>
      </c>
      <c r="G338" s="69">
        <f t="shared" si="77"/>
        <v>0</v>
      </c>
      <c r="H338" s="56">
        <f t="shared" si="70"/>
        <v>0</v>
      </c>
      <c r="I338" s="69">
        <f t="shared" si="77"/>
        <v>0</v>
      </c>
      <c r="J338" s="56">
        <f t="shared" si="63"/>
        <v>0</v>
      </c>
      <c r="K338" s="69">
        <f t="shared" si="77"/>
        <v>0</v>
      </c>
      <c r="L338" s="56">
        <f t="shared" si="64"/>
        <v>0</v>
      </c>
      <c r="M338" s="69">
        <f t="shared" si="77"/>
        <v>0</v>
      </c>
      <c r="N338" s="56">
        <f t="shared" si="65"/>
        <v>0</v>
      </c>
      <c r="O338" s="69">
        <f t="shared" si="77"/>
        <v>0</v>
      </c>
      <c r="P338" s="56">
        <f t="shared" si="66"/>
        <v>0</v>
      </c>
      <c r="Q338" s="69">
        <f t="shared" si="77"/>
        <v>0</v>
      </c>
      <c r="R338" s="56">
        <f t="shared" si="67"/>
        <v>0</v>
      </c>
      <c r="S338" s="69">
        <f t="shared" si="77"/>
        <v>0</v>
      </c>
      <c r="T338" s="56">
        <f t="shared" si="68"/>
        <v>0</v>
      </c>
    </row>
    <row r="339" spans="1:20" ht="31.15" hidden="1" customHeight="1" x14ac:dyDescent="0.25">
      <c r="A339" s="64" t="s">
        <v>72</v>
      </c>
      <c r="B339" s="53" t="s">
        <v>136</v>
      </c>
      <c r="C339" s="53" t="s">
        <v>73</v>
      </c>
      <c r="D339" s="47"/>
      <c r="E339" s="79"/>
      <c r="F339" s="69">
        <f t="shared" si="77"/>
        <v>0</v>
      </c>
      <c r="G339" s="69">
        <f t="shared" si="77"/>
        <v>0</v>
      </c>
      <c r="H339" s="56">
        <f t="shared" si="70"/>
        <v>0</v>
      </c>
      <c r="I339" s="69">
        <f t="shared" si="77"/>
        <v>0</v>
      </c>
      <c r="J339" s="56">
        <f t="shared" si="63"/>
        <v>0</v>
      </c>
      <c r="K339" s="69">
        <f t="shared" si="77"/>
        <v>0</v>
      </c>
      <c r="L339" s="56">
        <f t="shared" si="64"/>
        <v>0</v>
      </c>
      <c r="M339" s="69">
        <f t="shared" si="77"/>
        <v>0</v>
      </c>
      <c r="N339" s="56">
        <f t="shared" si="65"/>
        <v>0</v>
      </c>
      <c r="O339" s="69">
        <f t="shared" si="77"/>
        <v>0</v>
      </c>
      <c r="P339" s="56">
        <f t="shared" si="66"/>
        <v>0</v>
      </c>
      <c r="Q339" s="69">
        <f t="shared" si="77"/>
        <v>0</v>
      </c>
      <c r="R339" s="56">
        <f t="shared" si="67"/>
        <v>0</v>
      </c>
      <c r="S339" s="69">
        <f t="shared" si="77"/>
        <v>0</v>
      </c>
      <c r="T339" s="56">
        <f t="shared" si="68"/>
        <v>0</v>
      </c>
    </row>
    <row r="340" spans="1:20" ht="31.5" hidden="1" x14ac:dyDescent="0.25">
      <c r="A340" s="64" t="s">
        <v>130</v>
      </c>
      <c r="B340" s="53" t="s">
        <v>136</v>
      </c>
      <c r="C340" s="53" t="s">
        <v>73</v>
      </c>
      <c r="D340" s="53">
        <v>13</v>
      </c>
      <c r="E340" s="79"/>
      <c r="F340" s="69">
        <f t="shared" si="77"/>
        <v>0</v>
      </c>
      <c r="G340" s="69">
        <f t="shared" si="77"/>
        <v>0</v>
      </c>
      <c r="H340" s="56">
        <f t="shared" si="70"/>
        <v>0</v>
      </c>
      <c r="I340" s="69">
        <f t="shared" si="77"/>
        <v>0</v>
      </c>
      <c r="J340" s="56">
        <f t="shared" si="63"/>
        <v>0</v>
      </c>
      <c r="K340" s="69">
        <f t="shared" si="77"/>
        <v>0</v>
      </c>
      <c r="L340" s="56">
        <f t="shared" si="64"/>
        <v>0</v>
      </c>
      <c r="M340" s="69">
        <f t="shared" si="77"/>
        <v>0</v>
      </c>
      <c r="N340" s="56">
        <f t="shared" si="65"/>
        <v>0</v>
      </c>
      <c r="O340" s="69">
        <f t="shared" si="77"/>
        <v>0</v>
      </c>
      <c r="P340" s="56">
        <f t="shared" si="66"/>
        <v>0</v>
      </c>
      <c r="Q340" s="69">
        <f t="shared" si="77"/>
        <v>0</v>
      </c>
      <c r="R340" s="56">
        <f t="shared" si="67"/>
        <v>0</v>
      </c>
      <c r="S340" s="69">
        <f t="shared" si="77"/>
        <v>0</v>
      </c>
      <c r="T340" s="56">
        <f t="shared" si="68"/>
        <v>0</v>
      </c>
    </row>
    <row r="341" spans="1:20" ht="46.9" hidden="1" customHeight="1" x14ac:dyDescent="0.25">
      <c r="A341" s="64" t="s">
        <v>97</v>
      </c>
      <c r="B341" s="53" t="s">
        <v>136</v>
      </c>
      <c r="C341" s="53" t="s">
        <v>73</v>
      </c>
      <c r="D341" s="53">
        <v>13</v>
      </c>
      <c r="E341" s="53">
        <v>200</v>
      </c>
      <c r="F341" s="69">
        <f t="shared" si="77"/>
        <v>0</v>
      </c>
      <c r="G341" s="69">
        <f t="shared" si="77"/>
        <v>0</v>
      </c>
      <c r="H341" s="56">
        <f t="shared" si="70"/>
        <v>0</v>
      </c>
      <c r="I341" s="69">
        <f t="shared" si="77"/>
        <v>0</v>
      </c>
      <c r="J341" s="56">
        <f t="shared" si="63"/>
        <v>0</v>
      </c>
      <c r="K341" s="69">
        <f t="shared" si="77"/>
        <v>0</v>
      </c>
      <c r="L341" s="56">
        <f t="shared" si="64"/>
        <v>0</v>
      </c>
      <c r="M341" s="69">
        <f t="shared" si="77"/>
        <v>0</v>
      </c>
      <c r="N341" s="56">
        <f t="shared" si="65"/>
        <v>0</v>
      </c>
      <c r="O341" s="69">
        <f t="shared" si="77"/>
        <v>0</v>
      </c>
      <c r="P341" s="56">
        <f t="shared" si="66"/>
        <v>0</v>
      </c>
      <c r="Q341" s="69">
        <f t="shared" si="77"/>
        <v>0</v>
      </c>
      <c r="R341" s="56">
        <f t="shared" si="67"/>
        <v>0</v>
      </c>
      <c r="S341" s="69">
        <f t="shared" si="77"/>
        <v>0</v>
      </c>
      <c r="T341" s="56">
        <f t="shared" si="68"/>
        <v>0</v>
      </c>
    </row>
    <row r="342" spans="1:20" ht="46.9" hidden="1" customHeight="1" x14ac:dyDescent="0.25">
      <c r="A342" s="64" t="s">
        <v>98</v>
      </c>
      <c r="B342" s="53" t="s">
        <v>136</v>
      </c>
      <c r="C342" s="53" t="s">
        <v>73</v>
      </c>
      <c r="D342" s="53">
        <v>13</v>
      </c>
      <c r="E342" s="53">
        <v>240</v>
      </c>
      <c r="F342" s="69"/>
      <c r="G342" s="69"/>
      <c r="H342" s="56">
        <f t="shared" si="70"/>
        <v>0</v>
      </c>
      <c r="I342" s="69"/>
      <c r="J342" s="56">
        <f t="shared" si="63"/>
        <v>0</v>
      </c>
      <c r="K342" s="69"/>
      <c r="L342" s="56">
        <f t="shared" si="64"/>
        <v>0</v>
      </c>
      <c r="M342" s="69"/>
      <c r="N342" s="56">
        <f t="shared" si="65"/>
        <v>0</v>
      </c>
      <c r="O342" s="69"/>
      <c r="P342" s="56">
        <f t="shared" si="66"/>
        <v>0</v>
      </c>
      <c r="Q342" s="69"/>
      <c r="R342" s="56">
        <f t="shared" si="67"/>
        <v>0</v>
      </c>
      <c r="S342" s="69"/>
      <c r="T342" s="56">
        <f t="shared" si="68"/>
        <v>0</v>
      </c>
    </row>
    <row r="343" spans="1:20" ht="15.6" hidden="1" customHeight="1" x14ac:dyDescent="0.25">
      <c r="A343" s="64" t="s">
        <v>452</v>
      </c>
      <c r="B343" s="53" t="s">
        <v>137</v>
      </c>
      <c r="C343" s="47"/>
      <c r="D343" s="47"/>
      <c r="E343" s="79"/>
      <c r="F343" s="69">
        <f t="shared" ref="F343:S346" si="78">F344</f>
        <v>0</v>
      </c>
      <c r="G343" s="69">
        <f t="shared" si="78"/>
        <v>0</v>
      </c>
      <c r="H343" s="56">
        <f t="shared" si="70"/>
        <v>0</v>
      </c>
      <c r="I343" s="69">
        <f t="shared" si="78"/>
        <v>0</v>
      </c>
      <c r="J343" s="56">
        <f t="shared" si="63"/>
        <v>0</v>
      </c>
      <c r="K343" s="69">
        <f t="shared" si="78"/>
        <v>0</v>
      </c>
      <c r="L343" s="56">
        <f t="shared" si="64"/>
        <v>0</v>
      </c>
      <c r="M343" s="69">
        <f t="shared" si="78"/>
        <v>0</v>
      </c>
      <c r="N343" s="56">
        <f t="shared" si="65"/>
        <v>0</v>
      </c>
      <c r="O343" s="69">
        <f t="shared" si="78"/>
        <v>0</v>
      </c>
      <c r="P343" s="56">
        <f t="shared" si="66"/>
        <v>0</v>
      </c>
      <c r="Q343" s="69">
        <f t="shared" si="78"/>
        <v>0</v>
      </c>
      <c r="R343" s="56">
        <f t="shared" si="67"/>
        <v>0</v>
      </c>
      <c r="S343" s="69">
        <f t="shared" si="78"/>
        <v>0</v>
      </c>
      <c r="T343" s="56">
        <f t="shared" si="68"/>
        <v>0</v>
      </c>
    </row>
    <row r="344" spans="1:20" ht="34.15" hidden="1" customHeight="1" x14ac:dyDescent="0.25">
      <c r="A344" s="64" t="s">
        <v>72</v>
      </c>
      <c r="B344" s="53" t="s">
        <v>137</v>
      </c>
      <c r="C344" s="53" t="s">
        <v>73</v>
      </c>
      <c r="D344" s="47"/>
      <c r="E344" s="79"/>
      <c r="F344" s="69">
        <f t="shared" si="78"/>
        <v>0</v>
      </c>
      <c r="G344" s="69">
        <f t="shared" si="78"/>
        <v>0</v>
      </c>
      <c r="H344" s="56">
        <f t="shared" si="70"/>
        <v>0</v>
      </c>
      <c r="I344" s="69">
        <f t="shared" si="78"/>
        <v>0</v>
      </c>
      <c r="J344" s="56">
        <f t="shared" si="63"/>
        <v>0</v>
      </c>
      <c r="K344" s="69">
        <f t="shared" si="78"/>
        <v>0</v>
      </c>
      <c r="L344" s="56">
        <f t="shared" si="64"/>
        <v>0</v>
      </c>
      <c r="M344" s="69">
        <f t="shared" si="78"/>
        <v>0</v>
      </c>
      <c r="N344" s="56">
        <f t="shared" si="65"/>
        <v>0</v>
      </c>
      <c r="O344" s="69">
        <f t="shared" si="78"/>
        <v>0</v>
      </c>
      <c r="P344" s="56">
        <f t="shared" si="66"/>
        <v>0</v>
      </c>
      <c r="Q344" s="69">
        <f t="shared" si="78"/>
        <v>0</v>
      </c>
      <c r="R344" s="56">
        <f t="shared" si="67"/>
        <v>0</v>
      </c>
      <c r="S344" s="69">
        <f t="shared" si="78"/>
        <v>0</v>
      </c>
      <c r="T344" s="56">
        <f t="shared" si="68"/>
        <v>0</v>
      </c>
    </row>
    <row r="345" spans="1:20" ht="46.9" hidden="1" customHeight="1" x14ac:dyDescent="0.25">
      <c r="A345" s="64" t="s">
        <v>130</v>
      </c>
      <c r="B345" s="53" t="s">
        <v>137</v>
      </c>
      <c r="C345" s="53" t="s">
        <v>73</v>
      </c>
      <c r="D345" s="53">
        <v>13</v>
      </c>
      <c r="E345" s="79"/>
      <c r="F345" s="69">
        <f t="shared" si="78"/>
        <v>0</v>
      </c>
      <c r="G345" s="69">
        <f t="shared" si="78"/>
        <v>0</v>
      </c>
      <c r="H345" s="56">
        <f t="shared" si="70"/>
        <v>0</v>
      </c>
      <c r="I345" s="69">
        <f t="shared" si="78"/>
        <v>0</v>
      </c>
      <c r="J345" s="56">
        <f t="shared" si="63"/>
        <v>0</v>
      </c>
      <c r="K345" s="69">
        <f t="shared" si="78"/>
        <v>0</v>
      </c>
      <c r="L345" s="56">
        <f t="shared" si="64"/>
        <v>0</v>
      </c>
      <c r="M345" s="69">
        <f t="shared" si="78"/>
        <v>0</v>
      </c>
      <c r="N345" s="56">
        <f t="shared" si="65"/>
        <v>0</v>
      </c>
      <c r="O345" s="69">
        <f t="shared" si="78"/>
        <v>0</v>
      </c>
      <c r="P345" s="56">
        <f t="shared" si="66"/>
        <v>0</v>
      </c>
      <c r="Q345" s="69">
        <f t="shared" si="78"/>
        <v>0</v>
      </c>
      <c r="R345" s="56">
        <f t="shared" si="67"/>
        <v>0</v>
      </c>
      <c r="S345" s="69">
        <f t="shared" si="78"/>
        <v>0</v>
      </c>
      <c r="T345" s="56">
        <f t="shared" si="68"/>
        <v>0</v>
      </c>
    </row>
    <row r="346" spans="1:20" ht="47.25" hidden="1" x14ac:dyDescent="0.25">
      <c r="A346" s="64" t="s">
        <v>97</v>
      </c>
      <c r="B346" s="53" t="s">
        <v>137</v>
      </c>
      <c r="C346" s="53" t="s">
        <v>73</v>
      </c>
      <c r="D346" s="53">
        <v>13</v>
      </c>
      <c r="E346" s="53">
        <v>200</v>
      </c>
      <c r="F346" s="69">
        <f t="shared" si="78"/>
        <v>0</v>
      </c>
      <c r="G346" s="69">
        <f t="shared" si="78"/>
        <v>0</v>
      </c>
      <c r="H346" s="56">
        <f t="shared" si="70"/>
        <v>0</v>
      </c>
      <c r="I346" s="69">
        <f t="shared" si="78"/>
        <v>0</v>
      </c>
      <c r="J346" s="56">
        <f t="shared" si="63"/>
        <v>0</v>
      </c>
      <c r="K346" s="69">
        <f t="shared" si="78"/>
        <v>0</v>
      </c>
      <c r="L346" s="56">
        <f t="shared" si="64"/>
        <v>0</v>
      </c>
      <c r="M346" s="69">
        <f t="shared" si="78"/>
        <v>0</v>
      </c>
      <c r="N346" s="56">
        <f t="shared" si="65"/>
        <v>0</v>
      </c>
      <c r="O346" s="69">
        <f t="shared" si="78"/>
        <v>0</v>
      </c>
      <c r="P346" s="56">
        <f t="shared" si="66"/>
        <v>0</v>
      </c>
      <c r="Q346" s="69">
        <f t="shared" si="78"/>
        <v>0</v>
      </c>
      <c r="R346" s="56">
        <f t="shared" si="67"/>
        <v>0</v>
      </c>
      <c r="S346" s="69">
        <f t="shared" si="78"/>
        <v>0</v>
      </c>
      <c r="T346" s="56">
        <f t="shared" si="68"/>
        <v>0</v>
      </c>
    </row>
    <row r="347" spans="1:20" ht="47.25" hidden="1" x14ac:dyDescent="0.25">
      <c r="A347" s="64" t="s">
        <v>98</v>
      </c>
      <c r="B347" s="53" t="s">
        <v>137</v>
      </c>
      <c r="C347" s="53" t="s">
        <v>73</v>
      </c>
      <c r="D347" s="53">
        <v>13</v>
      </c>
      <c r="E347" s="53">
        <v>240</v>
      </c>
      <c r="F347" s="69"/>
      <c r="G347" s="69"/>
      <c r="H347" s="56">
        <f t="shared" si="70"/>
        <v>0</v>
      </c>
      <c r="I347" s="69"/>
      <c r="J347" s="56">
        <f t="shared" si="63"/>
        <v>0</v>
      </c>
      <c r="K347" s="69"/>
      <c r="L347" s="56">
        <f t="shared" si="64"/>
        <v>0</v>
      </c>
      <c r="M347" s="69"/>
      <c r="N347" s="56">
        <f t="shared" si="65"/>
        <v>0</v>
      </c>
      <c r="O347" s="69"/>
      <c r="P347" s="56">
        <f t="shared" si="66"/>
        <v>0</v>
      </c>
      <c r="Q347" s="69"/>
      <c r="R347" s="56">
        <f t="shared" si="67"/>
        <v>0</v>
      </c>
      <c r="S347" s="69"/>
      <c r="T347" s="56">
        <f t="shared" si="68"/>
        <v>0</v>
      </c>
    </row>
    <row r="348" spans="1:20" ht="127.9" customHeight="1" x14ac:dyDescent="0.25">
      <c r="A348" s="77" t="s">
        <v>704</v>
      </c>
      <c r="B348" s="50" t="s">
        <v>138</v>
      </c>
      <c r="C348" s="47"/>
      <c r="D348" s="47"/>
      <c r="E348" s="79"/>
      <c r="F348" s="74">
        <f>F349</f>
        <v>1389.6</v>
      </c>
      <c r="G348" s="74">
        <f>G349</f>
        <v>0</v>
      </c>
      <c r="H348" s="49">
        <f t="shared" si="70"/>
        <v>1389.6</v>
      </c>
      <c r="I348" s="74">
        <f>I349</f>
        <v>0</v>
      </c>
      <c r="J348" s="49">
        <f t="shared" ref="J348:J404" si="79">H348+I348</f>
        <v>1389.6</v>
      </c>
      <c r="K348" s="74">
        <f>K349</f>
        <v>0</v>
      </c>
      <c r="L348" s="49">
        <f t="shared" ref="L348:L408" si="80">J348+K348</f>
        <v>1389.6</v>
      </c>
      <c r="M348" s="74">
        <f>M349</f>
        <v>0</v>
      </c>
      <c r="N348" s="49">
        <f t="shared" ref="N348:N361" si="81">L348+M348</f>
        <v>1389.6</v>
      </c>
      <c r="O348" s="74">
        <f>O349</f>
        <v>0</v>
      </c>
      <c r="P348" s="49">
        <f t="shared" si="66"/>
        <v>1389.6</v>
      </c>
      <c r="Q348" s="74">
        <f>Q349</f>
        <v>0</v>
      </c>
      <c r="R348" s="49">
        <f t="shared" si="67"/>
        <v>1389.6</v>
      </c>
      <c r="S348" s="74">
        <f>S349</f>
        <v>-3.5</v>
      </c>
      <c r="T348" s="49">
        <f t="shared" si="68"/>
        <v>1386.1</v>
      </c>
    </row>
    <row r="349" spans="1:20" ht="34.15" customHeight="1" x14ac:dyDescent="0.25">
      <c r="A349" s="64" t="s">
        <v>139</v>
      </c>
      <c r="B349" s="53" t="s">
        <v>140</v>
      </c>
      <c r="C349" s="47"/>
      <c r="D349" s="47"/>
      <c r="E349" s="79"/>
      <c r="F349" s="69">
        <f>F350</f>
        <v>1389.6</v>
      </c>
      <c r="G349" s="69">
        <f>G350</f>
        <v>0</v>
      </c>
      <c r="H349" s="56">
        <f t="shared" si="70"/>
        <v>1389.6</v>
      </c>
      <c r="I349" s="69">
        <f>I350</f>
        <v>0</v>
      </c>
      <c r="J349" s="56">
        <f t="shared" si="79"/>
        <v>1389.6</v>
      </c>
      <c r="K349" s="69">
        <f>K350</f>
        <v>0</v>
      </c>
      <c r="L349" s="56">
        <f t="shared" si="80"/>
        <v>1389.6</v>
      </c>
      <c r="M349" s="69">
        <f>M350</f>
        <v>0</v>
      </c>
      <c r="N349" s="56">
        <f t="shared" si="81"/>
        <v>1389.6</v>
      </c>
      <c r="O349" s="69">
        <f>O350</f>
        <v>0</v>
      </c>
      <c r="P349" s="56">
        <f t="shared" ref="P349:P361" si="82">N349+O349</f>
        <v>1389.6</v>
      </c>
      <c r="Q349" s="69">
        <f>Q350</f>
        <v>0</v>
      </c>
      <c r="R349" s="56">
        <f t="shared" ref="R349:R361" si="83">P349+Q349</f>
        <v>1389.6</v>
      </c>
      <c r="S349" s="69">
        <f>S350</f>
        <v>-3.5</v>
      </c>
      <c r="T349" s="56">
        <f t="shared" ref="T349:T361" si="84">R349+S349</f>
        <v>1386.1</v>
      </c>
    </row>
    <row r="350" spans="1:20" ht="47.45" customHeight="1" x14ac:dyDescent="0.25">
      <c r="A350" s="64" t="s">
        <v>522</v>
      </c>
      <c r="B350" s="53" t="s">
        <v>142</v>
      </c>
      <c r="C350" s="47"/>
      <c r="D350" s="47"/>
      <c r="E350" s="79"/>
      <c r="F350" s="69">
        <f>F351+F357</f>
        <v>1389.6</v>
      </c>
      <c r="G350" s="69">
        <f>G351+G357</f>
        <v>0</v>
      </c>
      <c r="H350" s="56">
        <f t="shared" si="70"/>
        <v>1389.6</v>
      </c>
      <c r="I350" s="69">
        <f>I351+I357</f>
        <v>0</v>
      </c>
      <c r="J350" s="56">
        <f t="shared" si="79"/>
        <v>1389.6</v>
      </c>
      <c r="K350" s="69">
        <f>K351+K357</f>
        <v>0</v>
      </c>
      <c r="L350" s="56">
        <f t="shared" si="80"/>
        <v>1389.6</v>
      </c>
      <c r="M350" s="69">
        <f>M351+M357</f>
        <v>0</v>
      </c>
      <c r="N350" s="56">
        <f t="shared" si="81"/>
        <v>1389.6</v>
      </c>
      <c r="O350" s="69">
        <f>O351+O357</f>
        <v>0</v>
      </c>
      <c r="P350" s="56">
        <f t="shared" si="82"/>
        <v>1389.6</v>
      </c>
      <c r="Q350" s="69">
        <f>Q351+Q357</f>
        <v>0</v>
      </c>
      <c r="R350" s="56">
        <f t="shared" si="83"/>
        <v>1389.6</v>
      </c>
      <c r="S350" s="69">
        <f>S351+S357</f>
        <v>-3.5</v>
      </c>
      <c r="T350" s="56">
        <f t="shared" si="84"/>
        <v>1386.1</v>
      </c>
    </row>
    <row r="351" spans="1:20" ht="31.5" x14ac:dyDescent="0.25">
      <c r="A351" s="64" t="s">
        <v>72</v>
      </c>
      <c r="B351" s="53" t="s">
        <v>142</v>
      </c>
      <c r="C351" s="53" t="s">
        <v>73</v>
      </c>
      <c r="D351" s="47"/>
      <c r="E351" s="79"/>
      <c r="F351" s="69">
        <f>F352</f>
        <v>548</v>
      </c>
      <c r="G351" s="69">
        <f>G352</f>
        <v>0</v>
      </c>
      <c r="H351" s="56">
        <f t="shared" ref="H351:H409" si="85">F351+G351</f>
        <v>548</v>
      </c>
      <c r="I351" s="69">
        <f>I352</f>
        <v>0</v>
      </c>
      <c r="J351" s="56">
        <f t="shared" si="79"/>
        <v>548</v>
      </c>
      <c r="K351" s="69">
        <f>K352</f>
        <v>0</v>
      </c>
      <c r="L351" s="56">
        <f t="shared" si="80"/>
        <v>548</v>
      </c>
      <c r="M351" s="69">
        <f>M352</f>
        <v>0</v>
      </c>
      <c r="N351" s="56">
        <f t="shared" si="81"/>
        <v>548</v>
      </c>
      <c r="O351" s="69">
        <f>O352</f>
        <v>0</v>
      </c>
      <c r="P351" s="56">
        <f t="shared" si="82"/>
        <v>548</v>
      </c>
      <c r="Q351" s="69">
        <f>Q352</f>
        <v>-101</v>
      </c>
      <c r="R351" s="56">
        <f t="shared" si="83"/>
        <v>447</v>
      </c>
      <c r="S351" s="69">
        <f>S352</f>
        <v>-3.5</v>
      </c>
      <c r="T351" s="56">
        <f t="shared" si="84"/>
        <v>443.5</v>
      </c>
    </row>
    <row r="352" spans="1:20" ht="18" customHeight="1" x14ac:dyDescent="0.25">
      <c r="A352" s="64" t="s">
        <v>130</v>
      </c>
      <c r="B352" s="53" t="s">
        <v>142</v>
      </c>
      <c r="C352" s="53" t="s">
        <v>73</v>
      </c>
      <c r="D352" s="53">
        <v>13</v>
      </c>
      <c r="E352" s="79"/>
      <c r="F352" s="69">
        <f>F353+F355</f>
        <v>548</v>
      </c>
      <c r="G352" s="69">
        <f>G353+G355</f>
        <v>0</v>
      </c>
      <c r="H352" s="56">
        <f t="shared" si="85"/>
        <v>548</v>
      </c>
      <c r="I352" s="69">
        <f>I353+I355</f>
        <v>0</v>
      </c>
      <c r="J352" s="56">
        <f t="shared" si="79"/>
        <v>548</v>
      </c>
      <c r="K352" s="69">
        <f>K353+K355</f>
        <v>0</v>
      </c>
      <c r="L352" s="56">
        <f t="shared" si="80"/>
        <v>548</v>
      </c>
      <c r="M352" s="69">
        <f>M353+M355</f>
        <v>0</v>
      </c>
      <c r="N352" s="56">
        <f t="shared" si="81"/>
        <v>548</v>
      </c>
      <c r="O352" s="69">
        <f>O353+O355</f>
        <v>0</v>
      </c>
      <c r="P352" s="56">
        <f t="shared" si="82"/>
        <v>548</v>
      </c>
      <c r="Q352" s="69">
        <f>Q353+Q355</f>
        <v>-101</v>
      </c>
      <c r="R352" s="56">
        <f t="shared" si="83"/>
        <v>447</v>
      </c>
      <c r="S352" s="69">
        <f>S353+S355</f>
        <v>-3.5</v>
      </c>
      <c r="T352" s="56">
        <f t="shared" si="84"/>
        <v>443.5</v>
      </c>
    </row>
    <row r="353" spans="1:20" ht="47.25" x14ac:dyDescent="0.25">
      <c r="A353" s="64" t="s">
        <v>97</v>
      </c>
      <c r="B353" s="53" t="s">
        <v>142</v>
      </c>
      <c r="C353" s="53" t="s">
        <v>73</v>
      </c>
      <c r="D353" s="53">
        <v>13</v>
      </c>
      <c r="E353" s="53">
        <v>200</v>
      </c>
      <c r="F353" s="69">
        <f>F354</f>
        <v>546</v>
      </c>
      <c r="G353" s="69">
        <f>G354</f>
        <v>0</v>
      </c>
      <c r="H353" s="56">
        <f t="shared" si="85"/>
        <v>546</v>
      </c>
      <c r="I353" s="69">
        <f>I354</f>
        <v>0</v>
      </c>
      <c r="J353" s="56">
        <f t="shared" si="79"/>
        <v>546</v>
      </c>
      <c r="K353" s="69">
        <f>K354</f>
        <v>0</v>
      </c>
      <c r="L353" s="56">
        <f t="shared" si="80"/>
        <v>546</v>
      </c>
      <c r="M353" s="69">
        <f>M354</f>
        <v>0</v>
      </c>
      <c r="N353" s="56">
        <f t="shared" si="81"/>
        <v>546</v>
      </c>
      <c r="O353" s="69">
        <f>O354</f>
        <v>0</v>
      </c>
      <c r="P353" s="56">
        <f t="shared" si="82"/>
        <v>546</v>
      </c>
      <c r="Q353" s="69">
        <f>Q354</f>
        <v>-106</v>
      </c>
      <c r="R353" s="56">
        <f t="shared" si="83"/>
        <v>440</v>
      </c>
      <c r="S353" s="69">
        <f>S354</f>
        <v>-3.5</v>
      </c>
      <c r="T353" s="56">
        <f t="shared" si="84"/>
        <v>436.5</v>
      </c>
    </row>
    <row r="354" spans="1:20" ht="47.25" x14ac:dyDescent="0.25">
      <c r="A354" s="64" t="s">
        <v>98</v>
      </c>
      <c r="B354" s="53" t="s">
        <v>142</v>
      </c>
      <c r="C354" s="53" t="s">
        <v>73</v>
      </c>
      <c r="D354" s="53">
        <v>13</v>
      </c>
      <c r="E354" s="53">
        <v>240</v>
      </c>
      <c r="F354" s="69">
        <v>546</v>
      </c>
      <c r="G354" s="69"/>
      <c r="H354" s="56">
        <f t="shared" si="85"/>
        <v>546</v>
      </c>
      <c r="I354" s="69"/>
      <c r="J354" s="56">
        <f t="shared" si="79"/>
        <v>546</v>
      </c>
      <c r="K354" s="69"/>
      <c r="L354" s="56">
        <f t="shared" si="80"/>
        <v>546</v>
      </c>
      <c r="M354" s="69"/>
      <c r="N354" s="56">
        <f t="shared" si="81"/>
        <v>546</v>
      </c>
      <c r="O354" s="69"/>
      <c r="P354" s="56">
        <f t="shared" si="82"/>
        <v>546</v>
      </c>
      <c r="Q354" s="69">
        <v>-106</v>
      </c>
      <c r="R354" s="56">
        <f t="shared" si="83"/>
        <v>440</v>
      </c>
      <c r="S354" s="124">
        <v>-3.5</v>
      </c>
      <c r="T354" s="56">
        <f t="shared" si="84"/>
        <v>436.5</v>
      </c>
    </row>
    <row r="355" spans="1:20" ht="21.75" customHeight="1" x14ac:dyDescent="0.25">
      <c r="A355" s="32" t="s">
        <v>99</v>
      </c>
      <c r="B355" s="53" t="s">
        <v>142</v>
      </c>
      <c r="C355" s="53" t="s">
        <v>73</v>
      </c>
      <c r="D355" s="53">
        <v>13</v>
      </c>
      <c r="E355" s="53" t="s">
        <v>547</v>
      </c>
      <c r="F355" s="69">
        <f>F356</f>
        <v>2</v>
      </c>
      <c r="G355" s="69">
        <f>G356</f>
        <v>0</v>
      </c>
      <c r="H355" s="56">
        <f t="shared" si="85"/>
        <v>2</v>
      </c>
      <c r="I355" s="69">
        <f>I356</f>
        <v>0</v>
      </c>
      <c r="J355" s="56">
        <f t="shared" si="79"/>
        <v>2</v>
      </c>
      <c r="K355" s="69">
        <f>K356</f>
        <v>0</v>
      </c>
      <c r="L355" s="56">
        <f t="shared" si="80"/>
        <v>2</v>
      </c>
      <c r="M355" s="69">
        <f>M356</f>
        <v>0</v>
      </c>
      <c r="N355" s="56">
        <f t="shared" si="81"/>
        <v>2</v>
      </c>
      <c r="O355" s="69">
        <f>O356</f>
        <v>0</v>
      </c>
      <c r="P355" s="56">
        <f t="shared" si="82"/>
        <v>2</v>
      </c>
      <c r="Q355" s="69">
        <f>Q356</f>
        <v>5</v>
      </c>
      <c r="R355" s="56">
        <f t="shared" si="83"/>
        <v>7</v>
      </c>
      <c r="S355" s="69">
        <f>S356</f>
        <v>0</v>
      </c>
      <c r="T355" s="56">
        <f t="shared" si="84"/>
        <v>7</v>
      </c>
    </row>
    <row r="356" spans="1:20" ht="36.75" customHeight="1" x14ac:dyDescent="0.25">
      <c r="A356" s="32" t="s">
        <v>100</v>
      </c>
      <c r="B356" s="53" t="s">
        <v>142</v>
      </c>
      <c r="C356" s="53" t="s">
        <v>73</v>
      </c>
      <c r="D356" s="53">
        <v>13</v>
      </c>
      <c r="E356" s="53" t="s">
        <v>575</v>
      </c>
      <c r="F356" s="69">
        <v>2</v>
      </c>
      <c r="G356" s="69"/>
      <c r="H356" s="56">
        <f t="shared" si="85"/>
        <v>2</v>
      </c>
      <c r="I356" s="69"/>
      <c r="J356" s="56">
        <f t="shared" si="79"/>
        <v>2</v>
      </c>
      <c r="K356" s="69"/>
      <c r="L356" s="56">
        <f t="shared" si="80"/>
        <v>2</v>
      </c>
      <c r="M356" s="69"/>
      <c r="N356" s="56">
        <f t="shared" si="81"/>
        <v>2</v>
      </c>
      <c r="O356" s="69"/>
      <c r="P356" s="56">
        <f t="shared" si="82"/>
        <v>2</v>
      </c>
      <c r="Q356" s="69">
        <v>5</v>
      </c>
      <c r="R356" s="56">
        <f t="shared" si="83"/>
        <v>7</v>
      </c>
      <c r="S356" s="69"/>
      <c r="T356" s="56">
        <f t="shared" si="84"/>
        <v>7</v>
      </c>
    </row>
    <row r="357" spans="1:20" ht="31.5" customHeight="1" x14ac:dyDescent="0.25">
      <c r="A357" s="64" t="s">
        <v>231</v>
      </c>
      <c r="B357" s="53" t="s">
        <v>142</v>
      </c>
      <c r="C357" s="53" t="s">
        <v>232</v>
      </c>
      <c r="D357" s="47"/>
      <c r="E357" s="79"/>
      <c r="F357" s="69">
        <f t="shared" ref="F357:S359" si="86">F358</f>
        <v>841.6</v>
      </c>
      <c r="G357" s="69">
        <f t="shared" si="86"/>
        <v>0</v>
      </c>
      <c r="H357" s="56">
        <f t="shared" si="85"/>
        <v>841.6</v>
      </c>
      <c r="I357" s="69">
        <f t="shared" si="86"/>
        <v>0</v>
      </c>
      <c r="J357" s="56">
        <f t="shared" si="79"/>
        <v>841.6</v>
      </c>
      <c r="K357" s="69">
        <f t="shared" si="86"/>
        <v>0</v>
      </c>
      <c r="L357" s="56">
        <f t="shared" si="80"/>
        <v>841.6</v>
      </c>
      <c r="M357" s="69">
        <f t="shared" si="86"/>
        <v>0</v>
      </c>
      <c r="N357" s="56">
        <f t="shared" si="81"/>
        <v>841.6</v>
      </c>
      <c r="O357" s="69">
        <f t="shared" si="86"/>
        <v>0</v>
      </c>
      <c r="P357" s="56">
        <f t="shared" si="82"/>
        <v>841.6</v>
      </c>
      <c r="Q357" s="69">
        <f t="shared" si="86"/>
        <v>101</v>
      </c>
      <c r="R357" s="56">
        <f t="shared" si="83"/>
        <v>942.6</v>
      </c>
      <c r="S357" s="69">
        <f t="shared" si="86"/>
        <v>0</v>
      </c>
      <c r="T357" s="56">
        <f t="shared" si="84"/>
        <v>942.6</v>
      </c>
    </row>
    <row r="358" spans="1:20" ht="15.75" x14ac:dyDescent="0.25">
      <c r="A358" s="87" t="s">
        <v>233</v>
      </c>
      <c r="B358" s="53" t="s">
        <v>142</v>
      </c>
      <c r="C358" s="53" t="s">
        <v>232</v>
      </c>
      <c r="D358" s="53" t="s">
        <v>73</v>
      </c>
      <c r="E358" s="79"/>
      <c r="F358" s="69">
        <f t="shared" si="86"/>
        <v>841.6</v>
      </c>
      <c r="G358" s="69">
        <f t="shared" si="86"/>
        <v>0</v>
      </c>
      <c r="H358" s="56">
        <f t="shared" si="85"/>
        <v>841.6</v>
      </c>
      <c r="I358" s="69">
        <f t="shared" si="86"/>
        <v>0</v>
      </c>
      <c r="J358" s="56">
        <f t="shared" si="79"/>
        <v>841.6</v>
      </c>
      <c r="K358" s="69">
        <f t="shared" si="86"/>
        <v>0</v>
      </c>
      <c r="L358" s="56">
        <f t="shared" si="80"/>
        <v>841.6</v>
      </c>
      <c r="M358" s="69">
        <f t="shared" si="86"/>
        <v>0</v>
      </c>
      <c r="N358" s="56">
        <f t="shared" si="81"/>
        <v>841.6</v>
      </c>
      <c r="O358" s="69">
        <f t="shared" si="86"/>
        <v>0</v>
      </c>
      <c r="P358" s="56">
        <f t="shared" si="82"/>
        <v>841.6</v>
      </c>
      <c r="Q358" s="69">
        <f t="shared" si="86"/>
        <v>101</v>
      </c>
      <c r="R358" s="56">
        <f t="shared" si="83"/>
        <v>942.6</v>
      </c>
      <c r="S358" s="69">
        <f t="shared" si="86"/>
        <v>0</v>
      </c>
      <c r="T358" s="56">
        <f t="shared" si="84"/>
        <v>942.6</v>
      </c>
    </row>
    <row r="359" spans="1:20" ht="47.25" x14ac:dyDescent="0.25">
      <c r="A359" s="64" t="s">
        <v>97</v>
      </c>
      <c r="B359" s="53" t="s">
        <v>142</v>
      </c>
      <c r="C359" s="53" t="s">
        <v>232</v>
      </c>
      <c r="D359" s="53" t="s">
        <v>73</v>
      </c>
      <c r="E359" s="53">
        <v>200</v>
      </c>
      <c r="F359" s="69">
        <f t="shared" si="86"/>
        <v>841.6</v>
      </c>
      <c r="G359" s="69">
        <f t="shared" si="86"/>
        <v>0</v>
      </c>
      <c r="H359" s="56">
        <f t="shared" si="85"/>
        <v>841.6</v>
      </c>
      <c r="I359" s="69">
        <f t="shared" si="86"/>
        <v>0</v>
      </c>
      <c r="J359" s="56">
        <f t="shared" si="79"/>
        <v>841.6</v>
      </c>
      <c r="K359" s="69">
        <f t="shared" si="86"/>
        <v>0</v>
      </c>
      <c r="L359" s="56">
        <f t="shared" si="80"/>
        <v>841.6</v>
      </c>
      <c r="M359" s="69">
        <f t="shared" si="86"/>
        <v>0</v>
      </c>
      <c r="N359" s="56">
        <f t="shared" si="81"/>
        <v>841.6</v>
      </c>
      <c r="O359" s="69">
        <f t="shared" si="86"/>
        <v>0</v>
      </c>
      <c r="P359" s="56">
        <f t="shared" si="82"/>
        <v>841.6</v>
      </c>
      <c r="Q359" s="69">
        <f t="shared" si="86"/>
        <v>101</v>
      </c>
      <c r="R359" s="56">
        <f t="shared" si="83"/>
        <v>942.6</v>
      </c>
      <c r="S359" s="69">
        <f t="shared" si="86"/>
        <v>0</v>
      </c>
      <c r="T359" s="56">
        <f t="shared" si="84"/>
        <v>942.6</v>
      </c>
    </row>
    <row r="360" spans="1:20" ht="16.899999999999999" customHeight="1" x14ac:dyDescent="0.25">
      <c r="A360" s="64" t="s">
        <v>98</v>
      </c>
      <c r="B360" s="53" t="s">
        <v>142</v>
      </c>
      <c r="C360" s="53" t="s">
        <v>232</v>
      </c>
      <c r="D360" s="53" t="s">
        <v>73</v>
      </c>
      <c r="E360" s="53">
        <v>240</v>
      </c>
      <c r="F360" s="69">
        <v>841.6</v>
      </c>
      <c r="G360" s="69"/>
      <c r="H360" s="56">
        <f t="shared" si="85"/>
        <v>841.6</v>
      </c>
      <c r="I360" s="69"/>
      <c r="J360" s="56">
        <f t="shared" si="79"/>
        <v>841.6</v>
      </c>
      <c r="K360" s="69"/>
      <c r="L360" s="56">
        <f t="shared" si="80"/>
        <v>841.6</v>
      </c>
      <c r="M360" s="69"/>
      <c r="N360" s="56">
        <f t="shared" si="81"/>
        <v>841.6</v>
      </c>
      <c r="O360" s="69"/>
      <c r="P360" s="56">
        <f t="shared" si="82"/>
        <v>841.6</v>
      </c>
      <c r="Q360" s="69">
        <v>101</v>
      </c>
      <c r="R360" s="56">
        <f t="shared" si="83"/>
        <v>942.6</v>
      </c>
      <c r="S360" s="69"/>
      <c r="T360" s="56">
        <f t="shared" si="84"/>
        <v>942.6</v>
      </c>
    </row>
    <row r="361" spans="1:20" ht="97.5" customHeight="1" x14ac:dyDescent="0.25">
      <c r="A361" s="77" t="s">
        <v>705</v>
      </c>
      <c r="B361" s="50" t="s">
        <v>209</v>
      </c>
      <c r="C361" s="47"/>
      <c r="D361" s="47"/>
      <c r="E361" s="79"/>
      <c r="F361" s="74">
        <f>F362</f>
        <v>233937.9</v>
      </c>
      <c r="G361" s="74">
        <f>G362</f>
        <v>7754.5</v>
      </c>
      <c r="H361" s="49">
        <f>H362</f>
        <v>241692.4</v>
      </c>
      <c r="I361" s="74">
        <f>I362</f>
        <v>2173.1</v>
      </c>
      <c r="J361" s="49">
        <f t="shared" si="79"/>
        <v>243865.5</v>
      </c>
      <c r="K361" s="74">
        <f>K362</f>
        <v>0</v>
      </c>
      <c r="L361" s="49">
        <f t="shared" si="80"/>
        <v>243865.5</v>
      </c>
      <c r="M361" s="74">
        <f>M362</f>
        <v>0</v>
      </c>
      <c r="N361" s="49">
        <f t="shared" si="81"/>
        <v>243865.5</v>
      </c>
      <c r="O361" s="74">
        <f>O362</f>
        <v>4142.2</v>
      </c>
      <c r="P361" s="49">
        <f t="shared" si="82"/>
        <v>248007.7</v>
      </c>
      <c r="Q361" s="74">
        <f>Q362</f>
        <v>0</v>
      </c>
      <c r="R361" s="49">
        <f t="shared" si="83"/>
        <v>248007.7</v>
      </c>
      <c r="S361" s="74">
        <f>S362</f>
        <v>0</v>
      </c>
      <c r="T361" s="49">
        <f t="shared" si="84"/>
        <v>248007.7</v>
      </c>
    </row>
    <row r="362" spans="1:20" ht="54.6" customHeight="1" x14ac:dyDescent="0.25">
      <c r="A362" s="64" t="s">
        <v>211</v>
      </c>
      <c r="B362" s="53" t="s">
        <v>636</v>
      </c>
      <c r="C362" s="47"/>
      <c r="D362" s="47"/>
      <c r="E362" s="79"/>
      <c r="F362" s="56">
        <f t="shared" ref="F362:K362" si="87">F363+F372+F377+F382+F387+F394</f>
        <v>233937.9</v>
      </c>
      <c r="G362" s="56">
        <f t="shared" si="87"/>
        <v>7754.5</v>
      </c>
      <c r="H362" s="56">
        <f t="shared" si="87"/>
        <v>241692.4</v>
      </c>
      <c r="I362" s="56">
        <f t="shared" si="87"/>
        <v>2173.1</v>
      </c>
      <c r="J362" s="56">
        <f t="shared" si="87"/>
        <v>243865.5</v>
      </c>
      <c r="K362" s="56">
        <f t="shared" si="87"/>
        <v>0</v>
      </c>
      <c r="L362" s="56">
        <f t="shared" ref="L362:M362" si="88">L363+L372+L377+L382+L387+L394</f>
        <v>243865.5</v>
      </c>
      <c r="M362" s="56">
        <f t="shared" si="88"/>
        <v>0</v>
      </c>
      <c r="N362" s="56">
        <f t="shared" ref="N362:O362" si="89">N363+N372+N377+N382+N387+N394</f>
        <v>243865.5</v>
      </c>
      <c r="O362" s="56">
        <f t="shared" si="89"/>
        <v>4142.2</v>
      </c>
      <c r="P362" s="56">
        <f t="shared" ref="P362:Q362" si="90">P363+P372+P377+P382+P387+P394</f>
        <v>248007.69999999998</v>
      </c>
      <c r="Q362" s="56">
        <f t="shared" si="90"/>
        <v>0</v>
      </c>
      <c r="R362" s="56">
        <f t="shared" ref="R362:S362" si="91">R363+R372+R377+R382+R387+R394</f>
        <v>248007.69999999998</v>
      </c>
      <c r="S362" s="56">
        <f t="shared" si="91"/>
        <v>0</v>
      </c>
      <c r="T362" s="56">
        <f t="shared" ref="T362" si="92">T363+T372+T377+T382+T387+T394</f>
        <v>248007.69999999998</v>
      </c>
    </row>
    <row r="363" spans="1:20" ht="48" customHeight="1" x14ac:dyDescent="0.25">
      <c r="A363" s="64" t="s">
        <v>213</v>
      </c>
      <c r="B363" s="53" t="s">
        <v>637</v>
      </c>
      <c r="C363" s="47"/>
      <c r="D363" s="47"/>
      <c r="E363" s="79"/>
      <c r="F363" s="69">
        <f>F364+F368</f>
        <v>27164.5</v>
      </c>
      <c r="G363" s="69">
        <f>G364+G368</f>
        <v>3562.9</v>
      </c>
      <c r="H363" s="56">
        <f>F363+G363</f>
        <v>30727.4</v>
      </c>
      <c r="I363" s="69">
        <f>I364+I368</f>
        <v>0</v>
      </c>
      <c r="J363" s="56">
        <f t="shared" si="79"/>
        <v>30727.4</v>
      </c>
      <c r="K363" s="69">
        <f>K364+K368</f>
        <v>0</v>
      </c>
      <c r="L363" s="56">
        <f t="shared" si="80"/>
        <v>30727.4</v>
      </c>
      <c r="M363" s="69">
        <f>M364+M368</f>
        <v>-692.5</v>
      </c>
      <c r="N363" s="56">
        <f t="shared" ref="N363:N368" si="93">L363+M363</f>
        <v>30034.9</v>
      </c>
      <c r="O363" s="69">
        <f>O364+O368</f>
        <v>4042.2</v>
      </c>
      <c r="P363" s="56">
        <f t="shared" ref="P363:P368" si="94">N363+O363</f>
        <v>34077.1</v>
      </c>
      <c r="Q363" s="69">
        <f>Q364+Q368</f>
        <v>230</v>
      </c>
      <c r="R363" s="56">
        <f t="shared" ref="R363:R368" si="95">P363+Q363</f>
        <v>34307.1</v>
      </c>
      <c r="S363" s="69">
        <f>S364+S368</f>
        <v>-191.1</v>
      </c>
      <c r="T363" s="56">
        <f t="shared" ref="T363:T368" si="96">R363+S363</f>
        <v>34116</v>
      </c>
    </row>
    <row r="364" spans="1:20" ht="18.75" customHeight="1" x14ac:dyDescent="0.25">
      <c r="A364" s="64" t="s">
        <v>190</v>
      </c>
      <c r="B364" s="53" t="s">
        <v>637</v>
      </c>
      <c r="C364" s="53" t="s">
        <v>102</v>
      </c>
      <c r="D364" s="47"/>
      <c r="E364" s="79"/>
      <c r="F364" s="69">
        <f t="shared" ref="F364:S366" si="97">F365</f>
        <v>11144.1</v>
      </c>
      <c r="G364" s="69">
        <f t="shared" si="97"/>
        <v>928</v>
      </c>
      <c r="H364" s="56">
        <f t="shared" si="85"/>
        <v>12072.1</v>
      </c>
      <c r="I364" s="69">
        <f t="shared" si="97"/>
        <v>0</v>
      </c>
      <c r="J364" s="56">
        <f t="shared" si="79"/>
        <v>12072.1</v>
      </c>
      <c r="K364" s="69">
        <f t="shared" si="97"/>
        <v>0</v>
      </c>
      <c r="L364" s="56">
        <f t="shared" si="80"/>
        <v>12072.1</v>
      </c>
      <c r="M364" s="69">
        <f t="shared" si="97"/>
        <v>-692.5</v>
      </c>
      <c r="N364" s="56">
        <f t="shared" si="93"/>
        <v>11379.6</v>
      </c>
      <c r="O364" s="69">
        <f t="shared" si="97"/>
        <v>200.2</v>
      </c>
      <c r="P364" s="56">
        <f t="shared" si="94"/>
        <v>11579.800000000001</v>
      </c>
      <c r="Q364" s="69">
        <f t="shared" si="97"/>
        <v>-1210.9000000000001</v>
      </c>
      <c r="R364" s="56">
        <f t="shared" si="95"/>
        <v>10368.900000000001</v>
      </c>
      <c r="S364" s="69">
        <f t="shared" si="97"/>
        <v>-191.1</v>
      </c>
      <c r="T364" s="56">
        <f t="shared" si="96"/>
        <v>10177.800000000001</v>
      </c>
    </row>
    <row r="365" spans="1:20" ht="36.75" customHeight="1" x14ac:dyDescent="0.25">
      <c r="A365" s="64" t="s">
        <v>454</v>
      </c>
      <c r="B365" s="53" t="s">
        <v>637</v>
      </c>
      <c r="C365" s="53" t="s">
        <v>102</v>
      </c>
      <c r="D365" s="53" t="s">
        <v>161</v>
      </c>
      <c r="E365" s="79"/>
      <c r="F365" s="69">
        <f t="shared" si="97"/>
        <v>11144.1</v>
      </c>
      <c r="G365" s="69">
        <f t="shared" si="97"/>
        <v>928</v>
      </c>
      <c r="H365" s="56">
        <f t="shared" si="85"/>
        <v>12072.1</v>
      </c>
      <c r="I365" s="69">
        <f t="shared" si="97"/>
        <v>0</v>
      </c>
      <c r="J365" s="56">
        <f t="shared" si="79"/>
        <v>12072.1</v>
      </c>
      <c r="K365" s="69">
        <f t="shared" si="97"/>
        <v>0</v>
      </c>
      <c r="L365" s="56">
        <f t="shared" si="80"/>
        <v>12072.1</v>
      </c>
      <c r="M365" s="69">
        <f t="shared" si="97"/>
        <v>-692.5</v>
      </c>
      <c r="N365" s="56">
        <f t="shared" si="93"/>
        <v>11379.6</v>
      </c>
      <c r="O365" s="69">
        <f t="shared" si="97"/>
        <v>200.2</v>
      </c>
      <c r="P365" s="56">
        <f t="shared" si="94"/>
        <v>11579.800000000001</v>
      </c>
      <c r="Q365" s="69">
        <f t="shared" si="97"/>
        <v>-1210.9000000000001</v>
      </c>
      <c r="R365" s="56">
        <f t="shared" si="95"/>
        <v>10368.900000000001</v>
      </c>
      <c r="S365" s="69">
        <f t="shared" si="97"/>
        <v>-191.1</v>
      </c>
      <c r="T365" s="56">
        <f t="shared" si="96"/>
        <v>10177.800000000001</v>
      </c>
    </row>
    <row r="366" spans="1:20" ht="48" customHeight="1" x14ac:dyDescent="0.25">
      <c r="A366" s="64" t="s">
        <v>97</v>
      </c>
      <c r="B366" s="53" t="s">
        <v>637</v>
      </c>
      <c r="C366" s="53" t="s">
        <v>102</v>
      </c>
      <c r="D366" s="53" t="s">
        <v>161</v>
      </c>
      <c r="E366" s="53">
        <v>200</v>
      </c>
      <c r="F366" s="69">
        <f t="shared" si="97"/>
        <v>11144.1</v>
      </c>
      <c r="G366" s="69">
        <f t="shared" si="97"/>
        <v>928</v>
      </c>
      <c r="H366" s="56">
        <f t="shared" si="85"/>
        <v>12072.1</v>
      </c>
      <c r="I366" s="69">
        <f t="shared" si="97"/>
        <v>0</v>
      </c>
      <c r="J366" s="56">
        <f t="shared" si="79"/>
        <v>12072.1</v>
      </c>
      <c r="K366" s="69">
        <f t="shared" si="97"/>
        <v>0</v>
      </c>
      <c r="L366" s="56">
        <f t="shared" si="80"/>
        <v>12072.1</v>
      </c>
      <c r="M366" s="69">
        <f t="shared" si="97"/>
        <v>-692.5</v>
      </c>
      <c r="N366" s="56">
        <f t="shared" si="93"/>
        <v>11379.6</v>
      </c>
      <c r="O366" s="69">
        <f t="shared" si="97"/>
        <v>200.2</v>
      </c>
      <c r="P366" s="56">
        <f t="shared" si="94"/>
        <v>11579.800000000001</v>
      </c>
      <c r="Q366" s="69">
        <f t="shared" si="97"/>
        <v>-1210.9000000000001</v>
      </c>
      <c r="R366" s="56">
        <f t="shared" si="95"/>
        <v>10368.900000000001</v>
      </c>
      <c r="S366" s="69">
        <f t="shared" si="97"/>
        <v>-191.1</v>
      </c>
      <c r="T366" s="56">
        <f t="shared" si="96"/>
        <v>10177.800000000001</v>
      </c>
    </row>
    <row r="367" spans="1:20" ht="54" customHeight="1" x14ac:dyDescent="0.25">
      <c r="A367" s="64" t="s">
        <v>98</v>
      </c>
      <c r="B367" s="53" t="s">
        <v>637</v>
      </c>
      <c r="C367" s="53" t="s">
        <v>102</v>
      </c>
      <c r="D367" s="53" t="s">
        <v>161</v>
      </c>
      <c r="E367" s="53">
        <v>240</v>
      </c>
      <c r="F367" s="69">
        <v>11144.1</v>
      </c>
      <c r="G367" s="69">
        <v>928</v>
      </c>
      <c r="H367" s="56">
        <f t="shared" si="85"/>
        <v>12072.1</v>
      </c>
      <c r="I367" s="69"/>
      <c r="J367" s="56">
        <f t="shared" si="79"/>
        <v>12072.1</v>
      </c>
      <c r="K367" s="69"/>
      <c r="L367" s="56">
        <f t="shared" si="80"/>
        <v>12072.1</v>
      </c>
      <c r="M367" s="69">
        <v>-692.5</v>
      </c>
      <c r="N367" s="56">
        <f t="shared" si="93"/>
        <v>11379.6</v>
      </c>
      <c r="O367" s="69">
        <v>200.2</v>
      </c>
      <c r="P367" s="56">
        <f t="shared" si="94"/>
        <v>11579.800000000001</v>
      </c>
      <c r="Q367" s="69">
        <v>-1210.9000000000001</v>
      </c>
      <c r="R367" s="56">
        <f t="shared" si="95"/>
        <v>10368.900000000001</v>
      </c>
      <c r="S367" s="124">
        <v>-191.1</v>
      </c>
      <c r="T367" s="56">
        <f t="shared" si="96"/>
        <v>10177.800000000001</v>
      </c>
    </row>
    <row r="368" spans="1:20" ht="78.75" x14ac:dyDescent="0.25">
      <c r="A368" s="64" t="s">
        <v>493</v>
      </c>
      <c r="B368" s="53" t="s">
        <v>637</v>
      </c>
      <c r="C368" s="53">
        <v>14</v>
      </c>
      <c r="D368" s="47"/>
      <c r="E368" s="79"/>
      <c r="F368" s="69">
        <f t="shared" ref="F368:G370" si="98">F369</f>
        <v>16020.4</v>
      </c>
      <c r="G368" s="69">
        <f t="shared" si="98"/>
        <v>2634.9</v>
      </c>
      <c r="H368" s="56">
        <f t="shared" si="85"/>
        <v>18655.3</v>
      </c>
      <c r="I368" s="69">
        <f>I369</f>
        <v>0</v>
      </c>
      <c r="J368" s="56">
        <f t="shared" si="79"/>
        <v>18655.3</v>
      </c>
      <c r="K368" s="69">
        <f>K369</f>
        <v>0</v>
      </c>
      <c r="L368" s="56">
        <f t="shared" si="80"/>
        <v>18655.3</v>
      </c>
      <c r="M368" s="69">
        <f>M369</f>
        <v>0</v>
      </c>
      <c r="N368" s="56">
        <f t="shared" si="93"/>
        <v>18655.3</v>
      </c>
      <c r="O368" s="69">
        <f>O369</f>
        <v>3842</v>
      </c>
      <c r="P368" s="56">
        <f t="shared" si="94"/>
        <v>22497.3</v>
      </c>
      <c r="Q368" s="69">
        <f>Q369</f>
        <v>1440.9</v>
      </c>
      <c r="R368" s="56">
        <f t="shared" si="95"/>
        <v>23938.2</v>
      </c>
      <c r="S368" s="69">
        <f>S369</f>
        <v>0</v>
      </c>
      <c r="T368" s="56">
        <f t="shared" si="96"/>
        <v>23938.2</v>
      </c>
    </row>
    <row r="369" spans="1:20" ht="31.5" x14ac:dyDescent="0.25">
      <c r="A369" s="64" t="s">
        <v>424</v>
      </c>
      <c r="B369" s="53" t="s">
        <v>637</v>
      </c>
      <c r="C369" s="53">
        <v>14</v>
      </c>
      <c r="D369" s="53" t="s">
        <v>90</v>
      </c>
      <c r="E369" s="53"/>
      <c r="F369" s="69">
        <f t="shared" si="98"/>
        <v>16020.4</v>
      </c>
      <c r="G369" s="69">
        <f t="shared" si="98"/>
        <v>2634.9</v>
      </c>
      <c r="H369" s="56">
        <f>F369+G369</f>
        <v>18655.3</v>
      </c>
      <c r="I369" s="69">
        <f>I370</f>
        <v>0</v>
      </c>
      <c r="J369" s="56">
        <f>H369+I369</f>
        <v>18655.3</v>
      </c>
      <c r="K369" s="69">
        <f>K370</f>
        <v>0</v>
      </c>
      <c r="L369" s="56">
        <f>J369+K369</f>
        <v>18655.3</v>
      </c>
      <c r="M369" s="69">
        <f>M370</f>
        <v>0</v>
      </c>
      <c r="N369" s="56">
        <f>L369+M369</f>
        <v>18655.3</v>
      </c>
      <c r="O369" s="69">
        <f>O370</f>
        <v>3842</v>
      </c>
      <c r="P369" s="56">
        <f>N369+O369</f>
        <v>22497.3</v>
      </c>
      <c r="Q369" s="69">
        <f>Q370</f>
        <v>1440.9</v>
      </c>
      <c r="R369" s="56">
        <f>P369+Q369</f>
        <v>23938.2</v>
      </c>
      <c r="S369" s="69">
        <f>S370</f>
        <v>0</v>
      </c>
      <c r="T369" s="56">
        <f>R369+S369</f>
        <v>23938.2</v>
      </c>
    </row>
    <row r="370" spans="1:20" ht="15.75" x14ac:dyDescent="0.25">
      <c r="A370" s="32" t="s">
        <v>157</v>
      </c>
      <c r="B370" s="53" t="s">
        <v>637</v>
      </c>
      <c r="C370" s="53">
        <v>14</v>
      </c>
      <c r="D370" s="53" t="s">
        <v>90</v>
      </c>
      <c r="E370" s="53" t="s">
        <v>586</v>
      </c>
      <c r="F370" s="69">
        <f t="shared" si="98"/>
        <v>16020.4</v>
      </c>
      <c r="G370" s="69">
        <f t="shared" si="98"/>
        <v>2634.9</v>
      </c>
      <c r="H370" s="56">
        <f>F370+G370</f>
        <v>18655.3</v>
      </c>
      <c r="I370" s="69">
        <f>I371</f>
        <v>0</v>
      </c>
      <c r="J370" s="56">
        <f>H370+I370</f>
        <v>18655.3</v>
      </c>
      <c r="K370" s="69">
        <f>K371</f>
        <v>0</v>
      </c>
      <c r="L370" s="56">
        <f>J370+K370</f>
        <v>18655.3</v>
      </c>
      <c r="M370" s="69">
        <f>M371</f>
        <v>0</v>
      </c>
      <c r="N370" s="56">
        <f>L370+M370</f>
        <v>18655.3</v>
      </c>
      <c r="O370" s="69">
        <f>O371</f>
        <v>3842</v>
      </c>
      <c r="P370" s="56">
        <f>N370+O370</f>
        <v>22497.3</v>
      </c>
      <c r="Q370" s="69">
        <f>Q371</f>
        <v>1440.9</v>
      </c>
      <c r="R370" s="56">
        <f>P370+Q370</f>
        <v>23938.2</v>
      </c>
      <c r="S370" s="69">
        <f>S371</f>
        <v>0</v>
      </c>
      <c r="T370" s="56">
        <f>R370+S370</f>
        <v>23938.2</v>
      </c>
    </row>
    <row r="371" spans="1:20" ht="15.75" x14ac:dyDescent="0.25">
      <c r="A371" s="32" t="s">
        <v>158</v>
      </c>
      <c r="B371" s="53" t="s">
        <v>872</v>
      </c>
      <c r="C371" s="53">
        <v>14</v>
      </c>
      <c r="D371" s="53" t="s">
        <v>90</v>
      </c>
      <c r="E371" s="53" t="s">
        <v>587</v>
      </c>
      <c r="F371" s="69">
        <v>16020.4</v>
      </c>
      <c r="G371" s="69">
        <v>2634.9</v>
      </c>
      <c r="H371" s="56">
        <f>F371+G371</f>
        <v>18655.3</v>
      </c>
      <c r="I371" s="69"/>
      <c r="J371" s="56">
        <f>H371+I371</f>
        <v>18655.3</v>
      </c>
      <c r="K371" s="69"/>
      <c r="L371" s="56">
        <f>J371+K371</f>
        <v>18655.3</v>
      </c>
      <c r="M371" s="69"/>
      <c r="N371" s="56">
        <f>L371+M371</f>
        <v>18655.3</v>
      </c>
      <c r="O371" s="69">
        <v>3842</v>
      </c>
      <c r="P371" s="56">
        <f>N371+O371</f>
        <v>22497.3</v>
      </c>
      <c r="Q371" s="69">
        <v>1440.9</v>
      </c>
      <c r="R371" s="56">
        <f>P371+Q371</f>
        <v>23938.2</v>
      </c>
      <c r="S371" s="69"/>
      <c r="T371" s="56">
        <f>R371+S371</f>
        <v>23938.2</v>
      </c>
    </row>
    <row r="372" spans="1:20" ht="32.25" customHeight="1" x14ac:dyDescent="0.25">
      <c r="A372" s="64" t="s">
        <v>455</v>
      </c>
      <c r="B372" s="53" t="s">
        <v>638</v>
      </c>
      <c r="C372" s="47"/>
      <c r="D372" s="47"/>
      <c r="E372" s="79"/>
      <c r="F372" s="69">
        <f t="shared" ref="F372:S375" si="99">F373</f>
        <v>350</v>
      </c>
      <c r="G372" s="69">
        <f t="shared" si="99"/>
        <v>0</v>
      </c>
      <c r="H372" s="56">
        <f t="shared" si="85"/>
        <v>350</v>
      </c>
      <c r="I372" s="69">
        <f t="shared" si="99"/>
        <v>1896.3</v>
      </c>
      <c r="J372" s="56">
        <f t="shared" si="79"/>
        <v>2246.3000000000002</v>
      </c>
      <c r="K372" s="69">
        <f t="shared" si="99"/>
        <v>0</v>
      </c>
      <c r="L372" s="56">
        <f t="shared" si="80"/>
        <v>2246.3000000000002</v>
      </c>
      <c r="M372" s="69">
        <f t="shared" si="99"/>
        <v>607</v>
      </c>
      <c r="N372" s="56">
        <f t="shared" ref="N372:N437" si="100">L372+M372</f>
        <v>2853.3</v>
      </c>
      <c r="O372" s="69">
        <f t="shared" si="99"/>
        <v>0</v>
      </c>
      <c r="P372" s="56">
        <f t="shared" ref="P372:P437" si="101">N372+O372</f>
        <v>2853.3</v>
      </c>
      <c r="Q372" s="69">
        <f t="shared" si="99"/>
        <v>0</v>
      </c>
      <c r="R372" s="56">
        <f t="shared" ref="R372:R437" si="102">P372+Q372</f>
        <v>2853.3</v>
      </c>
      <c r="S372" s="69">
        <f t="shared" si="99"/>
        <v>0</v>
      </c>
      <c r="T372" s="56">
        <f t="shared" ref="T372:T437" si="103">R372+S372</f>
        <v>2853.3</v>
      </c>
    </row>
    <row r="373" spans="1:20" ht="18.600000000000001" customHeight="1" x14ac:dyDescent="0.25">
      <c r="A373" s="64" t="s">
        <v>190</v>
      </c>
      <c r="B373" s="53" t="s">
        <v>638</v>
      </c>
      <c r="C373" s="53" t="s">
        <v>102</v>
      </c>
      <c r="D373" s="47"/>
      <c r="E373" s="79"/>
      <c r="F373" s="69">
        <f t="shared" si="99"/>
        <v>350</v>
      </c>
      <c r="G373" s="69">
        <f t="shared" si="99"/>
        <v>0</v>
      </c>
      <c r="H373" s="56">
        <f t="shared" si="85"/>
        <v>350</v>
      </c>
      <c r="I373" s="69">
        <f t="shared" si="99"/>
        <v>1896.3</v>
      </c>
      <c r="J373" s="56">
        <f t="shared" si="79"/>
        <v>2246.3000000000002</v>
      </c>
      <c r="K373" s="69">
        <f t="shared" si="99"/>
        <v>0</v>
      </c>
      <c r="L373" s="56">
        <f t="shared" si="80"/>
        <v>2246.3000000000002</v>
      </c>
      <c r="M373" s="69">
        <f t="shared" si="99"/>
        <v>607</v>
      </c>
      <c r="N373" s="56">
        <f t="shared" si="100"/>
        <v>2853.3</v>
      </c>
      <c r="O373" s="69">
        <f t="shared" si="99"/>
        <v>0</v>
      </c>
      <c r="P373" s="56">
        <f t="shared" si="101"/>
        <v>2853.3</v>
      </c>
      <c r="Q373" s="69">
        <f t="shared" si="99"/>
        <v>0</v>
      </c>
      <c r="R373" s="56">
        <f t="shared" si="102"/>
        <v>2853.3</v>
      </c>
      <c r="S373" s="69">
        <f t="shared" si="99"/>
        <v>0</v>
      </c>
      <c r="T373" s="56">
        <f t="shared" si="103"/>
        <v>2853.3</v>
      </c>
    </row>
    <row r="374" spans="1:20" ht="18.600000000000001" customHeight="1" x14ac:dyDescent="0.25">
      <c r="A374" s="64" t="s">
        <v>454</v>
      </c>
      <c r="B374" s="53" t="s">
        <v>638</v>
      </c>
      <c r="C374" s="53" t="s">
        <v>102</v>
      </c>
      <c r="D374" s="53" t="s">
        <v>161</v>
      </c>
      <c r="E374" s="79"/>
      <c r="F374" s="69">
        <f t="shared" si="99"/>
        <v>350</v>
      </c>
      <c r="G374" s="69">
        <f t="shared" si="99"/>
        <v>0</v>
      </c>
      <c r="H374" s="56">
        <f t="shared" si="85"/>
        <v>350</v>
      </c>
      <c r="I374" s="69">
        <f t="shared" si="99"/>
        <v>1896.3</v>
      </c>
      <c r="J374" s="56">
        <f t="shared" si="79"/>
        <v>2246.3000000000002</v>
      </c>
      <c r="K374" s="69">
        <f t="shared" si="99"/>
        <v>0</v>
      </c>
      <c r="L374" s="56">
        <f t="shared" si="80"/>
        <v>2246.3000000000002</v>
      </c>
      <c r="M374" s="69">
        <f t="shared" si="99"/>
        <v>607</v>
      </c>
      <c r="N374" s="56">
        <f t="shared" si="100"/>
        <v>2853.3</v>
      </c>
      <c r="O374" s="69">
        <f t="shared" si="99"/>
        <v>0</v>
      </c>
      <c r="P374" s="56">
        <f t="shared" si="101"/>
        <v>2853.3</v>
      </c>
      <c r="Q374" s="69">
        <f t="shared" si="99"/>
        <v>0</v>
      </c>
      <c r="R374" s="56">
        <f t="shared" si="102"/>
        <v>2853.3</v>
      </c>
      <c r="S374" s="69">
        <f t="shared" si="99"/>
        <v>0</v>
      </c>
      <c r="T374" s="56">
        <f t="shared" si="103"/>
        <v>2853.3</v>
      </c>
    </row>
    <row r="375" spans="1:20" ht="18.600000000000001" customHeight="1" x14ac:dyDescent="0.25">
      <c r="A375" s="64" t="s">
        <v>97</v>
      </c>
      <c r="B375" s="53" t="s">
        <v>638</v>
      </c>
      <c r="C375" s="53" t="s">
        <v>102</v>
      </c>
      <c r="D375" s="53" t="s">
        <v>161</v>
      </c>
      <c r="E375" s="53">
        <v>200</v>
      </c>
      <c r="F375" s="69">
        <f t="shared" si="99"/>
        <v>350</v>
      </c>
      <c r="G375" s="69">
        <f t="shared" si="99"/>
        <v>0</v>
      </c>
      <c r="H375" s="56">
        <f t="shared" si="85"/>
        <v>350</v>
      </c>
      <c r="I375" s="69">
        <f t="shared" si="99"/>
        <v>1896.3</v>
      </c>
      <c r="J375" s="56">
        <f t="shared" si="79"/>
        <v>2246.3000000000002</v>
      </c>
      <c r="K375" s="69">
        <f t="shared" si="99"/>
        <v>0</v>
      </c>
      <c r="L375" s="56">
        <f t="shared" si="80"/>
        <v>2246.3000000000002</v>
      </c>
      <c r="M375" s="69">
        <f t="shared" si="99"/>
        <v>607</v>
      </c>
      <c r="N375" s="56">
        <f t="shared" si="100"/>
        <v>2853.3</v>
      </c>
      <c r="O375" s="69">
        <f t="shared" si="99"/>
        <v>0</v>
      </c>
      <c r="P375" s="56">
        <f t="shared" si="101"/>
        <v>2853.3</v>
      </c>
      <c r="Q375" s="69">
        <f t="shared" si="99"/>
        <v>0</v>
      </c>
      <c r="R375" s="56">
        <f t="shared" si="102"/>
        <v>2853.3</v>
      </c>
      <c r="S375" s="69">
        <f t="shared" si="99"/>
        <v>0</v>
      </c>
      <c r="T375" s="56">
        <f t="shared" si="103"/>
        <v>2853.3</v>
      </c>
    </row>
    <row r="376" spans="1:20" ht="18.600000000000001" customHeight="1" x14ac:dyDescent="0.25">
      <c r="A376" s="64" t="s">
        <v>98</v>
      </c>
      <c r="B376" s="53" t="s">
        <v>638</v>
      </c>
      <c r="C376" s="53" t="s">
        <v>102</v>
      </c>
      <c r="D376" s="53" t="s">
        <v>161</v>
      </c>
      <c r="E376" s="53">
        <v>240</v>
      </c>
      <c r="F376" s="69">
        <v>350</v>
      </c>
      <c r="G376" s="69"/>
      <c r="H376" s="56">
        <f t="shared" si="85"/>
        <v>350</v>
      </c>
      <c r="I376" s="69">
        <v>1896.3</v>
      </c>
      <c r="J376" s="56">
        <f t="shared" si="79"/>
        <v>2246.3000000000002</v>
      </c>
      <c r="K376" s="69"/>
      <c r="L376" s="56">
        <f t="shared" si="80"/>
        <v>2246.3000000000002</v>
      </c>
      <c r="M376" s="69">
        <v>607</v>
      </c>
      <c r="N376" s="56">
        <f t="shared" si="100"/>
        <v>2853.3</v>
      </c>
      <c r="O376" s="69"/>
      <c r="P376" s="56">
        <f t="shared" si="101"/>
        <v>2853.3</v>
      </c>
      <c r="Q376" s="69"/>
      <c r="R376" s="56">
        <f t="shared" si="102"/>
        <v>2853.3</v>
      </c>
      <c r="S376" s="69"/>
      <c r="T376" s="56">
        <f t="shared" si="103"/>
        <v>2853.3</v>
      </c>
    </row>
    <row r="377" spans="1:20" ht="47.25" x14ac:dyDescent="0.25">
      <c r="A377" s="64" t="s">
        <v>216</v>
      </c>
      <c r="B377" s="53" t="s">
        <v>639</v>
      </c>
      <c r="C377" s="47"/>
      <c r="D377" s="47"/>
      <c r="E377" s="79"/>
      <c r="F377" s="69">
        <f t="shared" ref="F377:S380" si="104">F378</f>
        <v>435</v>
      </c>
      <c r="G377" s="69">
        <f t="shared" si="104"/>
        <v>0</v>
      </c>
      <c r="H377" s="56">
        <f t="shared" si="85"/>
        <v>435</v>
      </c>
      <c r="I377" s="69">
        <f t="shared" si="104"/>
        <v>0</v>
      </c>
      <c r="J377" s="56">
        <f t="shared" si="79"/>
        <v>435</v>
      </c>
      <c r="K377" s="69">
        <f t="shared" si="104"/>
        <v>0</v>
      </c>
      <c r="L377" s="56">
        <f t="shared" si="80"/>
        <v>435</v>
      </c>
      <c r="M377" s="69">
        <f t="shared" si="104"/>
        <v>80</v>
      </c>
      <c r="N377" s="56">
        <f t="shared" si="100"/>
        <v>515</v>
      </c>
      <c r="O377" s="69">
        <f t="shared" si="104"/>
        <v>100</v>
      </c>
      <c r="P377" s="56">
        <f t="shared" si="101"/>
        <v>615</v>
      </c>
      <c r="Q377" s="69">
        <f t="shared" si="104"/>
        <v>-230</v>
      </c>
      <c r="R377" s="56">
        <f t="shared" si="102"/>
        <v>385</v>
      </c>
      <c r="S377" s="69">
        <f t="shared" si="104"/>
        <v>0</v>
      </c>
      <c r="T377" s="56">
        <f t="shared" si="103"/>
        <v>385</v>
      </c>
    </row>
    <row r="378" spans="1:20" ht="16.5" customHeight="1" x14ac:dyDescent="0.25">
      <c r="A378" s="64" t="s">
        <v>190</v>
      </c>
      <c r="B378" s="53" t="s">
        <v>639</v>
      </c>
      <c r="C378" s="53" t="s">
        <v>102</v>
      </c>
      <c r="D378" s="47"/>
      <c r="E378" s="79"/>
      <c r="F378" s="69">
        <f t="shared" si="104"/>
        <v>435</v>
      </c>
      <c r="G378" s="69">
        <f t="shared" si="104"/>
        <v>0</v>
      </c>
      <c r="H378" s="56">
        <f t="shared" si="85"/>
        <v>435</v>
      </c>
      <c r="I378" s="69">
        <f t="shared" si="104"/>
        <v>0</v>
      </c>
      <c r="J378" s="56">
        <f t="shared" si="79"/>
        <v>435</v>
      </c>
      <c r="K378" s="69">
        <f t="shared" si="104"/>
        <v>0</v>
      </c>
      <c r="L378" s="56">
        <f t="shared" si="80"/>
        <v>435</v>
      </c>
      <c r="M378" s="69">
        <f t="shared" si="104"/>
        <v>80</v>
      </c>
      <c r="N378" s="56">
        <f t="shared" si="100"/>
        <v>515</v>
      </c>
      <c r="O378" s="69">
        <f t="shared" si="104"/>
        <v>100</v>
      </c>
      <c r="P378" s="56">
        <f t="shared" si="101"/>
        <v>615</v>
      </c>
      <c r="Q378" s="69">
        <f t="shared" si="104"/>
        <v>-230</v>
      </c>
      <c r="R378" s="56">
        <f t="shared" si="102"/>
        <v>385</v>
      </c>
      <c r="S378" s="69">
        <f t="shared" si="104"/>
        <v>0</v>
      </c>
      <c r="T378" s="56">
        <f t="shared" si="103"/>
        <v>385</v>
      </c>
    </row>
    <row r="379" spans="1:20" ht="30" customHeight="1" x14ac:dyDescent="0.25">
      <c r="A379" s="64" t="s">
        <v>454</v>
      </c>
      <c r="B379" s="53" t="s">
        <v>639</v>
      </c>
      <c r="C379" s="53" t="s">
        <v>102</v>
      </c>
      <c r="D379" s="53" t="s">
        <v>161</v>
      </c>
      <c r="E379" s="79"/>
      <c r="F379" s="69">
        <f t="shared" si="104"/>
        <v>435</v>
      </c>
      <c r="G379" s="69">
        <f t="shared" si="104"/>
        <v>0</v>
      </c>
      <c r="H379" s="56">
        <f t="shared" si="85"/>
        <v>435</v>
      </c>
      <c r="I379" s="69">
        <f t="shared" si="104"/>
        <v>0</v>
      </c>
      <c r="J379" s="56">
        <f t="shared" si="79"/>
        <v>435</v>
      </c>
      <c r="K379" s="69">
        <f t="shared" si="104"/>
        <v>0</v>
      </c>
      <c r="L379" s="56">
        <f t="shared" si="80"/>
        <v>435</v>
      </c>
      <c r="M379" s="69">
        <f t="shared" si="104"/>
        <v>80</v>
      </c>
      <c r="N379" s="56">
        <f t="shared" si="100"/>
        <v>515</v>
      </c>
      <c r="O379" s="69">
        <f t="shared" si="104"/>
        <v>100</v>
      </c>
      <c r="P379" s="56">
        <f t="shared" si="101"/>
        <v>615</v>
      </c>
      <c r="Q379" s="69">
        <f t="shared" si="104"/>
        <v>-230</v>
      </c>
      <c r="R379" s="56">
        <f t="shared" si="102"/>
        <v>385</v>
      </c>
      <c r="S379" s="69">
        <f t="shared" si="104"/>
        <v>0</v>
      </c>
      <c r="T379" s="56">
        <f t="shared" si="103"/>
        <v>385</v>
      </c>
    </row>
    <row r="380" spans="1:20" ht="47.25" x14ac:dyDescent="0.25">
      <c r="A380" s="64" t="s">
        <v>97</v>
      </c>
      <c r="B380" s="53" t="s">
        <v>639</v>
      </c>
      <c r="C380" s="53" t="s">
        <v>102</v>
      </c>
      <c r="D380" s="53" t="s">
        <v>161</v>
      </c>
      <c r="E380" s="53">
        <v>200</v>
      </c>
      <c r="F380" s="69">
        <f t="shared" si="104"/>
        <v>435</v>
      </c>
      <c r="G380" s="69">
        <f t="shared" si="104"/>
        <v>0</v>
      </c>
      <c r="H380" s="56">
        <f t="shared" si="85"/>
        <v>435</v>
      </c>
      <c r="I380" s="69">
        <f t="shared" si="104"/>
        <v>0</v>
      </c>
      <c r="J380" s="56">
        <f t="shared" si="79"/>
        <v>435</v>
      </c>
      <c r="K380" s="69">
        <f t="shared" si="104"/>
        <v>0</v>
      </c>
      <c r="L380" s="56">
        <f t="shared" si="80"/>
        <v>435</v>
      </c>
      <c r="M380" s="69">
        <f t="shared" si="104"/>
        <v>80</v>
      </c>
      <c r="N380" s="56">
        <f t="shared" si="100"/>
        <v>515</v>
      </c>
      <c r="O380" s="69">
        <f t="shared" si="104"/>
        <v>100</v>
      </c>
      <c r="P380" s="56">
        <f t="shared" si="101"/>
        <v>615</v>
      </c>
      <c r="Q380" s="69">
        <f t="shared" si="104"/>
        <v>-230</v>
      </c>
      <c r="R380" s="56">
        <f t="shared" si="102"/>
        <v>385</v>
      </c>
      <c r="S380" s="69">
        <f t="shared" si="104"/>
        <v>0</v>
      </c>
      <c r="T380" s="56">
        <f t="shared" si="103"/>
        <v>385</v>
      </c>
    </row>
    <row r="381" spans="1:20" ht="63" customHeight="1" x14ac:dyDescent="0.25">
      <c r="A381" s="64" t="s">
        <v>98</v>
      </c>
      <c r="B381" s="53" t="s">
        <v>639</v>
      </c>
      <c r="C381" s="53" t="s">
        <v>102</v>
      </c>
      <c r="D381" s="53" t="s">
        <v>161</v>
      </c>
      <c r="E381" s="53">
        <v>240</v>
      </c>
      <c r="F381" s="69">
        <v>435</v>
      </c>
      <c r="G381" s="69"/>
      <c r="H381" s="56">
        <f t="shared" si="85"/>
        <v>435</v>
      </c>
      <c r="I381" s="69"/>
      <c r="J381" s="56">
        <f t="shared" si="79"/>
        <v>435</v>
      </c>
      <c r="K381" s="69"/>
      <c r="L381" s="56">
        <f t="shared" si="80"/>
        <v>435</v>
      </c>
      <c r="M381" s="69">
        <v>80</v>
      </c>
      <c r="N381" s="56">
        <f t="shared" si="100"/>
        <v>515</v>
      </c>
      <c r="O381" s="69">
        <v>100</v>
      </c>
      <c r="P381" s="56">
        <f t="shared" si="101"/>
        <v>615</v>
      </c>
      <c r="Q381" s="69">
        <v>-230</v>
      </c>
      <c r="R381" s="56">
        <f t="shared" si="102"/>
        <v>385</v>
      </c>
      <c r="S381" s="69"/>
      <c r="T381" s="56">
        <f t="shared" si="103"/>
        <v>385</v>
      </c>
    </row>
    <row r="382" spans="1:20" ht="47.25" x14ac:dyDescent="0.25">
      <c r="A382" s="64" t="s">
        <v>216</v>
      </c>
      <c r="B382" s="53" t="s">
        <v>784</v>
      </c>
      <c r="C382" s="47"/>
      <c r="D382" s="47"/>
      <c r="E382" s="79"/>
      <c r="F382" s="69">
        <f t="shared" ref="F382:S385" si="105">F383</f>
        <v>180</v>
      </c>
      <c r="G382" s="69">
        <f t="shared" si="105"/>
        <v>0</v>
      </c>
      <c r="H382" s="56">
        <f t="shared" si="85"/>
        <v>180</v>
      </c>
      <c r="I382" s="69">
        <f t="shared" si="105"/>
        <v>0</v>
      </c>
      <c r="J382" s="56">
        <f t="shared" si="79"/>
        <v>180</v>
      </c>
      <c r="K382" s="69">
        <f t="shared" si="105"/>
        <v>0</v>
      </c>
      <c r="L382" s="56">
        <f t="shared" si="80"/>
        <v>180</v>
      </c>
      <c r="M382" s="69">
        <f t="shared" si="105"/>
        <v>5.5</v>
      </c>
      <c r="N382" s="56">
        <f t="shared" si="100"/>
        <v>185.5</v>
      </c>
      <c r="O382" s="69">
        <f t="shared" si="105"/>
        <v>0</v>
      </c>
      <c r="P382" s="56">
        <f t="shared" si="101"/>
        <v>185.5</v>
      </c>
      <c r="Q382" s="69">
        <f t="shared" si="105"/>
        <v>0</v>
      </c>
      <c r="R382" s="56">
        <f t="shared" si="102"/>
        <v>185.5</v>
      </c>
      <c r="S382" s="69">
        <f t="shared" si="105"/>
        <v>0</v>
      </c>
      <c r="T382" s="56">
        <f t="shared" si="103"/>
        <v>185.5</v>
      </c>
    </row>
    <row r="383" spans="1:20" ht="15.75" x14ac:dyDescent="0.25">
      <c r="A383" s="64" t="s">
        <v>190</v>
      </c>
      <c r="B383" s="53" t="s">
        <v>784</v>
      </c>
      <c r="C383" s="53" t="s">
        <v>102</v>
      </c>
      <c r="D383" s="47"/>
      <c r="E383" s="79"/>
      <c r="F383" s="69">
        <f t="shared" si="105"/>
        <v>180</v>
      </c>
      <c r="G383" s="69">
        <f t="shared" si="105"/>
        <v>0</v>
      </c>
      <c r="H383" s="56">
        <f t="shared" si="85"/>
        <v>180</v>
      </c>
      <c r="I383" s="69">
        <f t="shared" si="105"/>
        <v>0</v>
      </c>
      <c r="J383" s="56">
        <f t="shared" si="79"/>
        <v>180</v>
      </c>
      <c r="K383" s="69">
        <f t="shared" si="105"/>
        <v>0</v>
      </c>
      <c r="L383" s="56">
        <f t="shared" si="80"/>
        <v>180</v>
      </c>
      <c r="M383" s="69">
        <f t="shared" si="105"/>
        <v>5.5</v>
      </c>
      <c r="N383" s="56">
        <f t="shared" si="100"/>
        <v>185.5</v>
      </c>
      <c r="O383" s="69">
        <f t="shared" si="105"/>
        <v>0</v>
      </c>
      <c r="P383" s="56">
        <f t="shared" si="101"/>
        <v>185.5</v>
      </c>
      <c r="Q383" s="69">
        <f t="shared" si="105"/>
        <v>0</v>
      </c>
      <c r="R383" s="56">
        <f t="shared" si="102"/>
        <v>185.5</v>
      </c>
      <c r="S383" s="69">
        <f t="shared" si="105"/>
        <v>0</v>
      </c>
      <c r="T383" s="56">
        <f t="shared" si="103"/>
        <v>185.5</v>
      </c>
    </row>
    <row r="384" spans="1:20" ht="31.5" x14ac:dyDescent="0.25">
      <c r="A384" s="64" t="s">
        <v>454</v>
      </c>
      <c r="B384" s="53" t="s">
        <v>784</v>
      </c>
      <c r="C384" s="53" t="s">
        <v>102</v>
      </c>
      <c r="D384" s="53" t="s">
        <v>161</v>
      </c>
      <c r="E384" s="79"/>
      <c r="F384" s="69">
        <f t="shared" si="105"/>
        <v>180</v>
      </c>
      <c r="G384" s="69">
        <f t="shared" si="105"/>
        <v>0</v>
      </c>
      <c r="H384" s="56">
        <f t="shared" si="85"/>
        <v>180</v>
      </c>
      <c r="I384" s="69">
        <f t="shared" si="105"/>
        <v>0</v>
      </c>
      <c r="J384" s="56">
        <f t="shared" si="79"/>
        <v>180</v>
      </c>
      <c r="K384" s="69">
        <f t="shared" si="105"/>
        <v>0</v>
      </c>
      <c r="L384" s="56">
        <f t="shared" si="80"/>
        <v>180</v>
      </c>
      <c r="M384" s="69">
        <f t="shared" si="105"/>
        <v>5.5</v>
      </c>
      <c r="N384" s="56">
        <f t="shared" si="100"/>
        <v>185.5</v>
      </c>
      <c r="O384" s="69">
        <f t="shared" si="105"/>
        <v>0</v>
      </c>
      <c r="P384" s="56">
        <f t="shared" si="101"/>
        <v>185.5</v>
      </c>
      <c r="Q384" s="69">
        <f t="shared" si="105"/>
        <v>0</v>
      </c>
      <c r="R384" s="56">
        <f t="shared" si="102"/>
        <v>185.5</v>
      </c>
      <c r="S384" s="69">
        <f t="shared" si="105"/>
        <v>0</v>
      </c>
      <c r="T384" s="56">
        <f t="shared" si="103"/>
        <v>185.5</v>
      </c>
    </row>
    <row r="385" spans="1:20" ht="47.25" x14ac:dyDescent="0.25">
      <c r="A385" s="64" t="s">
        <v>97</v>
      </c>
      <c r="B385" s="53" t="s">
        <v>784</v>
      </c>
      <c r="C385" s="53" t="s">
        <v>102</v>
      </c>
      <c r="D385" s="53" t="s">
        <v>161</v>
      </c>
      <c r="E385" s="53">
        <v>200</v>
      </c>
      <c r="F385" s="69">
        <f t="shared" si="105"/>
        <v>180</v>
      </c>
      <c r="G385" s="69">
        <f t="shared" si="105"/>
        <v>0</v>
      </c>
      <c r="H385" s="56">
        <f t="shared" si="85"/>
        <v>180</v>
      </c>
      <c r="I385" s="69">
        <f t="shared" si="105"/>
        <v>0</v>
      </c>
      <c r="J385" s="56">
        <f t="shared" si="79"/>
        <v>180</v>
      </c>
      <c r="K385" s="69">
        <f t="shared" si="105"/>
        <v>0</v>
      </c>
      <c r="L385" s="56">
        <f t="shared" si="80"/>
        <v>180</v>
      </c>
      <c r="M385" s="69">
        <f t="shared" si="105"/>
        <v>5.5</v>
      </c>
      <c r="N385" s="56">
        <f t="shared" si="100"/>
        <v>185.5</v>
      </c>
      <c r="O385" s="69">
        <f t="shared" si="105"/>
        <v>0</v>
      </c>
      <c r="P385" s="56">
        <f t="shared" si="101"/>
        <v>185.5</v>
      </c>
      <c r="Q385" s="69">
        <f t="shared" si="105"/>
        <v>0</v>
      </c>
      <c r="R385" s="56">
        <f t="shared" si="102"/>
        <v>185.5</v>
      </c>
      <c r="S385" s="69">
        <f t="shared" si="105"/>
        <v>0</v>
      </c>
      <c r="T385" s="56">
        <f t="shared" si="103"/>
        <v>185.5</v>
      </c>
    </row>
    <row r="386" spans="1:20" ht="47.25" x14ac:dyDescent="0.25">
      <c r="A386" s="64" t="s">
        <v>98</v>
      </c>
      <c r="B386" s="53" t="s">
        <v>784</v>
      </c>
      <c r="C386" s="53" t="s">
        <v>102</v>
      </c>
      <c r="D386" s="53" t="s">
        <v>161</v>
      </c>
      <c r="E386" s="53">
        <v>240</v>
      </c>
      <c r="F386" s="69">
        <v>180</v>
      </c>
      <c r="G386" s="69"/>
      <c r="H386" s="56">
        <f t="shared" si="85"/>
        <v>180</v>
      </c>
      <c r="I386" s="69"/>
      <c r="J386" s="56">
        <f t="shared" si="79"/>
        <v>180</v>
      </c>
      <c r="K386" s="69"/>
      <c r="L386" s="56">
        <f t="shared" si="80"/>
        <v>180</v>
      </c>
      <c r="M386" s="69">
        <v>5.5</v>
      </c>
      <c r="N386" s="56">
        <f t="shared" si="100"/>
        <v>185.5</v>
      </c>
      <c r="O386" s="69"/>
      <c r="P386" s="56">
        <f t="shared" si="101"/>
        <v>185.5</v>
      </c>
      <c r="Q386" s="69"/>
      <c r="R386" s="56">
        <f t="shared" si="102"/>
        <v>185.5</v>
      </c>
      <c r="S386" s="69"/>
      <c r="T386" s="56">
        <f t="shared" si="103"/>
        <v>185.5</v>
      </c>
    </row>
    <row r="387" spans="1:20" ht="126" x14ac:dyDescent="0.25">
      <c r="A387" s="96" t="s">
        <v>813</v>
      </c>
      <c r="B387" s="57" t="s">
        <v>814</v>
      </c>
      <c r="C387" s="53"/>
      <c r="D387" s="53"/>
      <c r="E387" s="53"/>
      <c r="F387" s="69">
        <f t="shared" ref="F387:S390" si="106">F388</f>
        <v>200000</v>
      </c>
      <c r="G387" s="69">
        <f t="shared" si="106"/>
        <v>0</v>
      </c>
      <c r="H387" s="56">
        <f t="shared" si="85"/>
        <v>200000</v>
      </c>
      <c r="I387" s="69">
        <f t="shared" si="106"/>
        <v>0</v>
      </c>
      <c r="J387" s="56">
        <f t="shared" si="79"/>
        <v>200000</v>
      </c>
      <c r="K387" s="69">
        <f t="shared" si="106"/>
        <v>0</v>
      </c>
      <c r="L387" s="56">
        <f t="shared" si="80"/>
        <v>200000</v>
      </c>
      <c r="M387" s="69">
        <f t="shared" si="106"/>
        <v>0</v>
      </c>
      <c r="N387" s="56">
        <f t="shared" si="100"/>
        <v>200000</v>
      </c>
      <c r="O387" s="69">
        <f t="shared" si="106"/>
        <v>0</v>
      </c>
      <c r="P387" s="56">
        <f t="shared" si="101"/>
        <v>200000</v>
      </c>
      <c r="Q387" s="69">
        <f t="shared" si="106"/>
        <v>0</v>
      </c>
      <c r="R387" s="56">
        <f t="shared" si="102"/>
        <v>200000</v>
      </c>
      <c r="S387" s="69">
        <f t="shared" si="106"/>
        <v>0</v>
      </c>
      <c r="T387" s="56">
        <f t="shared" si="103"/>
        <v>200000</v>
      </c>
    </row>
    <row r="388" spans="1:20" ht="15.75" x14ac:dyDescent="0.25">
      <c r="A388" s="64" t="s">
        <v>190</v>
      </c>
      <c r="B388" s="57" t="s">
        <v>814</v>
      </c>
      <c r="C388" s="53" t="s">
        <v>102</v>
      </c>
      <c r="D388" s="47"/>
      <c r="E388" s="79"/>
      <c r="F388" s="69">
        <f t="shared" si="106"/>
        <v>200000</v>
      </c>
      <c r="G388" s="69">
        <f t="shared" si="106"/>
        <v>0</v>
      </c>
      <c r="H388" s="56">
        <f t="shared" si="85"/>
        <v>200000</v>
      </c>
      <c r="I388" s="69">
        <f t="shared" si="106"/>
        <v>0</v>
      </c>
      <c r="J388" s="56">
        <f t="shared" si="79"/>
        <v>200000</v>
      </c>
      <c r="K388" s="69">
        <f t="shared" si="106"/>
        <v>0</v>
      </c>
      <c r="L388" s="56">
        <f t="shared" si="80"/>
        <v>200000</v>
      </c>
      <c r="M388" s="69">
        <f t="shared" si="106"/>
        <v>0</v>
      </c>
      <c r="N388" s="56">
        <f t="shared" si="100"/>
        <v>200000</v>
      </c>
      <c r="O388" s="69">
        <f t="shared" si="106"/>
        <v>0</v>
      </c>
      <c r="P388" s="56">
        <f t="shared" si="101"/>
        <v>200000</v>
      </c>
      <c r="Q388" s="69">
        <f t="shared" si="106"/>
        <v>0</v>
      </c>
      <c r="R388" s="56">
        <f t="shared" si="102"/>
        <v>200000</v>
      </c>
      <c r="S388" s="69">
        <f t="shared" si="106"/>
        <v>0</v>
      </c>
      <c r="T388" s="56">
        <f t="shared" si="103"/>
        <v>200000</v>
      </c>
    </row>
    <row r="389" spans="1:20" ht="31.5" x14ac:dyDescent="0.25">
      <c r="A389" s="64" t="s">
        <v>454</v>
      </c>
      <c r="B389" s="57" t="s">
        <v>814</v>
      </c>
      <c r="C389" s="53" t="s">
        <v>102</v>
      </c>
      <c r="D389" s="53" t="s">
        <v>161</v>
      </c>
      <c r="E389" s="79"/>
      <c r="F389" s="69">
        <f t="shared" si="106"/>
        <v>200000</v>
      </c>
      <c r="G389" s="69">
        <f>G390+G392</f>
        <v>0</v>
      </c>
      <c r="H389" s="56">
        <f t="shared" si="85"/>
        <v>200000</v>
      </c>
      <c r="I389" s="69">
        <f>I390+I392</f>
        <v>0</v>
      </c>
      <c r="J389" s="56">
        <f t="shared" si="79"/>
        <v>200000</v>
      </c>
      <c r="K389" s="69">
        <f>K390+K392</f>
        <v>0</v>
      </c>
      <c r="L389" s="56">
        <f t="shared" si="80"/>
        <v>200000</v>
      </c>
      <c r="M389" s="69">
        <f>M390+M392</f>
        <v>0</v>
      </c>
      <c r="N389" s="56">
        <f t="shared" si="100"/>
        <v>200000</v>
      </c>
      <c r="O389" s="69">
        <f>O390+O392</f>
        <v>0</v>
      </c>
      <c r="P389" s="56">
        <f t="shared" si="101"/>
        <v>200000</v>
      </c>
      <c r="Q389" s="69">
        <f>Q390+Q392</f>
        <v>0</v>
      </c>
      <c r="R389" s="56">
        <f t="shared" si="102"/>
        <v>200000</v>
      </c>
      <c r="S389" s="69">
        <f>S390+S392</f>
        <v>0</v>
      </c>
      <c r="T389" s="56">
        <f t="shared" si="103"/>
        <v>200000</v>
      </c>
    </row>
    <row r="390" spans="1:20" ht="47.25" x14ac:dyDescent="0.25">
      <c r="A390" s="64" t="s">
        <v>97</v>
      </c>
      <c r="B390" s="57" t="s">
        <v>814</v>
      </c>
      <c r="C390" s="53" t="s">
        <v>102</v>
      </c>
      <c r="D390" s="53" t="s">
        <v>161</v>
      </c>
      <c r="E390" s="53">
        <v>200</v>
      </c>
      <c r="F390" s="69">
        <f t="shared" si="106"/>
        <v>200000</v>
      </c>
      <c r="G390" s="69">
        <f t="shared" si="106"/>
        <v>-4740.3</v>
      </c>
      <c r="H390" s="56">
        <f t="shared" si="85"/>
        <v>195259.7</v>
      </c>
      <c r="I390" s="69">
        <f t="shared" si="106"/>
        <v>0</v>
      </c>
      <c r="J390" s="56">
        <f t="shared" si="79"/>
        <v>195259.7</v>
      </c>
      <c r="K390" s="69">
        <f t="shared" si="106"/>
        <v>0</v>
      </c>
      <c r="L390" s="56">
        <f t="shared" si="80"/>
        <v>195259.7</v>
      </c>
      <c r="M390" s="69">
        <f t="shared" si="106"/>
        <v>0.1</v>
      </c>
      <c r="N390" s="56">
        <f t="shared" si="100"/>
        <v>195259.80000000002</v>
      </c>
      <c r="O390" s="69">
        <f t="shared" si="106"/>
        <v>0</v>
      </c>
      <c r="P390" s="56">
        <f t="shared" si="101"/>
        <v>195259.80000000002</v>
      </c>
      <c r="Q390" s="69">
        <f t="shared" si="106"/>
        <v>-3824.4</v>
      </c>
      <c r="R390" s="56">
        <f t="shared" si="102"/>
        <v>191435.40000000002</v>
      </c>
      <c r="S390" s="124">
        <f t="shared" si="106"/>
        <v>-1301.5999999999999</v>
      </c>
      <c r="T390" s="56">
        <f t="shared" si="103"/>
        <v>190133.80000000002</v>
      </c>
    </row>
    <row r="391" spans="1:20" ht="47.25" x14ac:dyDescent="0.25">
      <c r="A391" s="64" t="s">
        <v>98</v>
      </c>
      <c r="B391" s="57" t="s">
        <v>814</v>
      </c>
      <c r="C391" s="53" t="s">
        <v>102</v>
      </c>
      <c r="D391" s="53" t="s">
        <v>161</v>
      </c>
      <c r="E391" s="53">
        <v>240</v>
      </c>
      <c r="F391" s="69">
        <v>200000</v>
      </c>
      <c r="G391" s="69">
        <v>-4740.3</v>
      </c>
      <c r="H391" s="56">
        <f t="shared" si="85"/>
        <v>195259.7</v>
      </c>
      <c r="I391" s="69"/>
      <c r="J391" s="56">
        <f t="shared" si="79"/>
        <v>195259.7</v>
      </c>
      <c r="K391" s="69"/>
      <c r="L391" s="56">
        <f t="shared" si="80"/>
        <v>195259.7</v>
      </c>
      <c r="M391" s="69">
        <v>0.1</v>
      </c>
      <c r="N391" s="56">
        <f t="shared" si="100"/>
        <v>195259.80000000002</v>
      </c>
      <c r="O391" s="69"/>
      <c r="P391" s="56">
        <f t="shared" si="101"/>
        <v>195259.80000000002</v>
      </c>
      <c r="Q391" s="69">
        <v>-3824.4</v>
      </c>
      <c r="R391" s="56">
        <f t="shared" si="102"/>
        <v>191435.40000000002</v>
      </c>
      <c r="S391" s="124">
        <v>-1301.5999999999999</v>
      </c>
      <c r="T391" s="56">
        <f t="shared" si="103"/>
        <v>190133.80000000002</v>
      </c>
    </row>
    <row r="392" spans="1:20" ht="15.75" x14ac:dyDescent="0.25">
      <c r="A392" s="63" t="s">
        <v>157</v>
      </c>
      <c r="B392" s="57" t="s">
        <v>814</v>
      </c>
      <c r="C392" s="53" t="s">
        <v>102</v>
      </c>
      <c r="D392" s="53" t="s">
        <v>161</v>
      </c>
      <c r="E392" s="53" t="s">
        <v>586</v>
      </c>
      <c r="F392" s="69"/>
      <c r="G392" s="69">
        <f>G393</f>
        <v>4740.3</v>
      </c>
      <c r="H392" s="56">
        <f t="shared" si="85"/>
        <v>4740.3</v>
      </c>
      <c r="I392" s="69">
        <f>I393</f>
        <v>0</v>
      </c>
      <c r="J392" s="56">
        <f t="shared" si="79"/>
        <v>4740.3</v>
      </c>
      <c r="K392" s="69">
        <f>K393</f>
        <v>0</v>
      </c>
      <c r="L392" s="56">
        <f t="shared" si="80"/>
        <v>4740.3</v>
      </c>
      <c r="M392" s="69">
        <f>M393</f>
        <v>-0.1</v>
      </c>
      <c r="N392" s="56">
        <f t="shared" si="100"/>
        <v>4740.2</v>
      </c>
      <c r="O392" s="69">
        <f>O393</f>
        <v>0</v>
      </c>
      <c r="P392" s="56">
        <f t="shared" si="101"/>
        <v>4740.2</v>
      </c>
      <c r="Q392" s="69">
        <f>Q393</f>
        <v>3824.4</v>
      </c>
      <c r="R392" s="56">
        <f t="shared" si="102"/>
        <v>8564.6</v>
      </c>
      <c r="S392" s="124">
        <f>S393</f>
        <v>1301.5999999999999</v>
      </c>
      <c r="T392" s="56">
        <f t="shared" si="103"/>
        <v>9866.2000000000007</v>
      </c>
    </row>
    <row r="393" spans="1:20" ht="15.75" x14ac:dyDescent="0.25">
      <c r="A393" s="32" t="s">
        <v>65</v>
      </c>
      <c r="B393" s="57" t="s">
        <v>814</v>
      </c>
      <c r="C393" s="53" t="s">
        <v>102</v>
      </c>
      <c r="D393" s="53" t="s">
        <v>161</v>
      </c>
      <c r="E393" s="53" t="s">
        <v>630</v>
      </c>
      <c r="F393" s="69"/>
      <c r="G393" s="69">
        <v>4740.3</v>
      </c>
      <c r="H393" s="56">
        <f t="shared" si="85"/>
        <v>4740.3</v>
      </c>
      <c r="I393" s="69"/>
      <c r="J393" s="56">
        <f t="shared" si="79"/>
        <v>4740.3</v>
      </c>
      <c r="K393" s="69"/>
      <c r="L393" s="56">
        <f t="shared" si="80"/>
        <v>4740.3</v>
      </c>
      <c r="M393" s="69">
        <v>-0.1</v>
      </c>
      <c r="N393" s="56">
        <f t="shared" si="100"/>
        <v>4740.2</v>
      </c>
      <c r="O393" s="69"/>
      <c r="P393" s="56">
        <f t="shared" si="101"/>
        <v>4740.2</v>
      </c>
      <c r="Q393" s="69">
        <v>3824.4</v>
      </c>
      <c r="R393" s="56">
        <f t="shared" si="102"/>
        <v>8564.6</v>
      </c>
      <c r="S393" s="124">
        <v>1301.5999999999999</v>
      </c>
      <c r="T393" s="56">
        <f t="shared" si="103"/>
        <v>9866.2000000000007</v>
      </c>
    </row>
    <row r="394" spans="1:20" ht="110.25" x14ac:dyDescent="0.25">
      <c r="A394" s="96" t="s">
        <v>815</v>
      </c>
      <c r="B394" s="57" t="s">
        <v>816</v>
      </c>
      <c r="C394" s="53"/>
      <c r="D394" s="53"/>
      <c r="E394" s="53"/>
      <c r="F394" s="69">
        <f t="shared" ref="F394:S397" si="107">F395</f>
        <v>5808.4</v>
      </c>
      <c r="G394" s="69">
        <f t="shared" si="107"/>
        <v>4191.6000000000004</v>
      </c>
      <c r="H394" s="56">
        <f t="shared" si="85"/>
        <v>10000</v>
      </c>
      <c r="I394" s="69">
        <f t="shared" si="107"/>
        <v>276.8</v>
      </c>
      <c r="J394" s="56">
        <f t="shared" si="79"/>
        <v>10276.799999999999</v>
      </c>
      <c r="K394" s="69">
        <f t="shared" si="107"/>
        <v>0</v>
      </c>
      <c r="L394" s="56">
        <f t="shared" si="80"/>
        <v>10276.799999999999</v>
      </c>
      <c r="M394" s="69">
        <f t="shared" si="107"/>
        <v>0</v>
      </c>
      <c r="N394" s="56">
        <f t="shared" si="100"/>
        <v>10276.799999999999</v>
      </c>
      <c r="O394" s="69">
        <f t="shared" si="107"/>
        <v>0</v>
      </c>
      <c r="P394" s="56">
        <f t="shared" si="101"/>
        <v>10276.799999999999</v>
      </c>
      <c r="Q394" s="69">
        <f t="shared" si="107"/>
        <v>0</v>
      </c>
      <c r="R394" s="56">
        <f t="shared" si="102"/>
        <v>10276.799999999999</v>
      </c>
      <c r="S394" s="69">
        <f t="shared" si="107"/>
        <v>191.1</v>
      </c>
      <c r="T394" s="56">
        <f t="shared" si="103"/>
        <v>10467.9</v>
      </c>
    </row>
    <row r="395" spans="1:20" ht="15.75" x14ac:dyDescent="0.25">
      <c r="A395" s="64" t="s">
        <v>190</v>
      </c>
      <c r="B395" s="57" t="s">
        <v>816</v>
      </c>
      <c r="C395" s="53" t="s">
        <v>102</v>
      </c>
      <c r="D395" s="47"/>
      <c r="E395" s="79"/>
      <c r="F395" s="69">
        <f t="shared" si="107"/>
        <v>5808.4</v>
      </c>
      <c r="G395" s="69">
        <f t="shared" si="107"/>
        <v>4191.6000000000004</v>
      </c>
      <c r="H395" s="56">
        <f t="shared" si="85"/>
        <v>10000</v>
      </c>
      <c r="I395" s="69">
        <f t="shared" si="107"/>
        <v>276.8</v>
      </c>
      <c r="J395" s="56">
        <f t="shared" si="79"/>
        <v>10276.799999999999</v>
      </c>
      <c r="K395" s="69">
        <f t="shared" si="107"/>
        <v>0</v>
      </c>
      <c r="L395" s="56">
        <f t="shared" si="80"/>
        <v>10276.799999999999</v>
      </c>
      <c r="M395" s="69">
        <f t="shared" si="107"/>
        <v>0</v>
      </c>
      <c r="N395" s="56">
        <f t="shared" si="100"/>
        <v>10276.799999999999</v>
      </c>
      <c r="O395" s="69">
        <f t="shared" si="107"/>
        <v>0</v>
      </c>
      <c r="P395" s="56">
        <f t="shared" si="101"/>
        <v>10276.799999999999</v>
      </c>
      <c r="Q395" s="69">
        <f t="shared" si="107"/>
        <v>0</v>
      </c>
      <c r="R395" s="56">
        <f t="shared" si="102"/>
        <v>10276.799999999999</v>
      </c>
      <c r="S395" s="69">
        <f t="shared" si="107"/>
        <v>191.1</v>
      </c>
      <c r="T395" s="56">
        <f t="shared" si="103"/>
        <v>10467.9</v>
      </c>
    </row>
    <row r="396" spans="1:20" ht="31.5" x14ac:dyDescent="0.25">
      <c r="A396" s="64" t="s">
        <v>454</v>
      </c>
      <c r="B396" s="57" t="s">
        <v>816</v>
      </c>
      <c r="C396" s="53" t="s">
        <v>102</v>
      </c>
      <c r="D396" s="53" t="s">
        <v>161</v>
      </c>
      <c r="E396" s="79"/>
      <c r="F396" s="69">
        <f t="shared" si="107"/>
        <v>5808.4</v>
      </c>
      <c r="G396" s="69">
        <f t="shared" si="107"/>
        <v>4191.6000000000004</v>
      </c>
      <c r="H396" s="56">
        <f t="shared" si="85"/>
        <v>10000</v>
      </c>
      <c r="I396" s="69">
        <f t="shared" si="107"/>
        <v>276.8</v>
      </c>
      <c r="J396" s="56">
        <f t="shared" si="79"/>
        <v>10276.799999999999</v>
      </c>
      <c r="K396" s="69">
        <f t="shared" si="107"/>
        <v>0</v>
      </c>
      <c r="L396" s="56">
        <f t="shared" si="80"/>
        <v>10276.799999999999</v>
      </c>
      <c r="M396" s="69">
        <f t="shared" si="107"/>
        <v>0</v>
      </c>
      <c r="N396" s="56">
        <f t="shared" si="100"/>
        <v>10276.799999999999</v>
      </c>
      <c r="O396" s="69">
        <f t="shared" si="107"/>
        <v>0</v>
      </c>
      <c r="P396" s="56">
        <f t="shared" si="101"/>
        <v>10276.799999999999</v>
      </c>
      <c r="Q396" s="69">
        <f>Q397+Q399</f>
        <v>0</v>
      </c>
      <c r="R396" s="56">
        <f t="shared" si="102"/>
        <v>10276.799999999999</v>
      </c>
      <c r="S396" s="124">
        <f>S397+S399</f>
        <v>191.1</v>
      </c>
      <c r="T396" s="56">
        <f t="shared" si="103"/>
        <v>10467.9</v>
      </c>
    </row>
    <row r="397" spans="1:20" ht="47.25" x14ac:dyDescent="0.25">
      <c r="A397" s="64" t="s">
        <v>97</v>
      </c>
      <c r="B397" s="57" t="s">
        <v>816</v>
      </c>
      <c r="C397" s="53" t="s">
        <v>102</v>
      </c>
      <c r="D397" s="53" t="s">
        <v>161</v>
      </c>
      <c r="E397" s="53">
        <v>200</v>
      </c>
      <c r="F397" s="69">
        <f t="shared" si="107"/>
        <v>5808.4</v>
      </c>
      <c r="G397" s="69">
        <f t="shared" si="107"/>
        <v>4191.6000000000004</v>
      </c>
      <c r="H397" s="56">
        <f t="shared" si="85"/>
        <v>10000</v>
      </c>
      <c r="I397" s="69">
        <f t="shared" si="107"/>
        <v>276.8</v>
      </c>
      <c r="J397" s="56">
        <f t="shared" si="79"/>
        <v>10276.799999999999</v>
      </c>
      <c r="K397" s="69">
        <f t="shared" si="107"/>
        <v>0</v>
      </c>
      <c r="L397" s="56">
        <f t="shared" si="80"/>
        <v>10276.799999999999</v>
      </c>
      <c r="M397" s="69">
        <f t="shared" si="107"/>
        <v>0</v>
      </c>
      <c r="N397" s="56">
        <f t="shared" si="100"/>
        <v>10276.799999999999</v>
      </c>
      <c r="O397" s="69">
        <f t="shared" si="107"/>
        <v>0</v>
      </c>
      <c r="P397" s="56">
        <f t="shared" si="101"/>
        <v>10276.799999999999</v>
      </c>
      <c r="Q397" s="69">
        <f t="shared" si="107"/>
        <v>-201.3</v>
      </c>
      <c r="R397" s="56">
        <f t="shared" si="102"/>
        <v>10075.5</v>
      </c>
      <c r="S397" s="124">
        <f t="shared" si="107"/>
        <v>122.6</v>
      </c>
      <c r="T397" s="56">
        <f t="shared" si="103"/>
        <v>10198.1</v>
      </c>
    </row>
    <row r="398" spans="1:20" ht="66.75" customHeight="1" x14ac:dyDescent="0.25">
      <c r="A398" s="64" t="s">
        <v>98</v>
      </c>
      <c r="B398" s="57" t="s">
        <v>816</v>
      </c>
      <c r="C398" s="53" t="s">
        <v>102</v>
      </c>
      <c r="D398" s="53" t="s">
        <v>161</v>
      </c>
      <c r="E398" s="53">
        <v>240</v>
      </c>
      <c r="F398" s="69">
        <v>5808.4</v>
      </c>
      <c r="G398" s="69">
        <v>4191.6000000000004</v>
      </c>
      <c r="H398" s="56">
        <f t="shared" si="85"/>
        <v>10000</v>
      </c>
      <c r="I398" s="69">
        <v>276.8</v>
      </c>
      <c r="J398" s="56">
        <f t="shared" si="79"/>
        <v>10276.799999999999</v>
      </c>
      <c r="K398" s="69"/>
      <c r="L398" s="56">
        <f t="shared" si="80"/>
        <v>10276.799999999999</v>
      </c>
      <c r="M398" s="69"/>
      <c r="N398" s="56">
        <f t="shared" si="100"/>
        <v>10276.799999999999</v>
      </c>
      <c r="O398" s="69"/>
      <c r="P398" s="56">
        <f t="shared" si="101"/>
        <v>10276.799999999999</v>
      </c>
      <c r="Q398" s="69">
        <v>-201.3</v>
      </c>
      <c r="R398" s="56">
        <f t="shared" si="102"/>
        <v>10075.5</v>
      </c>
      <c r="S398" s="124">
        <v>122.6</v>
      </c>
      <c r="T398" s="56">
        <f t="shared" si="103"/>
        <v>10198.1</v>
      </c>
    </row>
    <row r="399" spans="1:20" ht="21" customHeight="1" x14ac:dyDescent="0.25">
      <c r="A399" s="63" t="s">
        <v>157</v>
      </c>
      <c r="B399" s="57" t="s">
        <v>816</v>
      </c>
      <c r="C399" s="53" t="s">
        <v>102</v>
      </c>
      <c r="D399" s="53" t="s">
        <v>161</v>
      </c>
      <c r="E399" s="53" t="s">
        <v>586</v>
      </c>
      <c r="F399" s="69"/>
      <c r="G399" s="69"/>
      <c r="H399" s="56"/>
      <c r="I399" s="69"/>
      <c r="J399" s="56"/>
      <c r="K399" s="69"/>
      <c r="L399" s="56"/>
      <c r="M399" s="69"/>
      <c r="N399" s="56"/>
      <c r="O399" s="69"/>
      <c r="P399" s="56">
        <f t="shared" si="101"/>
        <v>0</v>
      </c>
      <c r="Q399" s="69">
        <f>Q400</f>
        <v>201.3</v>
      </c>
      <c r="R399" s="56">
        <f t="shared" si="102"/>
        <v>201.3</v>
      </c>
      <c r="S399" s="124">
        <f>S400</f>
        <v>68.5</v>
      </c>
      <c r="T399" s="56">
        <f t="shared" si="103"/>
        <v>269.8</v>
      </c>
    </row>
    <row r="400" spans="1:20" ht="21" customHeight="1" x14ac:dyDescent="0.25">
      <c r="A400" s="32" t="s">
        <v>65</v>
      </c>
      <c r="B400" s="57" t="s">
        <v>816</v>
      </c>
      <c r="C400" s="53" t="s">
        <v>102</v>
      </c>
      <c r="D400" s="53" t="s">
        <v>161</v>
      </c>
      <c r="E400" s="53" t="s">
        <v>630</v>
      </c>
      <c r="F400" s="69"/>
      <c r="G400" s="69"/>
      <c r="H400" s="56"/>
      <c r="I400" s="69"/>
      <c r="J400" s="56"/>
      <c r="K400" s="69"/>
      <c r="L400" s="56"/>
      <c r="M400" s="69"/>
      <c r="N400" s="56"/>
      <c r="O400" s="69"/>
      <c r="P400" s="56">
        <f t="shared" si="101"/>
        <v>0</v>
      </c>
      <c r="Q400" s="69">
        <v>201.3</v>
      </c>
      <c r="R400" s="56">
        <f t="shared" si="102"/>
        <v>201.3</v>
      </c>
      <c r="S400" s="124">
        <v>68.5</v>
      </c>
      <c r="T400" s="56">
        <f t="shared" si="103"/>
        <v>269.8</v>
      </c>
    </row>
    <row r="401" spans="1:20" ht="103.15" customHeight="1" x14ac:dyDescent="0.25">
      <c r="A401" s="77" t="s">
        <v>686</v>
      </c>
      <c r="B401" s="50" t="s">
        <v>243</v>
      </c>
      <c r="C401" s="47"/>
      <c r="D401" s="47"/>
      <c r="E401" s="79"/>
      <c r="F401" s="74">
        <f t="shared" ref="F401:S406" si="108">F402</f>
        <v>918</v>
      </c>
      <c r="G401" s="74">
        <f t="shared" si="108"/>
        <v>0</v>
      </c>
      <c r="H401" s="49">
        <f t="shared" si="85"/>
        <v>918</v>
      </c>
      <c r="I401" s="74">
        <f t="shared" si="108"/>
        <v>0</v>
      </c>
      <c r="J401" s="49">
        <f t="shared" si="79"/>
        <v>918</v>
      </c>
      <c r="K401" s="74">
        <f t="shared" si="108"/>
        <v>0</v>
      </c>
      <c r="L401" s="49">
        <f t="shared" si="80"/>
        <v>918</v>
      </c>
      <c r="M401" s="74">
        <f t="shared" si="108"/>
        <v>0</v>
      </c>
      <c r="N401" s="49">
        <f t="shared" si="100"/>
        <v>918</v>
      </c>
      <c r="O401" s="74">
        <f t="shared" si="108"/>
        <v>0</v>
      </c>
      <c r="P401" s="49">
        <f t="shared" si="101"/>
        <v>918</v>
      </c>
      <c r="Q401" s="74">
        <f t="shared" si="108"/>
        <v>0</v>
      </c>
      <c r="R401" s="49">
        <f t="shared" si="102"/>
        <v>918</v>
      </c>
      <c r="S401" s="74">
        <f t="shared" si="108"/>
        <v>0</v>
      </c>
      <c r="T401" s="49">
        <f t="shared" si="103"/>
        <v>918</v>
      </c>
    </row>
    <row r="402" spans="1:20" ht="32.450000000000003" customHeight="1" x14ac:dyDescent="0.25">
      <c r="A402" s="64" t="s">
        <v>687</v>
      </c>
      <c r="B402" s="53" t="s">
        <v>597</v>
      </c>
      <c r="C402" s="47"/>
      <c r="D402" s="47"/>
      <c r="E402" s="79"/>
      <c r="F402" s="69">
        <f t="shared" si="108"/>
        <v>918</v>
      </c>
      <c r="G402" s="69">
        <f t="shared" si="108"/>
        <v>0</v>
      </c>
      <c r="H402" s="56">
        <f t="shared" si="85"/>
        <v>918</v>
      </c>
      <c r="I402" s="69">
        <f t="shared" si="108"/>
        <v>0</v>
      </c>
      <c r="J402" s="56">
        <f t="shared" si="79"/>
        <v>918</v>
      </c>
      <c r="K402" s="69">
        <f t="shared" si="108"/>
        <v>0</v>
      </c>
      <c r="L402" s="56">
        <f t="shared" si="80"/>
        <v>918</v>
      </c>
      <c r="M402" s="69">
        <f t="shared" si="108"/>
        <v>0</v>
      </c>
      <c r="N402" s="56">
        <f t="shared" si="100"/>
        <v>918</v>
      </c>
      <c r="O402" s="69">
        <f t="shared" si="108"/>
        <v>0</v>
      </c>
      <c r="P402" s="56">
        <f t="shared" si="101"/>
        <v>918</v>
      </c>
      <c r="Q402" s="69">
        <f t="shared" si="108"/>
        <v>0</v>
      </c>
      <c r="R402" s="56">
        <f t="shared" si="102"/>
        <v>918</v>
      </c>
      <c r="S402" s="69">
        <f t="shared" si="108"/>
        <v>0</v>
      </c>
      <c r="T402" s="56">
        <f t="shared" si="103"/>
        <v>918</v>
      </c>
    </row>
    <row r="403" spans="1:20" ht="33.75" customHeight="1" x14ac:dyDescent="0.25">
      <c r="A403" s="64" t="s">
        <v>659</v>
      </c>
      <c r="B403" s="53" t="s">
        <v>660</v>
      </c>
      <c r="C403" s="47"/>
      <c r="D403" s="47"/>
      <c r="E403" s="79"/>
      <c r="F403" s="69">
        <f t="shared" si="108"/>
        <v>918</v>
      </c>
      <c r="G403" s="69">
        <f t="shared" si="108"/>
        <v>0</v>
      </c>
      <c r="H403" s="56">
        <f t="shared" si="85"/>
        <v>918</v>
      </c>
      <c r="I403" s="69">
        <f t="shared" si="108"/>
        <v>0</v>
      </c>
      <c r="J403" s="56">
        <f t="shared" si="79"/>
        <v>918</v>
      </c>
      <c r="K403" s="69">
        <f t="shared" si="108"/>
        <v>0</v>
      </c>
      <c r="L403" s="56">
        <f t="shared" si="80"/>
        <v>918</v>
      </c>
      <c r="M403" s="69">
        <f t="shared" si="108"/>
        <v>0</v>
      </c>
      <c r="N403" s="56">
        <f t="shared" si="100"/>
        <v>918</v>
      </c>
      <c r="O403" s="69">
        <f t="shared" si="108"/>
        <v>0</v>
      </c>
      <c r="P403" s="56">
        <f t="shared" si="101"/>
        <v>918</v>
      </c>
      <c r="Q403" s="69">
        <f t="shared" si="108"/>
        <v>0</v>
      </c>
      <c r="R403" s="56">
        <f t="shared" si="102"/>
        <v>918</v>
      </c>
      <c r="S403" s="69">
        <f t="shared" si="108"/>
        <v>0</v>
      </c>
      <c r="T403" s="56">
        <f t="shared" si="103"/>
        <v>918</v>
      </c>
    </row>
    <row r="404" spans="1:20" ht="15.75" x14ac:dyDescent="0.25">
      <c r="A404" s="64" t="s">
        <v>190</v>
      </c>
      <c r="B404" s="53" t="s">
        <v>660</v>
      </c>
      <c r="C404" s="53" t="s">
        <v>102</v>
      </c>
      <c r="D404" s="47"/>
      <c r="E404" s="79"/>
      <c r="F404" s="69">
        <f t="shared" si="108"/>
        <v>918</v>
      </c>
      <c r="G404" s="69">
        <f t="shared" si="108"/>
        <v>0</v>
      </c>
      <c r="H404" s="56">
        <f t="shared" si="85"/>
        <v>918</v>
      </c>
      <c r="I404" s="69">
        <f t="shared" si="108"/>
        <v>0</v>
      </c>
      <c r="J404" s="56">
        <f t="shared" si="79"/>
        <v>918</v>
      </c>
      <c r="K404" s="69">
        <f t="shared" si="108"/>
        <v>0</v>
      </c>
      <c r="L404" s="56">
        <f t="shared" si="80"/>
        <v>918</v>
      </c>
      <c r="M404" s="69">
        <f t="shared" si="108"/>
        <v>0</v>
      </c>
      <c r="N404" s="56">
        <f t="shared" si="100"/>
        <v>918</v>
      </c>
      <c r="O404" s="69">
        <f t="shared" si="108"/>
        <v>0</v>
      </c>
      <c r="P404" s="56">
        <f t="shared" si="101"/>
        <v>918</v>
      </c>
      <c r="Q404" s="69">
        <f t="shared" si="108"/>
        <v>0</v>
      </c>
      <c r="R404" s="56">
        <f t="shared" si="102"/>
        <v>918</v>
      </c>
      <c r="S404" s="69">
        <f t="shared" si="108"/>
        <v>0</v>
      </c>
      <c r="T404" s="56">
        <f t="shared" si="103"/>
        <v>918</v>
      </c>
    </row>
    <row r="405" spans="1:20" ht="34.5" customHeight="1" x14ac:dyDescent="0.25">
      <c r="A405" s="64" t="s">
        <v>217</v>
      </c>
      <c r="B405" s="53" t="s">
        <v>660</v>
      </c>
      <c r="C405" s="53" t="s">
        <v>102</v>
      </c>
      <c r="D405" s="53" t="s">
        <v>218</v>
      </c>
      <c r="E405" s="79"/>
      <c r="F405" s="69">
        <f t="shared" si="108"/>
        <v>918</v>
      </c>
      <c r="G405" s="69">
        <f t="shared" si="108"/>
        <v>0</v>
      </c>
      <c r="H405" s="56">
        <f t="shared" si="85"/>
        <v>918</v>
      </c>
      <c r="I405" s="69">
        <f t="shared" si="108"/>
        <v>0</v>
      </c>
      <c r="J405" s="56">
        <f t="shared" ref="J405:J472" si="109">H405+I405</f>
        <v>918</v>
      </c>
      <c r="K405" s="69">
        <f t="shared" si="108"/>
        <v>0</v>
      </c>
      <c r="L405" s="56">
        <f t="shared" si="80"/>
        <v>918</v>
      </c>
      <c r="M405" s="69">
        <f t="shared" si="108"/>
        <v>0</v>
      </c>
      <c r="N405" s="56">
        <f t="shared" si="100"/>
        <v>918</v>
      </c>
      <c r="O405" s="69">
        <f t="shared" si="108"/>
        <v>0</v>
      </c>
      <c r="P405" s="56">
        <f t="shared" si="101"/>
        <v>918</v>
      </c>
      <c r="Q405" s="69">
        <f t="shared" si="108"/>
        <v>0</v>
      </c>
      <c r="R405" s="56">
        <f t="shared" si="102"/>
        <v>918</v>
      </c>
      <c r="S405" s="69">
        <f t="shared" si="108"/>
        <v>0</v>
      </c>
      <c r="T405" s="56">
        <f t="shared" si="103"/>
        <v>918</v>
      </c>
    </row>
    <row r="406" spans="1:20" ht="48" customHeight="1" x14ac:dyDescent="0.25">
      <c r="A406" s="64" t="s">
        <v>97</v>
      </c>
      <c r="B406" s="53" t="s">
        <v>660</v>
      </c>
      <c r="C406" s="53" t="s">
        <v>102</v>
      </c>
      <c r="D406" s="53" t="s">
        <v>218</v>
      </c>
      <c r="E406" s="53">
        <v>200</v>
      </c>
      <c r="F406" s="69">
        <f t="shared" si="108"/>
        <v>918</v>
      </c>
      <c r="G406" s="69">
        <f t="shared" si="108"/>
        <v>0</v>
      </c>
      <c r="H406" s="56">
        <f t="shared" si="85"/>
        <v>918</v>
      </c>
      <c r="I406" s="69">
        <f t="shared" si="108"/>
        <v>0</v>
      </c>
      <c r="J406" s="56">
        <f t="shared" si="109"/>
        <v>918</v>
      </c>
      <c r="K406" s="69">
        <f t="shared" si="108"/>
        <v>0</v>
      </c>
      <c r="L406" s="56">
        <f t="shared" si="80"/>
        <v>918</v>
      </c>
      <c r="M406" s="69">
        <f t="shared" si="108"/>
        <v>0</v>
      </c>
      <c r="N406" s="56">
        <f t="shared" si="100"/>
        <v>918</v>
      </c>
      <c r="O406" s="69">
        <f t="shared" si="108"/>
        <v>0</v>
      </c>
      <c r="P406" s="56">
        <f t="shared" si="101"/>
        <v>918</v>
      </c>
      <c r="Q406" s="69">
        <f t="shared" si="108"/>
        <v>0</v>
      </c>
      <c r="R406" s="56">
        <f t="shared" si="102"/>
        <v>918</v>
      </c>
      <c r="S406" s="69">
        <f t="shared" si="108"/>
        <v>0</v>
      </c>
      <c r="T406" s="56">
        <f t="shared" si="103"/>
        <v>918</v>
      </c>
    </row>
    <row r="407" spans="1:20" ht="66" customHeight="1" x14ac:dyDescent="0.25">
      <c r="A407" s="64" t="s">
        <v>98</v>
      </c>
      <c r="B407" s="53" t="s">
        <v>660</v>
      </c>
      <c r="C407" s="53" t="s">
        <v>102</v>
      </c>
      <c r="D407" s="53" t="s">
        <v>218</v>
      </c>
      <c r="E407" s="53">
        <v>240</v>
      </c>
      <c r="F407" s="69">
        <v>918</v>
      </c>
      <c r="G407" s="69"/>
      <c r="H407" s="56">
        <f t="shared" si="85"/>
        <v>918</v>
      </c>
      <c r="I407" s="69"/>
      <c r="J407" s="56">
        <f t="shared" si="109"/>
        <v>918</v>
      </c>
      <c r="K407" s="69"/>
      <c r="L407" s="56">
        <f t="shared" si="80"/>
        <v>918</v>
      </c>
      <c r="M407" s="69"/>
      <c r="N407" s="56">
        <f t="shared" si="100"/>
        <v>918</v>
      </c>
      <c r="O407" s="69"/>
      <c r="P407" s="56">
        <f t="shared" si="101"/>
        <v>918</v>
      </c>
      <c r="Q407" s="69"/>
      <c r="R407" s="56">
        <f t="shared" si="102"/>
        <v>918</v>
      </c>
      <c r="S407" s="69"/>
      <c r="T407" s="56">
        <f t="shared" si="103"/>
        <v>918</v>
      </c>
    </row>
    <row r="408" spans="1:20" ht="68.25" customHeight="1" x14ac:dyDescent="0.25">
      <c r="A408" s="77" t="s">
        <v>706</v>
      </c>
      <c r="B408" s="50" t="s">
        <v>347</v>
      </c>
      <c r="C408" s="47"/>
      <c r="D408" s="47"/>
      <c r="E408" s="79"/>
      <c r="F408" s="74">
        <f>F409+F416+F425</f>
        <v>8403.2000000000007</v>
      </c>
      <c r="G408" s="74">
        <f>G409+G416+G425</f>
        <v>0</v>
      </c>
      <c r="H408" s="49">
        <f t="shared" si="85"/>
        <v>8403.2000000000007</v>
      </c>
      <c r="I408" s="74">
        <f>I409+I416+I425</f>
        <v>0</v>
      </c>
      <c r="J408" s="49">
        <f t="shared" si="109"/>
        <v>8403.2000000000007</v>
      </c>
      <c r="K408" s="74">
        <f>K409+K416+K425</f>
        <v>0</v>
      </c>
      <c r="L408" s="49">
        <f t="shared" si="80"/>
        <v>8403.2000000000007</v>
      </c>
      <c r="M408" s="74">
        <f>M409+M416+M425</f>
        <v>0</v>
      </c>
      <c r="N408" s="49">
        <f t="shared" si="100"/>
        <v>8403.2000000000007</v>
      </c>
      <c r="O408" s="74">
        <f>O409+O416+O425</f>
        <v>0</v>
      </c>
      <c r="P408" s="49">
        <f t="shared" si="101"/>
        <v>8403.2000000000007</v>
      </c>
      <c r="Q408" s="74">
        <f>Q409+Q416+Q425</f>
        <v>200</v>
      </c>
      <c r="R408" s="49">
        <f t="shared" si="102"/>
        <v>8603.2000000000007</v>
      </c>
      <c r="S408" s="74">
        <f>S409+S416+S425</f>
        <v>222</v>
      </c>
      <c r="T408" s="49">
        <f t="shared" si="103"/>
        <v>8825.2000000000007</v>
      </c>
    </row>
    <row r="409" spans="1:20" ht="126" x14ac:dyDescent="0.25">
      <c r="A409" s="77" t="s">
        <v>707</v>
      </c>
      <c r="B409" s="50" t="s">
        <v>348</v>
      </c>
      <c r="C409" s="47"/>
      <c r="D409" s="47"/>
      <c r="E409" s="79"/>
      <c r="F409" s="74">
        <f t="shared" ref="F409:S411" si="110">F410</f>
        <v>7993.2</v>
      </c>
      <c r="G409" s="74">
        <f t="shared" si="110"/>
        <v>0</v>
      </c>
      <c r="H409" s="49">
        <f t="shared" si="85"/>
        <v>7993.2</v>
      </c>
      <c r="I409" s="74">
        <f t="shared" si="110"/>
        <v>0</v>
      </c>
      <c r="J409" s="49">
        <f t="shared" si="109"/>
        <v>7993.2</v>
      </c>
      <c r="K409" s="74">
        <f t="shared" si="110"/>
        <v>0</v>
      </c>
      <c r="L409" s="49">
        <f t="shared" ref="L409:L479" si="111">J409+K409</f>
        <v>7993.2</v>
      </c>
      <c r="M409" s="74">
        <f t="shared" si="110"/>
        <v>0</v>
      </c>
      <c r="N409" s="49">
        <f t="shared" si="100"/>
        <v>7993.2</v>
      </c>
      <c r="O409" s="74">
        <f t="shared" si="110"/>
        <v>0</v>
      </c>
      <c r="P409" s="49">
        <f t="shared" si="101"/>
        <v>7993.2</v>
      </c>
      <c r="Q409" s="74">
        <f t="shared" si="110"/>
        <v>200</v>
      </c>
      <c r="R409" s="49">
        <f t="shared" si="102"/>
        <v>8193.2000000000007</v>
      </c>
      <c r="S409" s="74">
        <f t="shared" si="110"/>
        <v>222</v>
      </c>
      <c r="T409" s="49">
        <f t="shared" si="103"/>
        <v>8415.2000000000007</v>
      </c>
    </row>
    <row r="410" spans="1:20" ht="94.5" x14ac:dyDescent="0.25">
      <c r="A410" s="64" t="s">
        <v>709</v>
      </c>
      <c r="B410" s="53" t="s">
        <v>349</v>
      </c>
      <c r="C410" s="47"/>
      <c r="D410" s="47"/>
      <c r="E410" s="79"/>
      <c r="F410" s="69">
        <f t="shared" si="110"/>
        <v>7993.2</v>
      </c>
      <c r="G410" s="69">
        <f t="shared" si="110"/>
        <v>0</v>
      </c>
      <c r="H410" s="56">
        <f t="shared" ref="H410:H471" si="112">F410+G410</f>
        <v>7993.2</v>
      </c>
      <c r="I410" s="69">
        <f t="shared" si="110"/>
        <v>0</v>
      </c>
      <c r="J410" s="56">
        <f t="shared" si="109"/>
        <v>7993.2</v>
      </c>
      <c r="K410" s="69">
        <f t="shared" si="110"/>
        <v>0</v>
      </c>
      <c r="L410" s="56">
        <f t="shared" si="111"/>
        <v>7993.2</v>
      </c>
      <c r="M410" s="69">
        <f t="shared" si="110"/>
        <v>0</v>
      </c>
      <c r="N410" s="56">
        <f t="shared" si="100"/>
        <v>7993.2</v>
      </c>
      <c r="O410" s="69">
        <f t="shared" si="110"/>
        <v>0</v>
      </c>
      <c r="P410" s="56">
        <f t="shared" si="101"/>
        <v>7993.2</v>
      </c>
      <c r="Q410" s="69">
        <f t="shared" si="110"/>
        <v>200</v>
      </c>
      <c r="R410" s="56">
        <f t="shared" si="102"/>
        <v>8193.2000000000007</v>
      </c>
      <c r="S410" s="69">
        <f t="shared" si="110"/>
        <v>222</v>
      </c>
      <c r="T410" s="56">
        <f t="shared" si="103"/>
        <v>8415.2000000000007</v>
      </c>
    </row>
    <row r="411" spans="1:20" ht="85.5" customHeight="1" x14ac:dyDescent="0.25">
      <c r="A411" s="64" t="s">
        <v>724</v>
      </c>
      <c r="B411" s="53" t="s">
        <v>350</v>
      </c>
      <c r="C411" s="47"/>
      <c r="D411" s="47"/>
      <c r="E411" s="79"/>
      <c r="F411" s="69">
        <f t="shared" si="110"/>
        <v>7993.2</v>
      </c>
      <c r="G411" s="69">
        <f t="shared" si="110"/>
        <v>0</v>
      </c>
      <c r="H411" s="56">
        <f t="shared" si="112"/>
        <v>7993.2</v>
      </c>
      <c r="I411" s="69">
        <f t="shared" si="110"/>
        <v>0</v>
      </c>
      <c r="J411" s="56">
        <f t="shared" si="109"/>
        <v>7993.2</v>
      </c>
      <c r="K411" s="69">
        <f t="shared" si="110"/>
        <v>0</v>
      </c>
      <c r="L411" s="56">
        <f t="shared" si="111"/>
        <v>7993.2</v>
      </c>
      <c r="M411" s="69">
        <f t="shared" si="110"/>
        <v>0</v>
      </c>
      <c r="N411" s="56">
        <f t="shared" si="100"/>
        <v>7993.2</v>
      </c>
      <c r="O411" s="69">
        <f t="shared" si="110"/>
        <v>0</v>
      </c>
      <c r="P411" s="56">
        <f t="shared" si="101"/>
        <v>7993.2</v>
      </c>
      <c r="Q411" s="69">
        <f t="shared" si="110"/>
        <v>200</v>
      </c>
      <c r="R411" s="56">
        <f t="shared" si="102"/>
        <v>8193.2000000000007</v>
      </c>
      <c r="S411" s="69">
        <f t="shared" si="110"/>
        <v>222</v>
      </c>
      <c r="T411" s="56">
        <f t="shared" si="103"/>
        <v>8415.2000000000007</v>
      </c>
    </row>
    <row r="412" spans="1:20" ht="15.75" customHeight="1" x14ac:dyDescent="0.25">
      <c r="A412" s="64" t="s">
        <v>343</v>
      </c>
      <c r="B412" s="53" t="s">
        <v>350</v>
      </c>
      <c r="C412" s="53">
        <v>10</v>
      </c>
      <c r="D412" s="47"/>
      <c r="E412" s="79"/>
      <c r="F412" s="69">
        <f>F414</f>
        <v>7993.2</v>
      </c>
      <c r="G412" s="69">
        <f>G414</f>
        <v>0</v>
      </c>
      <c r="H412" s="56">
        <f t="shared" si="112"/>
        <v>7993.2</v>
      </c>
      <c r="I412" s="69">
        <f>I414</f>
        <v>0</v>
      </c>
      <c r="J412" s="56">
        <f t="shared" si="109"/>
        <v>7993.2</v>
      </c>
      <c r="K412" s="69">
        <f>K414</f>
        <v>0</v>
      </c>
      <c r="L412" s="56">
        <f t="shared" si="111"/>
        <v>7993.2</v>
      </c>
      <c r="M412" s="69">
        <f>M414</f>
        <v>0</v>
      </c>
      <c r="N412" s="56">
        <f t="shared" si="100"/>
        <v>7993.2</v>
      </c>
      <c r="O412" s="69">
        <f>O414</f>
        <v>0</v>
      </c>
      <c r="P412" s="56">
        <f t="shared" si="101"/>
        <v>7993.2</v>
      </c>
      <c r="Q412" s="69">
        <f>Q414</f>
        <v>200</v>
      </c>
      <c r="R412" s="56">
        <f t="shared" si="102"/>
        <v>8193.2000000000007</v>
      </c>
      <c r="S412" s="69">
        <f>S414</f>
        <v>222</v>
      </c>
      <c r="T412" s="56">
        <f t="shared" si="103"/>
        <v>8415.2000000000007</v>
      </c>
    </row>
    <row r="413" spans="1:20" ht="16.5" customHeight="1" x14ac:dyDescent="0.25">
      <c r="A413" s="64" t="s">
        <v>346</v>
      </c>
      <c r="B413" s="53" t="s">
        <v>350</v>
      </c>
      <c r="C413" s="53">
        <v>10</v>
      </c>
      <c r="D413" s="53" t="s">
        <v>73</v>
      </c>
      <c r="E413" s="79"/>
      <c r="F413" s="69">
        <f>F414</f>
        <v>7993.2</v>
      </c>
      <c r="G413" s="69">
        <f>G414</f>
        <v>0</v>
      </c>
      <c r="H413" s="56">
        <f t="shared" si="112"/>
        <v>7993.2</v>
      </c>
      <c r="I413" s="69">
        <f>I414</f>
        <v>0</v>
      </c>
      <c r="J413" s="56">
        <f t="shared" si="109"/>
        <v>7993.2</v>
      </c>
      <c r="K413" s="69">
        <f>K414</f>
        <v>0</v>
      </c>
      <c r="L413" s="56">
        <f t="shared" si="111"/>
        <v>7993.2</v>
      </c>
      <c r="M413" s="69">
        <f>M414</f>
        <v>0</v>
      </c>
      <c r="N413" s="56">
        <f t="shared" si="100"/>
        <v>7993.2</v>
      </c>
      <c r="O413" s="69">
        <f>O414</f>
        <v>0</v>
      </c>
      <c r="P413" s="56">
        <f t="shared" si="101"/>
        <v>7993.2</v>
      </c>
      <c r="Q413" s="69">
        <f>Q414</f>
        <v>200</v>
      </c>
      <c r="R413" s="56">
        <f t="shared" si="102"/>
        <v>8193.2000000000007</v>
      </c>
      <c r="S413" s="69">
        <f>S414</f>
        <v>222</v>
      </c>
      <c r="T413" s="56">
        <f t="shared" si="103"/>
        <v>8415.2000000000007</v>
      </c>
    </row>
    <row r="414" spans="1:20" ht="33" customHeight="1" x14ac:dyDescent="0.25">
      <c r="A414" s="64" t="s">
        <v>351</v>
      </c>
      <c r="B414" s="53" t="s">
        <v>350</v>
      </c>
      <c r="C414" s="53">
        <v>10</v>
      </c>
      <c r="D414" s="53" t="s">
        <v>73</v>
      </c>
      <c r="E414" s="53">
        <v>300</v>
      </c>
      <c r="F414" s="69">
        <f>F415</f>
        <v>7993.2</v>
      </c>
      <c r="G414" s="69">
        <f>G415</f>
        <v>0</v>
      </c>
      <c r="H414" s="56">
        <f t="shared" si="112"/>
        <v>7993.2</v>
      </c>
      <c r="I414" s="69">
        <f>I415</f>
        <v>0</v>
      </c>
      <c r="J414" s="56">
        <f t="shared" si="109"/>
        <v>7993.2</v>
      </c>
      <c r="K414" s="69">
        <f>K415</f>
        <v>0</v>
      </c>
      <c r="L414" s="56">
        <f t="shared" si="111"/>
        <v>7993.2</v>
      </c>
      <c r="M414" s="69">
        <f>M415</f>
        <v>0</v>
      </c>
      <c r="N414" s="56">
        <f t="shared" si="100"/>
        <v>7993.2</v>
      </c>
      <c r="O414" s="69">
        <f>O415</f>
        <v>0</v>
      </c>
      <c r="P414" s="56">
        <f t="shared" si="101"/>
        <v>7993.2</v>
      </c>
      <c r="Q414" s="69">
        <f>Q415</f>
        <v>200</v>
      </c>
      <c r="R414" s="56">
        <f t="shared" si="102"/>
        <v>8193.2000000000007</v>
      </c>
      <c r="S414" s="69">
        <f>S415</f>
        <v>222</v>
      </c>
      <c r="T414" s="56">
        <f t="shared" si="103"/>
        <v>8415.2000000000007</v>
      </c>
    </row>
    <row r="415" spans="1:20" ht="31.5" x14ac:dyDescent="0.25">
      <c r="A415" s="64" t="s">
        <v>352</v>
      </c>
      <c r="B415" s="53" t="s">
        <v>350</v>
      </c>
      <c r="C415" s="53">
        <v>10</v>
      </c>
      <c r="D415" s="53" t="s">
        <v>73</v>
      </c>
      <c r="E415" s="53">
        <v>310</v>
      </c>
      <c r="F415" s="69">
        <v>7993.2</v>
      </c>
      <c r="G415" s="69"/>
      <c r="H415" s="56">
        <f t="shared" si="112"/>
        <v>7993.2</v>
      </c>
      <c r="I415" s="69"/>
      <c r="J415" s="56">
        <f t="shared" si="109"/>
        <v>7993.2</v>
      </c>
      <c r="K415" s="69"/>
      <c r="L415" s="56">
        <f t="shared" si="111"/>
        <v>7993.2</v>
      </c>
      <c r="M415" s="69"/>
      <c r="N415" s="56">
        <f t="shared" si="100"/>
        <v>7993.2</v>
      </c>
      <c r="O415" s="69"/>
      <c r="P415" s="56">
        <f t="shared" si="101"/>
        <v>7993.2</v>
      </c>
      <c r="Q415" s="69">
        <v>200</v>
      </c>
      <c r="R415" s="56">
        <f t="shared" si="102"/>
        <v>8193.2000000000007</v>
      </c>
      <c r="S415" s="124">
        <v>222</v>
      </c>
      <c r="T415" s="56">
        <f t="shared" si="103"/>
        <v>8415.2000000000007</v>
      </c>
    </row>
    <row r="416" spans="1:20" ht="63" customHeight="1" x14ac:dyDescent="0.25">
      <c r="A416" s="77" t="s">
        <v>364</v>
      </c>
      <c r="B416" s="50" t="s">
        <v>365</v>
      </c>
      <c r="C416" s="47"/>
      <c r="D416" s="47"/>
      <c r="E416" s="79"/>
      <c r="F416" s="74">
        <f t="shared" ref="F416:S423" si="113">F417</f>
        <v>310</v>
      </c>
      <c r="G416" s="74">
        <f t="shared" si="113"/>
        <v>0</v>
      </c>
      <c r="H416" s="49">
        <f t="shared" si="112"/>
        <v>310</v>
      </c>
      <c r="I416" s="74">
        <f t="shared" si="113"/>
        <v>0</v>
      </c>
      <c r="J416" s="49">
        <f t="shared" si="109"/>
        <v>310</v>
      </c>
      <c r="K416" s="74">
        <f t="shared" si="113"/>
        <v>0</v>
      </c>
      <c r="L416" s="49">
        <f t="shared" si="111"/>
        <v>310</v>
      </c>
      <c r="M416" s="74">
        <f t="shared" si="113"/>
        <v>0</v>
      </c>
      <c r="N416" s="49">
        <f t="shared" si="100"/>
        <v>310</v>
      </c>
      <c r="O416" s="74">
        <f t="shared" si="113"/>
        <v>0</v>
      </c>
      <c r="P416" s="49">
        <f t="shared" si="101"/>
        <v>310</v>
      </c>
      <c r="Q416" s="74">
        <f t="shared" si="113"/>
        <v>0</v>
      </c>
      <c r="R416" s="49">
        <f t="shared" si="102"/>
        <v>310</v>
      </c>
      <c r="S416" s="74">
        <f t="shared" si="113"/>
        <v>0</v>
      </c>
      <c r="T416" s="49">
        <f t="shared" si="103"/>
        <v>310</v>
      </c>
    </row>
    <row r="417" spans="1:20" ht="78.75" x14ac:dyDescent="0.25">
      <c r="A417" s="64" t="s">
        <v>710</v>
      </c>
      <c r="B417" s="53" t="s">
        <v>366</v>
      </c>
      <c r="C417" s="47"/>
      <c r="D417" s="47"/>
      <c r="E417" s="79"/>
      <c r="F417" s="69">
        <f t="shared" si="113"/>
        <v>310</v>
      </c>
      <c r="G417" s="69">
        <f t="shared" si="113"/>
        <v>0</v>
      </c>
      <c r="H417" s="56">
        <f t="shared" si="112"/>
        <v>310</v>
      </c>
      <c r="I417" s="69">
        <f t="shared" si="113"/>
        <v>0</v>
      </c>
      <c r="J417" s="56">
        <f t="shared" si="109"/>
        <v>310</v>
      </c>
      <c r="K417" s="69">
        <f t="shared" si="113"/>
        <v>0</v>
      </c>
      <c r="L417" s="56">
        <f t="shared" si="111"/>
        <v>310</v>
      </c>
      <c r="M417" s="69">
        <f t="shared" si="113"/>
        <v>0</v>
      </c>
      <c r="N417" s="56">
        <f t="shared" si="100"/>
        <v>310</v>
      </c>
      <c r="O417" s="69">
        <f t="shared" si="113"/>
        <v>0</v>
      </c>
      <c r="P417" s="56">
        <f t="shared" si="101"/>
        <v>310</v>
      </c>
      <c r="Q417" s="69">
        <f t="shared" si="113"/>
        <v>0</v>
      </c>
      <c r="R417" s="56">
        <f t="shared" si="102"/>
        <v>310</v>
      </c>
      <c r="S417" s="69">
        <f t="shared" si="113"/>
        <v>0</v>
      </c>
      <c r="T417" s="56">
        <f t="shared" si="103"/>
        <v>310</v>
      </c>
    </row>
    <row r="418" spans="1:20" ht="81" customHeight="1" x14ac:dyDescent="0.25">
      <c r="A418" s="64" t="s">
        <v>711</v>
      </c>
      <c r="B418" s="53" t="s">
        <v>367</v>
      </c>
      <c r="C418" s="47"/>
      <c r="D418" s="47"/>
      <c r="E418" s="79"/>
      <c r="F418" s="69">
        <f t="shared" si="113"/>
        <v>310</v>
      </c>
      <c r="G418" s="69">
        <f t="shared" si="113"/>
        <v>0</v>
      </c>
      <c r="H418" s="56">
        <f t="shared" si="112"/>
        <v>310</v>
      </c>
      <c r="I418" s="69">
        <f t="shared" si="113"/>
        <v>0</v>
      </c>
      <c r="J418" s="56">
        <f t="shared" si="109"/>
        <v>310</v>
      </c>
      <c r="K418" s="69">
        <f t="shared" si="113"/>
        <v>0</v>
      </c>
      <c r="L418" s="56">
        <f t="shared" si="111"/>
        <v>310</v>
      </c>
      <c r="M418" s="69">
        <f t="shared" si="113"/>
        <v>0</v>
      </c>
      <c r="N418" s="56">
        <f t="shared" si="100"/>
        <v>310</v>
      </c>
      <c r="O418" s="69">
        <f t="shared" si="113"/>
        <v>0</v>
      </c>
      <c r="P418" s="56">
        <f t="shared" si="101"/>
        <v>310</v>
      </c>
      <c r="Q418" s="69">
        <f t="shared" si="113"/>
        <v>0</v>
      </c>
      <c r="R418" s="56">
        <f t="shared" si="102"/>
        <v>310</v>
      </c>
      <c r="S418" s="69">
        <f t="shared" si="113"/>
        <v>0</v>
      </c>
      <c r="T418" s="56">
        <f t="shared" si="103"/>
        <v>310</v>
      </c>
    </row>
    <row r="419" spans="1:20" ht="18" customHeight="1" x14ac:dyDescent="0.25">
      <c r="A419" s="64" t="s">
        <v>343</v>
      </c>
      <c r="B419" s="53" t="s">
        <v>367</v>
      </c>
      <c r="C419" s="53">
        <v>10</v>
      </c>
      <c r="D419" s="47"/>
      <c r="E419" s="79"/>
      <c r="F419" s="69">
        <f t="shared" si="113"/>
        <v>310</v>
      </c>
      <c r="G419" s="69">
        <f t="shared" si="113"/>
        <v>0</v>
      </c>
      <c r="H419" s="56">
        <f t="shared" si="112"/>
        <v>310</v>
      </c>
      <c r="I419" s="69">
        <f t="shared" si="113"/>
        <v>0</v>
      </c>
      <c r="J419" s="56">
        <f t="shared" si="109"/>
        <v>310</v>
      </c>
      <c r="K419" s="69">
        <f t="shared" si="113"/>
        <v>0</v>
      </c>
      <c r="L419" s="56">
        <f t="shared" si="111"/>
        <v>310</v>
      </c>
      <c r="M419" s="69">
        <f t="shared" si="113"/>
        <v>0</v>
      </c>
      <c r="N419" s="56">
        <f t="shared" si="100"/>
        <v>310</v>
      </c>
      <c r="O419" s="69">
        <f t="shared" si="113"/>
        <v>0</v>
      </c>
      <c r="P419" s="56">
        <f t="shared" si="101"/>
        <v>310</v>
      </c>
      <c r="Q419" s="69">
        <f t="shared" si="113"/>
        <v>0</v>
      </c>
      <c r="R419" s="56">
        <f t="shared" si="102"/>
        <v>310</v>
      </c>
      <c r="S419" s="69">
        <f t="shared" si="113"/>
        <v>0</v>
      </c>
      <c r="T419" s="56">
        <f t="shared" si="103"/>
        <v>310</v>
      </c>
    </row>
    <row r="420" spans="1:20" ht="13.5" customHeight="1" x14ac:dyDescent="0.25">
      <c r="A420" s="64" t="s">
        <v>521</v>
      </c>
      <c r="B420" s="53" t="s">
        <v>367</v>
      </c>
      <c r="C420" s="53">
        <v>10</v>
      </c>
      <c r="D420" s="53" t="s">
        <v>90</v>
      </c>
      <c r="E420" s="79"/>
      <c r="F420" s="69">
        <f>F423</f>
        <v>310</v>
      </c>
      <c r="G420" s="69">
        <f>G423</f>
        <v>0</v>
      </c>
      <c r="H420" s="56">
        <f t="shared" si="112"/>
        <v>310</v>
      </c>
      <c r="I420" s="69">
        <f>I423</f>
        <v>0</v>
      </c>
      <c r="J420" s="56">
        <f t="shared" si="109"/>
        <v>310</v>
      </c>
      <c r="K420" s="69">
        <f>K423+K421</f>
        <v>0</v>
      </c>
      <c r="L420" s="56">
        <f t="shared" si="111"/>
        <v>310</v>
      </c>
      <c r="M420" s="69">
        <f>M423+M421</f>
        <v>0</v>
      </c>
      <c r="N420" s="56">
        <f t="shared" si="100"/>
        <v>310</v>
      </c>
      <c r="O420" s="69">
        <f>O423+O421</f>
        <v>0</v>
      </c>
      <c r="P420" s="56">
        <f t="shared" si="101"/>
        <v>310</v>
      </c>
      <c r="Q420" s="69">
        <f>Q423+Q421</f>
        <v>0</v>
      </c>
      <c r="R420" s="56">
        <f t="shared" si="102"/>
        <v>310</v>
      </c>
      <c r="S420" s="69">
        <f>S423+S421</f>
        <v>0</v>
      </c>
      <c r="T420" s="56">
        <f t="shared" si="103"/>
        <v>310</v>
      </c>
    </row>
    <row r="421" spans="1:20" ht="48.75" customHeight="1" x14ac:dyDescent="0.25">
      <c r="A421" s="32" t="s">
        <v>97</v>
      </c>
      <c r="B421" s="53" t="s">
        <v>367</v>
      </c>
      <c r="C421" s="53">
        <v>10</v>
      </c>
      <c r="D421" s="53" t="s">
        <v>90</v>
      </c>
      <c r="E421" s="79" t="s">
        <v>543</v>
      </c>
      <c r="F421" s="69"/>
      <c r="G421" s="69"/>
      <c r="H421" s="56"/>
      <c r="I421" s="69"/>
      <c r="J421" s="56"/>
      <c r="K421" s="69">
        <f>K422</f>
        <v>15.6</v>
      </c>
      <c r="L421" s="56">
        <f t="shared" si="111"/>
        <v>15.6</v>
      </c>
      <c r="M421" s="69">
        <f>M422</f>
        <v>0</v>
      </c>
      <c r="N421" s="56">
        <f t="shared" si="100"/>
        <v>15.6</v>
      </c>
      <c r="O421" s="69">
        <f>O422</f>
        <v>0</v>
      </c>
      <c r="P421" s="56">
        <f t="shared" si="101"/>
        <v>15.6</v>
      </c>
      <c r="Q421" s="69">
        <f>Q422</f>
        <v>0</v>
      </c>
      <c r="R421" s="56">
        <f t="shared" si="102"/>
        <v>15.6</v>
      </c>
      <c r="S421" s="69">
        <f>S422</f>
        <v>0</v>
      </c>
      <c r="T421" s="56">
        <f t="shared" si="103"/>
        <v>15.6</v>
      </c>
    </row>
    <row r="422" spans="1:20" ht="36.6" customHeight="1" x14ac:dyDescent="0.25">
      <c r="A422" s="32" t="s">
        <v>98</v>
      </c>
      <c r="B422" s="53" t="s">
        <v>367</v>
      </c>
      <c r="C422" s="53">
        <v>10</v>
      </c>
      <c r="D422" s="53" t="s">
        <v>90</v>
      </c>
      <c r="E422" s="79" t="s">
        <v>539</v>
      </c>
      <c r="F422" s="69"/>
      <c r="G422" s="69"/>
      <c r="H422" s="56"/>
      <c r="I422" s="69"/>
      <c r="J422" s="56"/>
      <c r="K422" s="69">
        <v>15.6</v>
      </c>
      <c r="L422" s="56">
        <f t="shared" si="111"/>
        <v>15.6</v>
      </c>
      <c r="M422" s="69"/>
      <c r="N422" s="56">
        <f t="shared" si="100"/>
        <v>15.6</v>
      </c>
      <c r="O422" s="69"/>
      <c r="P422" s="56">
        <f t="shared" si="101"/>
        <v>15.6</v>
      </c>
      <c r="Q422" s="69"/>
      <c r="R422" s="56">
        <f t="shared" si="102"/>
        <v>15.6</v>
      </c>
      <c r="S422" s="69"/>
      <c r="T422" s="56">
        <f t="shared" si="103"/>
        <v>15.6</v>
      </c>
    </row>
    <row r="423" spans="1:20" ht="30" customHeight="1" x14ac:dyDescent="0.25">
      <c r="A423" s="64" t="s">
        <v>351</v>
      </c>
      <c r="B423" s="53" t="s">
        <v>367</v>
      </c>
      <c r="C423" s="53">
        <v>10</v>
      </c>
      <c r="D423" s="53" t="s">
        <v>90</v>
      </c>
      <c r="E423" s="53">
        <v>300</v>
      </c>
      <c r="F423" s="69">
        <f t="shared" si="113"/>
        <v>310</v>
      </c>
      <c r="G423" s="69">
        <f t="shared" si="113"/>
        <v>0</v>
      </c>
      <c r="H423" s="56">
        <f t="shared" si="112"/>
        <v>310</v>
      </c>
      <c r="I423" s="69">
        <f t="shared" si="113"/>
        <v>0</v>
      </c>
      <c r="J423" s="56">
        <f t="shared" si="109"/>
        <v>310</v>
      </c>
      <c r="K423" s="69">
        <f t="shared" si="113"/>
        <v>-15.6</v>
      </c>
      <c r="L423" s="56">
        <f t="shared" si="111"/>
        <v>294.39999999999998</v>
      </c>
      <c r="M423" s="69">
        <f t="shared" si="113"/>
        <v>0</v>
      </c>
      <c r="N423" s="56">
        <f t="shared" si="100"/>
        <v>294.39999999999998</v>
      </c>
      <c r="O423" s="69">
        <f t="shared" si="113"/>
        <v>0</v>
      </c>
      <c r="P423" s="56">
        <f t="shared" si="101"/>
        <v>294.39999999999998</v>
      </c>
      <c r="Q423" s="69">
        <f t="shared" si="113"/>
        <v>0</v>
      </c>
      <c r="R423" s="56">
        <f t="shared" si="102"/>
        <v>294.39999999999998</v>
      </c>
      <c r="S423" s="69">
        <f t="shared" si="113"/>
        <v>0</v>
      </c>
      <c r="T423" s="56">
        <f t="shared" si="103"/>
        <v>294.39999999999998</v>
      </c>
    </row>
    <row r="424" spans="1:20" ht="47.25" x14ac:dyDescent="0.25">
      <c r="A424" s="64" t="s">
        <v>358</v>
      </c>
      <c r="B424" s="53" t="s">
        <v>367</v>
      </c>
      <c r="C424" s="53">
        <v>10</v>
      </c>
      <c r="D424" s="53" t="s">
        <v>90</v>
      </c>
      <c r="E424" s="53">
        <v>320</v>
      </c>
      <c r="F424" s="69">
        <v>310</v>
      </c>
      <c r="G424" s="69"/>
      <c r="H424" s="56">
        <f t="shared" si="112"/>
        <v>310</v>
      </c>
      <c r="I424" s="69"/>
      <c r="J424" s="56">
        <f t="shared" si="109"/>
        <v>310</v>
      </c>
      <c r="K424" s="69">
        <v>-15.6</v>
      </c>
      <c r="L424" s="56">
        <f t="shared" si="111"/>
        <v>294.39999999999998</v>
      </c>
      <c r="M424" s="69"/>
      <c r="N424" s="56">
        <f t="shared" si="100"/>
        <v>294.39999999999998</v>
      </c>
      <c r="O424" s="69"/>
      <c r="P424" s="56">
        <f t="shared" si="101"/>
        <v>294.39999999999998</v>
      </c>
      <c r="Q424" s="69"/>
      <c r="R424" s="56">
        <f t="shared" si="102"/>
        <v>294.39999999999998</v>
      </c>
      <c r="S424" s="69"/>
      <c r="T424" s="56">
        <f t="shared" si="103"/>
        <v>294.39999999999998</v>
      </c>
    </row>
    <row r="425" spans="1:20" ht="63" x14ac:dyDescent="0.25">
      <c r="A425" s="77" t="s">
        <v>708</v>
      </c>
      <c r="B425" s="50" t="s">
        <v>369</v>
      </c>
      <c r="C425" s="47"/>
      <c r="D425" s="47"/>
      <c r="E425" s="79"/>
      <c r="F425" s="74">
        <f t="shared" ref="F425:S430" si="114">F426</f>
        <v>100</v>
      </c>
      <c r="G425" s="74">
        <f t="shared" si="114"/>
        <v>0</v>
      </c>
      <c r="H425" s="49">
        <f t="shared" si="112"/>
        <v>100</v>
      </c>
      <c r="I425" s="74">
        <f t="shared" si="114"/>
        <v>0</v>
      </c>
      <c r="J425" s="49">
        <f t="shared" si="109"/>
        <v>100</v>
      </c>
      <c r="K425" s="74">
        <f t="shared" si="114"/>
        <v>0</v>
      </c>
      <c r="L425" s="49">
        <f t="shared" si="111"/>
        <v>100</v>
      </c>
      <c r="M425" s="74">
        <f t="shared" si="114"/>
        <v>0</v>
      </c>
      <c r="N425" s="49">
        <f t="shared" si="100"/>
        <v>100</v>
      </c>
      <c r="O425" s="74">
        <f t="shared" si="114"/>
        <v>0</v>
      </c>
      <c r="P425" s="49">
        <f t="shared" si="101"/>
        <v>100</v>
      </c>
      <c r="Q425" s="74">
        <f t="shared" si="114"/>
        <v>0</v>
      </c>
      <c r="R425" s="49">
        <f t="shared" si="102"/>
        <v>100</v>
      </c>
      <c r="S425" s="74">
        <f t="shared" si="114"/>
        <v>0</v>
      </c>
      <c r="T425" s="49">
        <f t="shared" si="103"/>
        <v>100</v>
      </c>
    </row>
    <row r="426" spans="1:20" ht="61.5" customHeight="1" x14ac:dyDescent="0.25">
      <c r="A426" s="64" t="s">
        <v>713</v>
      </c>
      <c r="B426" s="53" t="s">
        <v>370</v>
      </c>
      <c r="C426" s="47"/>
      <c r="D426" s="47"/>
      <c r="E426" s="79"/>
      <c r="F426" s="69">
        <f t="shared" si="114"/>
        <v>100</v>
      </c>
      <c r="G426" s="69">
        <f t="shared" si="114"/>
        <v>0</v>
      </c>
      <c r="H426" s="56">
        <f t="shared" si="112"/>
        <v>100</v>
      </c>
      <c r="I426" s="69">
        <f t="shared" si="114"/>
        <v>0</v>
      </c>
      <c r="J426" s="56">
        <f t="shared" si="109"/>
        <v>100</v>
      </c>
      <c r="K426" s="69">
        <f t="shared" si="114"/>
        <v>0</v>
      </c>
      <c r="L426" s="56">
        <f t="shared" si="111"/>
        <v>100</v>
      </c>
      <c r="M426" s="69">
        <f t="shared" si="114"/>
        <v>0</v>
      </c>
      <c r="N426" s="56">
        <f t="shared" si="100"/>
        <v>100</v>
      </c>
      <c r="O426" s="69">
        <f t="shared" si="114"/>
        <v>0</v>
      </c>
      <c r="P426" s="56">
        <f t="shared" si="101"/>
        <v>100</v>
      </c>
      <c r="Q426" s="69">
        <f t="shared" si="114"/>
        <v>0</v>
      </c>
      <c r="R426" s="56">
        <f t="shared" si="102"/>
        <v>100</v>
      </c>
      <c r="S426" s="69">
        <f t="shared" si="114"/>
        <v>0</v>
      </c>
      <c r="T426" s="56">
        <f t="shared" si="103"/>
        <v>100</v>
      </c>
    </row>
    <row r="427" spans="1:20" ht="47.25" x14ac:dyDescent="0.25">
      <c r="A427" s="64" t="s">
        <v>712</v>
      </c>
      <c r="B427" s="53" t="s">
        <v>371</v>
      </c>
      <c r="C427" s="47"/>
      <c r="D427" s="47"/>
      <c r="E427" s="79"/>
      <c r="F427" s="69">
        <f t="shared" si="114"/>
        <v>100</v>
      </c>
      <c r="G427" s="69">
        <f t="shared" si="114"/>
        <v>0</v>
      </c>
      <c r="H427" s="56">
        <f t="shared" si="112"/>
        <v>100</v>
      </c>
      <c r="I427" s="69">
        <f t="shared" si="114"/>
        <v>0</v>
      </c>
      <c r="J427" s="56">
        <f t="shared" si="109"/>
        <v>100</v>
      </c>
      <c r="K427" s="69">
        <f t="shared" si="114"/>
        <v>0</v>
      </c>
      <c r="L427" s="56">
        <f t="shared" si="111"/>
        <v>100</v>
      </c>
      <c r="M427" s="69">
        <f t="shared" si="114"/>
        <v>0</v>
      </c>
      <c r="N427" s="56">
        <f t="shared" si="100"/>
        <v>100</v>
      </c>
      <c r="O427" s="69">
        <f t="shared" si="114"/>
        <v>0</v>
      </c>
      <c r="P427" s="56">
        <f t="shared" si="101"/>
        <v>100</v>
      </c>
      <c r="Q427" s="69">
        <f t="shared" si="114"/>
        <v>0</v>
      </c>
      <c r="R427" s="56">
        <f t="shared" si="102"/>
        <v>100</v>
      </c>
      <c r="S427" s="69">
        <f t="shared" si="114"/>
        <v>0</v>
      </c>
      <c r="T427" s="56">
        <f t="shared" si="103"/>
        <v>100</v>
      </c>
    </row>
    <row r="428" spans="1:20" ht="17.25" customHeight="1" x14ac:dyDescent="0.25">
      <c r="A428" s="64" t="s">
        <v>343</v>
      </c>
      <c r="B428" s="53" t="s">
        <v>371</v>
      </c>
      <c r="C428" s="53">
        <v>10</v>
      </c>
      <c r="D428" s="47"/>
      <c r="E428" s="79"/>
      <c r="F428" s="69">
        <f t="shared" si="114"/>
        <v>100</v>
      </c>
      <c r="G428" s="69">
        <f t="shared" si="114"/>
        <v>0</v>
      </c>
      <c r="H428" s="56">
        <f t="shared" si="112"/>
        <v>100</v>
      </c>
      <c r="I428" s="69">
        <f t="shared" si="114"/>
        <v>0</v>
      </c>
      <c r="J428" s="56">
        <f t="shared" si="109"/>
        <v>100</v>
      </c>
      <c r="K428" s="69">
        <f t="shared" si="114"/>
        <v>0</v>
      </c>
      <c r="L428" s="56">
        <f t="shared" si="111"/>
        <v>100</v>
      </c>
      <c r="M428" s="69">
        <f t="shared" si="114"/>
        <v>0</v>
      </c>
      <c r="N428" s="56">
        <f t="shared" si="100"/>
        <v>100</v>
      </c>
      <c r="O428" s="69">
        <f t="shared" si="114"/>
        <v>0</v>
      </c>
      <c r="P428" s="56">
        <f t="shared" si="101"/>
        <v>100</v>
      </c>
      <c r="Q428" s="69">
        <f t="shared" si="114"/>
        <v>0</v>
      </c>
      <c r="R428" s="56">
        <f t="shared" si="102"/>
        <v>100</v>
      </c>
      <c r="S428" s="69">
        <f t="shared" si="114"/>
        <v>0</v>
      </c>
      <c r="T428" s="56">
        <f t="shared" si="103"/>
        <v>100</v>
      </c>
    </row>
    <row r="429" spans="1:20" ht="31.5" x14ac:dyDescent="0.25">
      <c r="A429" s="64" t="s">
        <v>523</v>
      </c>
      <c r="B429" s="53" t="s">
        <v>371</v>
      </c>
      <c r="C429" s="53">
        <v>10</v>
      </c>
      <c r="D429" s="53" t="s">
        <v>90</v>
      </c>
      <c r="E429" s="79"/>
      <c r="F429" s="69">
        <f t="shared" si="114"/>
        <v>100</v>
      </c>
      <c r="G429" s="69">
        <f t="shared" si="114"/>
        <v>0</v>
      </c>
      <c r="H429" s="56">
        <f t="shared" si="112"/>
        <v>100</v>
      </c>
      <c r="I429" s="69">
        <f t="shared" si="114"/>
        <v>0</v>
      </c>
      <c r="J429" s="56">
        <f t="shared" si="109"/>
        <v>100</v>
      </c>
      <c r="K429" s="69">
        <f t="shared" si="114"/>
        <v>0</v>
      </c>
      <c r="L429" s="56">
        <f t="shared" si="111"/>
        <v>100</v>
      </c>
      <c r="M429" s="69">
        <f t="shared" si="114"/>
        <v>0</v>
      </c>
      <c r="N429" s="56">
        <f t="shared" si="100"/>
        <v>100</v>
      </c>
      <c r="O429" s="69">
        <f t="shared" si="114"/>
        <v>0</v>
      </c>
      <c r="P429" s="56">
        <f t="shared" si="101"/>
        <v>100</v>
      </c>
      <c r="Q429" s="69">
        <f t="shared" si="114"/>
        <v>0</v>
      </c>
      <c r="R429" s="56">
        <f t="shared" si="102"/>
        <v>100</v>
      </c>
      <c r="S429" s="69">
        <f t="shared" si="114"/>
        <v>0</v>
      </c>
      <c r="T429" s="56">
        <f t="shared" si="103"/>
        <v>100</v>
      </c>
    </row>
    <row r="430" spans="1:20" ht="68.25" customHeight="1" x14ac:dyDescent="0.25">
      <c r="A430" s="64" t="s">
        <v>188</v>
      </c>
      <c r="B430" s="53" t="s">
        <v>371</v>
      </c>
      <c r="C430" s="53">
        <v>10</v>
      </c>
      <c r="D430" s="53" t="s">
        <v>90</v>
      </c>
      <c r="E430" s="53">
        <v>600</v>
      </c>
      <c r="F430" s="69">
        <f t="shared" si="114"/>
        <v>100</v>
      </c>
      <c r="G430" s="69">
        <f t="shared" si="114"/>
        <v>0</v>
      </c>
      <c r="H430" s="56">
        <f t="shared" si="112"/>
        <v>100</v>
      </c>
      <c r="I430" s="69">
        <f t="shared" si="114"/>
        <v>0</v>
      </c>
      <c r="J430" s="56">
        <f t="shared" si="109"/>
        <v>100</v>
      </c>
      <c r="K430" s="69">
        <f t="shared" si="114"/>
        <v>0</v>
      </c>
      <c r="L430" s="56">
        <f t="shared" si="111"/>
        <v>100</v>
      </c>
      <c r="M430" s="69">
        <f t="shared" si="114"/>
        <v>0</v>
      </c>
      <c r="N430" s="56">
        <f t="shared" si="100"/>
        <v>100</v>
      </c>
      <c r="O430" s="69">
        <f t="shared" si="114"/>
        <v>0</v>
      </c>
      <c r="P430" s="56">
        <f t="shared" si="101"/>
        <v>100</v>
      </c>
      <c r="Q430" s="69">
        <f t="shared" si="114"/>
        <v>0</v>
      </c>
      <c r="R430" s="56">
        <f t="shared" si="102"/>
        <v>100</v>
      </c>
      <c r="S430" s="69">
        <f t="shared" si="114"/>
        <v>0</v>
      </c>
      <c r="T430" s="56">
        <f t="shared" si="103"/>
        <v>100</v>
      </c>
    </row>
    <row r="431" spans="1:20" ht="62.45" customHeight="1" x14ac:dyDescent="0.25">
      <c r="A431" s="64" t="s">
        <v>372</v>
      </c>
      <c r="B431" s="53" t="s">
        <v>371</v>
      </c>
      <c r="C431" s="53">
        <v>10</v>
      </c>
      <c r="D431" s="53" t="s">
        <v>90</v>
      </c>
      <c r="E431" s="53">
        <v>630</v>
      </c>
      <c r="F431" s="69">
        <v>100</v>
      </c>
      <c r="G431" s="69"/>
      <c r="H431" s="56">
        <f t="shared" si="112"/>
        <v>100</v>
      </c>
      <c r="I431" s="69"/>
      <c r="J431" s="56">
        <f t="shared" si="109"/>
        <v>100</v>
      </c>
      <c r="K431" s="69"/>
      <c r="L431" s="56">
        <f t="shared" si="111"/>
        <v>100</v>
      </c>
      <c r="M431" s="69"/>
      <c r="N431" s="56">
        <f t="shared" si="100"/>
        <v>100</v>
      </c>
      <c r="O431" s="69"/>
      <c r="P431" s="56">
        <f t="shared" si="101"/>
        <v>100</v>
      </c>
      <c r="Q431" s="69"/>
      <c r="R431" s="56">
        <f t="shared" si="102"/>
        <v>100</v>
      </c>
      <c r="S431" s="69"/>
      <c r="T431" s="56">
        <f t="shared" si="103"/>
        <v>100</v>
      </c>
    </row>
    <row r="432" spans="1:20" ht="63" x14ac:dyDescent="0.25">
      <c r="A432" s="77" t="s">
        <v>714</v>
      </c>
      <c r="B432" s="50" t="s">
        <v>192</v>
      </c>
      <c r="C432" s="47"/>
      <c r="D432" s="47"/>
      <c r="E432" s="79"/>
      <c r="F432" s="74">
        <f>F433+F439</f>
        <v>328.5</v>
      </c>
      <c r="G432" s="74">
        <f>G433+G439</f>
        <v>0</v>
      </c>
      <c r="H432" s="49">
        <f t="shared" si="112"/>
        <v>328.5</v>
      </c>
      <c r="I432" s="74">
        <f>I433+I439</f>
        <v>6.6</v>
      </c>
      <c r="J432" s="49">
        <f t="shared" si="109"/>
        <v>335.1</v>
      </c>
      <c r="K432" s="74">
        <f>K433+K439</f>
        <v>23.6</v>
      </c>
      <c r="L432" s="49">
        <f t="shared" si="111"/>
        <v>358.70000000000005</v>
      </c>
      <c r="M432" s="74">
        <f>M433+M439</f>
        <v>1.4</v>
      </c>
      <c r="N432" s="49">
        <f t="shared" si="100"/>
        <v>360.1</v>
      </c>
      <c r="O432" s="74">
        <f>O433+O439</f>
        <v>2.4</v>
      </c>
      <c r="P432" s="49">
        <f t="shared" si="101"/>
        <v>362.5</v>
      </c>
      <c r="Q432" s="74">
        <f>Q433+Q439</f>
        <v>0</v>
      </c>
      <c r="R432" s="49">
        <f t="shared" si="102"/>
        <v>362.5</v>
      </c>
      <c r="S432" s="74">
        <f>S433+S439</f>
        <v>0</v>
      </c>
      <c r="T432" s="49">
        <f t="shared" si="103"/>
        <v>362.5</v>
      </c>
    </row>
    <row r="433" spans="1:20" ht="66" hidden="1" customHeight="1" x14ac:dyDescent="0.25">
      <c r="A433" s="64" t="s">
        <v>466</v>
      </c>
      <c r="B433" s="53" t="s">
        <v>632</v>
      </c>
      <c r="C433" s="47"/>
      <c r="D433" s="47"/>
      <c r="E433" s="79"/>
      <c r="F433" s="69">
        <f t="shared" ref="F433:S437" si="115">F434</f>
        <v>0</v>
      </c>
      <c r="G433" s="69">
        <f t="shared" si="115"/>
        <v>0</v>
      </c>
      <c r="H433" s="56">
        <f t="shared" si="112"/>
        <v>0</v>
      </c>
      <c r="I433" s="69">
        <f t="shared" si="115"/>
        <v>0</v>
      </c>
      <c r="J433" s="56">
        <f t="shared" si="109"/>
        <v>0</v>
      </c>
      <c r="K433" s="69">
        <f t="shared" si="115"/>
        <v>0</v>
      </c>
      <c r="L433" s="56">
        <f t="shared" si="111"/>
        <v>0</v>
      </c>
      <c r="M433" s="69">
        <f t="shared" si="115"/>
        <v>0</v>
      </c>
      <c r="N433" s="56">
        <f t="shared" si="100"/>
        <v>0</v>
      </c>
      <c r="O433" s="69">
        <f t="shared" si="115"/>
        <v>0</v>
      </c>
      <c r="P433" s="56">
        <f t="shared" si="101"/>
        <v>0</v>
      </c>
      <c r="Q433" s="69">
        <f t="shared" si="115"/>
        <v>0</v>
      </c>
      <c r="R433" s="56">
        <f t="shared" si="102"/>
        <v>0</v>
      </c>
      <c r="S433" s="69">
        <f t="shared" si="115"/>
        <v>0</v>
      </c>
      <c r="T433" s="56">
        <f t="shared" si="103"/>
        <v>0</v>
      </c>
    </row>
    <row r="434" spans="1:20" ht="62.45" hidden="1" customHeight="1" x14ac:dyDescent="0.25">
      <c r="A434" s="64" t="s">
        <v>193</v>
      </c>
      <c r="B434" s="53" t="s">
        <v>633</v>
      </c>
      <c r="C434" s="47"/>
      <c r="D434" s="47"/>
      <c r="E434" s="79"/>
      <c r="F434" s="69">
        <f t="shared" si="115"/>
        <v>0</v>
      </c>
      <c r="G434" s="69">
        <f t="shared" si="115"/>
        <v>0</v>
      </c>
      <c r="H434" s="56">
        <f t="shared" si="112"/>
        <v>0</v>
      </c>
      <c r="I434" s="69">
        <f t="shared" si="115"/>
        <v>0</v>
      </c>
      <c r="J434" s="56">
        <f t="shared" si="109"/>
        <v>0</v>
      </c>
      <c r="K434" s="69">
        <f t="shared" si="115"/>
        <v>0</v>
      </c>
      <c r="L434" s="56">
        <f t="shared" si="111"/>
        <v>0</v>
      </c>
      <c r="M434" s="69">
        <f t="shared" si="115"/>
        <v>0</v>
      </c>
      <c r="N434" s="56">
        <f t="shared" si="100"/>
        <v>0</v>
      </c>
      <c r="O434" s="69">
        <f t="shared" si="115"/>
        <v>0</v>
      </c>
      <c r="P434" s="56">
        <f t="shared" si="101"/>
        <v>0</v>
      </c>
      <c r="Q434" s="69">
        <f t="shared" si="115"/>
        <v>0</v>
      </c>
      <c r="R434" s="56">
        <f t="shared" si="102"/>
        <v>0</v>
      </c>
      <c r="S434" s="69">
        <f t="shared" si="115"/>
        <v>0</v>
      </c>
      <c r="T434" s="56">
        <f t="shared" si="103"/>
        <v>0</v>
      </c>
    </row>
    <row r="435" spans="1:20" ht="23.45" hidden="1" customHeight="1" x14ac:dyDescent="0.25">
      <c r="A435" s="64" t="s">
        <v>190</v>
      </c>
      <c r="B435" s="53" t="s">
        <v>633</v>
      </c>
      <c r="C435" s="53" t="s">
        <v>102</v>
      </c>
      <c r="D435" s="47"/>
      <c r="E435" s="79"/>
      <c r="F435" s="69">
        <f t="shared" si="115"/>
        <v>0</v>
      </c>
      <c r="G435" s="69">
        <f t="shared" si="115"/>
        <v>0</v>
      </c>
      <c r="H435" s="56">
        <f t="shared" si="112"/>
        <v>0</v>
      </c>
      <c r="I435" s="69">
        <f t="shared" si="115"/>
        <v>0</v>
      </c>
      <c r="J435" s="56">
        <f t="shared" si="109"/>
        <v>0</v>
      </c>
      <c r="K435" s="69">
        <f t="shared" si="115"/>
        <v>0</v>
      </c>
      <c r="L435" s="56">
        <f t="shared" si="111"/>
        <v>0</v>
      </c>
      <c r="M435" s="69">
        <f t="shared" si="115"/>
        <v>0</v>
      </c>
      <c r="N435" s="56">
        <f t="shared" si="100"/>
        <v>0</v>
      </c>
      <c r="O435" s="69">
        <f t="shared" si="115"/>
        <v>0</v>
      </c>
      <c r="P435" s="56">
        <f t="shared" si="101"/>
        <v>0</v>
      </c>
      <c r="Q435" s="69">
        <f t="shared" si="115"/>
        <v>0</v>
      </c>
      <c r="R435" s="56">
        <f t="shared" si="102"/>
        <v>0</v>
      </c>
      <c r="S435" s="69">
        <f t="shared" si="115"/>
        <v>0</v>
      </c>
      <c r="T435" s="56">
        <f t="shared" si="103"/>
        <v>0</v>
      </c>
    </row>
    <row r="436" spans="1:20" ht="26.45" hidden="1" customHeight="1" x14ac:dyDescent="0.25">
      <c r="A436" s="64" t="s">
        <v>191</v>
      </c>
      <c r="B436" s="53" t="s">
        <v>633</v>
      </c>
      <c r="C436" s="53" t="s">
        <v>102</v>
      </c>
      <c r="D436" s="53" t="s">
        <v>73</v>
      </c>
      <c r="E436" s="79"/>
      <c r="F436" s="69">
        <f t="shared" si="115"/>
        <v>0</v>
      </c>
      <c r="G436" s="69">
        <f t="shared" si="115"/>
        <v>0</v>
      </c>
      <c r="H436" s="56">
        <f t="shared" si="112"/>
        <v>0</v>
      </c>
      <c r="I436" s="69">
        <f t="shared" si="115"/>
        <v>0</v>
      </c>
      <c r="J436" s="56">
        <f t="shared" si="109"/>
        <v>0</v>
      </c>
      <c r="K436" s="69">
        <f t="shared" si="115"/>
        <v>0</v>
      </c>
      <c r="L436" s="56">
        <f t="shared" si="111"/>
        <v>0</v>
      </c>
      <c r="M436" s="69">
        <f t="shared" si="115"/>
        <v>0</v>
      </c>
      <c r="N436" s="56">
        <f t="shared" si="100"/>
        <v>0</v>
      </c>
      <c r="O436" s="69">
        <f t="shared" si="115"/>
        <v>0</v>
      </c>
      <c r="P436" s="56">
        <f t="shared" si="101"/>
        <v>0</v>
      </c>
      <c r="Q436" s="69">
        <f t="shared" si="115"/>
        <v>0</v>
      </c>
      <c r="R436" s="56">
        <f t="shared" si="102"/>
        <v>0</v>
      </c>
      <c r="S436" s="69">
        <f t="shared" si="115"/>
        <v>0</v>
      </c>
      <c r="T436" s="56">
        <f t="shared" si="103"/>
        <v>0</v>
      </c>
    </row>
    <row r="437" spans="1:20" ht="18.600000000000001" hidden="1" customHeight="1" x14ac:dyDescent="0.25">
      <c r="A437" s="64" t="s">
        <v>188</v>
      </c>
      <c r="B437" s="53" t="s">
        <v>633</v>
      </c>
      <c r="C437" s="53" t="s">
        <v>102</v>
      </c>
      <c r="D437" s="53" t="s">
        <v>73</v>
      </c>
      <c r="E437" s="53">
        <v>600</v>
      </c>
      <c r="F437" s="69">
        <f t="shared" si="115"/>
        <v>0</v>
      </c>
      <c r="G437" s="69">
        <f t="shared" si="115"/>
        <v>0</v>
      </c>
      <c r="H437" s="56">
        <f t="shared" si="112"/>
        <v>0</v>
      </c>
      <c r="I437" s="69">
        <f t="shared" si="115"/>
        <v>0</v>
      </c>
      <c r="J437" s="56">
        <f t="shared" si="109"/>
        <v>0</v>
      </c>
      <c r="K437" s="69">
        <f t="shared" si="115"/>
        <v>0</v>
      </c>
      <c r="L437" s="56">
        <f t="shared" si="111"/>
        <v>0</v>
      </c>
      <c r="M437" s="69">
        <f t="shared" si="115"/>
        <v>0</v>
      </c>
      <c r="N437" s="56">
        <f t="shared" si="100"/>
        <v>0</v>
      </c>
      <c r="O437" s="69">
        <f t="shared" si="115"/>
        <v>0</v>
      </c>
      <c r="P437" s="56">
        <f t="shared" si="101"/>
        <v>0</v>
      </c>
      <c r="Q437" s="69">
        <f t="shared" si="115"/>
        <v>0</v>
      </c>
      <c r="R437" s="56">
        <f t="shared" si="102"/>
        <v>0</v>
      </c>
      <c r="S437" s="69">
        <f t="shared" si="115"/>
        <v>0</v>
      </c>
      <c r="T437" s="56">
        <f t="shared" si="103"/>
        <v>0</v>
      </c>
    </row>
    <row r="438" spans="1:20" ht="15.75" hidden="1" x14ac:dyDescent="0.25">
      <c r="A438" s="64" t="s">
        <v>197</v>
      </c>
      <c r="B438" s="53" t="s">
        <v>633</v>
      </c>
      <c r="C438" s="53" t="s">
        <v>102</v>
      </c>
      <c r="D438" s="53" t="s">
        <v>73</v>
      </c>
      <c r="E438" s="53">
        <v>610</v>
      </c>
      <c r="F438" s="69"/>
      <c r="G438" s="69"/>
      <c r="H438" s="56">
        <f t="shared" si="112"/>
        <v>0</v>
      </c>
      <c r="I438" s="69"/>
      <c r="J438" s="56">
        <f t="shared" si="109"/>
        <v>0</v>
      </c>
      <c r="K438" s="69"/>
      <c r="L438" s="56">
        <f t="shared" si="111"/>
        <v>0</v>
      </c>
      <c r="M438" s="69"/>
      <c r="N438" s="56">
        <f t="shared" ref="N438:N510" si="116">L438+M438</f>
        <v>0</v>
      </c>
      <c r="O438" s="69"/>
      <c r="P438" s="56">
        <f t="shared" ref="P438:P510" si="117">N438+O438</f>
        <v>0</v>
      </c>
      <c r="Q438" s="69"/>
      <c r="R438" s="56">
        <f t="shared" ref="R438:R510" si="118">P438+Q438</f>
        <v>0</v>
      </c>
      <c r="S438" s="69"/>
      <c r="T438" s="56">
        <f t="shared" ref="T438:T510" si="119">R438+S438</f>
        <v>0</v>
      </c>
    </row>
    <row r="439" spans="1:20" ht="50.45" customHeight="1" x14ac:dyDescent="0.25">
      <c r="A439" s="64" t="s">
        <v>194</v>
      </c>
      <c r="B439" s="53" t="s">
        <v>634</v>
      </c>
      <c r="C439" s="47"/>
      <c r="D439" s="47"/>
      <c r="E439" s="79"/>
      <c r="F439" s="69">
        <f t="shared" ref="F439:S443" si="120">F440</f>
        <v>328.5</v>
      </c>
      <c r="G439" s="69">
        <f t="shared" si="120"/>
        <v>0</v>
      </c>
      <c r="H439" s="56">
        <f t="shared" si="112"/>
        <v>328.5</v>
      </c>
      <c r="I439" s="69">
        <f t="shared" si="120"/>
        <v>6.6</v>
      </c>
      <c r="J439" s="56">
        <f t="shared" si="109"/>
        <v>335.1</v>
      </c>
      <c r="K439" s="69">
        <f t="shared" si="120"/>
        <v>23.6</v>
      </c>
      <c r="L439" s="56">
        <f t="shared" si="111"/>
        <v>358.70000000000005</v>
      </c>
      <c r="M439" s="69">
        <f t="shared" si="120"/>
        <v>1.4</v>
      </c>
      <c r="N439" s="56">
        <f t="shared" si="116"/>
        <v>360.1</v>
      </c>
      <c r="O439" s="69">
        <f t="shared" si="120"/>
        <v>2.4</v>
      </c>
      <c r="P439" s="56">
        <f t="shared" si="117"/>
        <v>362.5</v>
      </c>
      <c r="Q439" s="69">
        <f t="shared" si="120"/>
        <v>0</v>
      </c>
      <c r="R439" s="56">
        <f t="shared" si="118"/>
        <v>362.5</v>
      </c>
      <c r="S439" s="69">
        <f t="shared" si="120"/>
        <v>0</v>
      </c>
      <c r="T439" s="56">
        <f t="shared" si="119"/>
        <v>362.5</v>
      </c>
    </row>
    <row r="440" spans="1:20" ht="47.25" customHeight="1" x14ac:dyDescent="0.25">
      <c r="A440" s="64" t="s">
        <v>195</v>
      </c>
      <c r="B440" s="53" t="s">
        <v>635</v>
      </c>
      <c r="C440" s="47"/>
      <c r="D440" s="47"/>
      <c r="E440" s="79"/>
      <c r="F440" s="69">
        <f t="shared" si="120"/>
        <v>328.5</v>
      </c>
      <c r="G440" s="69">
        <f t="shared" si="120"/>
        <v>0</v>
      </c>
      <c r="H440" s="56">
        <f t="shared" si="112"/>
        <v>328.5</v>
      </c>
      <c r="I440" s="69">
        <f t="shared" si="120"/>
        <v>6.6</v>
      </c>
      <c r="J440" s="56">
        <f t="shared" si="109"/>
        <v>335.1</v>
      </c>
      <c r="K440" s="69">
        <f t="shared" si="120"/>
        <v>23.6</v>
      </c>
      <c r="L440" s="56">
        <f t="shared" si="111"/>
        <v>358.70000000000005</v>
      </c>
      <c r="M440" s="69">
        <f t="shared" si="120"/>
        <v>1.4</v>
      </c>
      <c r="N440" s="56">
        <f t="shared" si="116"/>
        <v>360.1</v>
      </c>
      <c r="O440" s="69">
        <f t="shared" si="120"/>
        <v>2.4</v>
      </c>
      <c r="P440" s="56">
        <f t="shared" si="117"/>
        <v>362.5</v>
      </c>
      <c r="Q440" s="69">
        <f t="shared" si="120"/>
        <v>0</v>
      </c>
      <c r="R440" s="56">
        <f t="shared" si="118"/>
        <v>362.5</v>
      </c>
      <c r="S440" s="69">
        <f t="shared" si="120"/>
        <v>0</v>
      </c>
      <c r="T440" s="56">
        <f t="shared" si="119"/>
        <v>362.5</v>
      </c>
    </row>
    <row r="441" spans="1:20" ht="16.5" customHeight="1" x14ac:dyDescent="0.25">
      <c r="A441" s="64" t="s">
        <v>190</v>
      </c>
      <c r="B441" s="53" t="s">
        <v>635</v>
      </c>
      <c r="C441" s="53" t="s">
        <v>102</v>
      </c>
      <c r="D441" s="47"/>
      <c r="E441" s="79"/>
      <c r="F441" s="69">
        <f t="shared" si="120"/>
        <v>328.5</v>
      </c>
      <c r="G441" s="69">
        <f t="shared" si="120"/>
        <v>0</v>
      </c>
      <c r="H441" s="56">
        <f t="shared" si="112"/>
        <v>328.5</v>
      </c>
      <c r="I441" s="69">
        <f t="shared" si="120"/>
        <v>6.6</v>
      </c>
      <c r="J441" s="56">
        <f t="shared" si="109"/>
        <v>335.1</v>
      </c>
      <c r="K441" s="69">
        <f t="shared" si="120"/>
        <v>23.6</v>
      </c>
      <c r="L441" s="56">
        <f t="shared" si="111"/>
        <v>358.70000000000005</v>
      </c>
      <c r="M441" s="69">
        <f t="shared" si="120"/>
        <v>1.4</v>
      </c>
      <c r="N441" s="56">
        <f t="shared" si="116"/>
        <v>360.1</v>
      </c>
      <c r="O441" s="69">
        <f t="shared" si="120"/>
        <v>2.4</v>
      </c>
      <c r="P441" s="56">
        <f t="shared" si="117"/>
        <v>362.5</v>
      </c>
      <c r="Q441" s="69">
        <f t="shared" si="120"/>
        <v>0</v>
      </c>
      <c r="R441" s="56">
        <f t="shared" si="118"/>
        <v>362.5</v>
      </c>
      <c r="S441" s="69">
        <f t="shared" si="120"/>
        <v>0</v>
      </c>
      <c r="T441" s="56">
        <f t="shared" si="119"/>
        <v>362.5</v>
      </c>
    </row>
    <row r="442" spans="1:20" ht="15.75" customHeight="1" x14ac:dyDescent="0.25">
      <c r="A442" s="64" t="s">
        <v>191</v>
      </c>
      <c r="B442" s="53" t="s">
        <v>635</v>
      </c>
      <c r="C442" s="53" t="s">
        <v>102</v>
      </c>
      <c r="D442" s="53" t="s">
        <v>73</v>
      </c>
      <c r="E442" s="79"/>
      <c r="F442" s="69">
        <f t="shared" si="120"/>
        <v>328.5</v>
      </c>
      <c r="G442" s="69">
        <f t="shared" si="120"/>
        <v>0</v>
      </c>
      <c r="H442" s="56">
        <f t="shared" si="112"/>
        <v>328.5</v>
      </c>
      <c r="I442" s="69">
        <f t="shared" si="120"/>
        <v>6.6</v>
      </c>
      <c r="J442" s="56">
        <f t="shared" si="109"/>
        <v>335.1</v>
      </c>
      <c r="K442" s="69">
        <f t="shared" si="120"/>
        <v>23.6</v>
      </c>
      <c r="L442" s="56">
        <f t="shared" si="111"/>
        <v>358.70000000000005</v>
      </c>
      <c r="M442" s="69">
        <f t="shared" si="120"/>
        <v>1.4</v>
      </c>
      <c r="N442" s="56">
        <f t="shared" si="116"/>
        <v>360.1</v>
      </c>
      <c r="O442" s="69">
        <f t="shared" si="120"/>
        <v>2.4</v>
      </c>
      <c r="P442" s="56">
        <f t="shared" si="117"/>
        <v>362.5</v>
      </c>
      <c r="Q442" s="69">
        <f t="shared" si="120"/>
        <v>0</v>
      </c>
      <c r="R442" s="56">
        <f t="shared" si="118"/>
        <v>362.5</v>
      </c>
      <c r="S442" s="69">
        <f t="shared" si="120"/>
        <v>0</v>
      </c>
      <c r="T442" s="56">
        <f t="shared" si="119"/>
        <v>362.5</v>
      </c>
    </row>
    <row r="443" spans="1:20" ht="33" customHeight="1" x14ac:dyDescent="0.25">
      <c r="A443" s="64" t="s">
        <v>188</v>
      </c>
      <c r="B443" s="53" t="s">
        <v>635</v>
      </c>
      <c r="C443" s="53" t="s">
        <v>102</v>
      </c>
      <c r="D443" s="53" t="s">
        <v>73</v>
      </c>
      <c r="E443" s="53">
        <v>600</v>
      </c>
      <c r="F443" s="69">
        <f t="shared" si="120"/>
        <v>328.5</v>
      </c>
      <c r="G443" s="69">
        <f t="shared" si="120"/>
        <v>0</v>
      </c>
      <c r="H443" s="56">
        <f t="shared" si="112"/>
        <v>328.5</v>
      </c>
      <c r="I443" s="69">
        <f t="shared" si="120"/>
        <v>6.6</v>
      </c>
      <c r="J443" s="56">
        <f t="shared" si="109"/>
        <v>335.1</v>
      </c>
      <c r="K443" s="69">
        <f t="shared" si="120"/>
        <v>23.6</v>
      </c>
      <c r="L443" s="56">
        <f t="shared" si="111"/>
        <v>358.70000000000005</v>
      </c>
      <c r="M443" s="69">
        <f t="shared" si="120"/>
        <v>1.4</v>
      </c>
      <c r="N443" s="56">
        <f t="shared" si="116"/>
        <v>360.1</v>
      </c>
      <c r="O443" s="69">
        <f t="shared" si="120"/>
        <v>2.4</v>
      </c>
      <c r="P443" s="56">
        <f t="shared" si="117"/>
        <v>362.5</v>
      </c>
      <c r="Q443" s="69">
        <f t="shared" si="120"/>
        <v>0</v>
      </c>
      <c r="R443" s="56">
        <f t="shared" si="118"/>
        <v>362.5</v>
      </c>
      <c r="S443" s="69">
        <f t="shared" si="120"/>
        <v>0</v>
      </c>
      <c r="T443" s="56">
        <f t="shared" si="119"/>
        <v>362.5</v>
      </c>
    </row>
    <row r="444" spans="1:20" ht="18" customHeight="1" x14ac:dyDescent="0.25">
      <c r="A444" s="64" t="s">
        <v>197</v>
      </c>
      <c r="B444" s="53" t="s">
        <v>196</v>
      </c>
      <c r="C444" s="53" t="s">
        <v>102</v>
      </c>
      <c r="D444" s="53" t="s">
        <v>73</v>
      </c>
      <c r="E444" s="53">
        <v>610</v>
      </c>
      <c r="F444" s="69">
        <v>328.5</v>
      </c>
      <c r="G444" s="69"/>
      <c r="H444" s="56">
        <f t="shared" si="112"/>
        <v>328.5</v>
      </c>
      <c r="I444" s="69">
        <v>6.6</v>
      </c>
      <c r="J444" s="56">
        <f t="shared" si="109"/>
        <v>335.1</v>
      </c>
      <c r="K444" s="69">
        <v>23.6</v>
      </c>
      <c r="L444" s="56">
        <f t="shared" si="111"/>
        <v>358.70000000000005</v>
      </c>
      <c r="M444" s="69">
        <v>1.4</v>
      </c>
      <c r="N444" s="56">
        <f t="shared" si="116"/>
        <v>360.1</v>
      </c>
      <c r="O444" s="69">
        <v>2.4</v>
      </c>
      <c r="P444" s="56">
        <f t="shared" si="117"/>
        <v>362.5</v>
      </c>
      <c r="Q444" s="69"/>
      <c r="R444" s="56">
        <f t="shared" si="118"/>
        <v>362.5</v>
      </c>
      <c r="S444" s="69"/>
      <c r="T444" s="56">
        <f t="shared" si="119"/>
        <v>362.5</v>
      </c>
    </row>
    <row r="445" spans="1:20" ht="81.75" customHeight="1" x14ac:dyDescent="0.25">
      <c r="A445" s="77" t="s">
        <v>715</v>
      </c>
      <c r="B445" s="50" t="s">
        <v>198</v>
      </c>
      <c r="C445" s="47"/>
      <c r="D445" s="47"/>
      <c r="E445" s="79"/>
      <c r="F445" s="74">
        <f>F446</f>
        <v>170</v>
      </c>
      <c r="G445" s="74">
        <f>G446</f>
        <v>0</v>
      </c>
      <c r="H445" s="49">
        <f t="shared" si="112"/>
        <v>170</v>
      </c>
      <c r="I445" s="74">
        <f>I446</f>
        <v>0</v>
      </c>
      <c r="J445" s="49">
        <f t="shared" si="109"/>
        <v>170</v>
      </c>
      <c r="K445" s="74">
        <f>K446</f>
        <v>0</v>
      </c>
      <c r="L445" s="49">
        <f t="shared" si="111"/>
        <v>170</v>
      </c>
      <c r="M445" s="74">
        <f>M446</f>
        <v>0</v>
      </c>
      <c r="N445" s="49">
        <f t="shared" si="116"/>
        <v>170</v>
      </c>
      <c r="O445" s="74">
        <f>O446</f>
        <v>0</v>
      </c>
      <c r="P445" s="49">
        <f t="shared" si="117"/>
        <v>170</v>
      </c>
      <c r="Q445" s="74">
        <f>Q446</f>
        <v>0</v>
      </c>
      <c r="R445" s="49">
        <f t="shared" si="118"/>
        <v>170</v>
      </c>
      <c r="S445" s="74">
        <f>S446</f>
        <v>0</v>
      </c>
      <c r="T445" s="49">
        <f t="shared" si="119"/>
        <v>170</v>
      </c>
    </row>
    <row r="446" spans="1:20" ht="63" customHeight="1" x14ac:dyDescent="0.25">
      <c r="A446" s="77" t="s">
        <v>524</v>
      </c>
      <c r="B446" s="50" t="s">
        <v>200</v>
      </c>
      <c r="C446" s="47"/>
      <c r="D446" s="47"/>
      <c r="E446" s="79"/>
      <c r="F446" s="74">
        <f>F448+F453+F458</f>
        <v>170</v>
      </c>
      <c r="G446" s="74">
        <f>G448+G453+G458</f>
        <v>0</v>
      </c>
      <c r="H446" s="49">
        <f t="shared" si="112"/>
        <v>170</v>
      </c>
      <c r="I446" s="74">
        <f>I448+I453+I458</f>
        <v>0</v>
      </c>
      <c r="J446" s="49">
        <f t="shared" si="109"/>
        <v>170</v>
      </c>
      <c r="K446" s="74">
        <f>K448+K453+K458</f>
        <v>0</v>
      </c>
      <c r="L446" s="49">
        <f t="shared" si="111"/>
        <v>170</v>
      </c>
      <c r="M446" s="74">
        <f>M448+M453+M458</f>
        <v>0</v>
      </c>
      <c r="N446" s="49">
        <f t="shared" si="116"/>
        <v>170</v>
      </c>
      <c r="O446" s="74">
        <f>O448+O453+O458</f>
        <v>0</v>
      </c>
      <c r="P446" s="49">
        <f t="shared" si="117"/>
        <v>170</v>
      </c>
      <c r="Q446" s="74">
        <f>Q448+Q453+Q458</f>
        <v>0</v>
      </c>
      <c r="R446" s="49">
        <f t="shared" si="118"/>
        <v>170</v>
      </c>
      <c r="S446" s="74">
        <f>S448+S453+S458</f>
        <v>0</v>
      </c>
      <c r="T446" s="49">
        <f t="shared" si="119"/>
        <v>170</v>
      </c>
    </row>
    <row r="447" spans="1:20" ht="52.15" customHeight="1" x14ac:dyDescent="0.25">
      <c r="A447" s="64" t="s">
        <v>201</v>
      </c>
      <c r="B447" s="53" t="s">
        <v>202</v>
      </c>
      <c r="C447" s="47"/>
      <c r="D447" s="47"/>
      <c r="E447" s="79"/>
      <c r="F447" s="69">
        <f t="shared" ref="F447:S451" si="121">F448</f>
        <v>130</v>
      </c>
      <c r="G447" s="69">
        <f t="shared" si="121"/>
        <v>0</v>
      </c>
      <c r="H447" s="56">
        <f t="shared" si="112"/>
        <v>130</v>
      </c>
      <c r="I447" s="69">
        <f t="shared" si="121"/>
        <v>0</v>
      </c>
      <c r="J447" s="56">
        <f t="shared" si="109"/>
        <v>130</v>
      </c>
      <c r="K447" s="69">
        <f t="shared" si="121"/>
        <v>0</v>
      </c>
      <c r="L447" s="56">
        <f t="shared" si="111"/>
        <v>130</v>
      </c>
      <c r="M447" s="69">
        <f t="shared" si="121"/>
        <v>0</v>
      </c>
      <c r="N447" s="56">
        <f t="shared" si="116"/>
        <v>130</v>
      </c>
      <c r="O447" s="69">
        <f t="shared" si="121"/>
        <v>0</v>
      </c>
      <c r="P447" s="56">
        <f t="shared" si="117"/>
        <v>130</v>
      </c>
      <c r="Q447" s="69">
        <f t="shared" si="121"/>
        <v>0</v>
      </c>
      <c r="R447" s="56">
        <f t="shared" si="118"/>
        <v>130</v>
      </c>
      <c r="S447" s="69">
        <f t="shared" si="121"/>
        <v>0</v>
      </c>
      <c r="T447" s="56">
        <f t="shared" si="119"/>
        <v>130</v>
      </c>
    </row>
    <row r="448" spans="1:20" ht="16.899999999999999" customHeight="1" x14ac:dyDescent="0.25">
      <c r="A448" s="64" t="s">
        <v>203</v>
      </c>
      <c r="B448" s="53" t="s">
        <v>204</v>
      </c>
      <c r="C448" s="47"/>
      <c r="D448" s="47"/>
      <c r="E448" s="79"/>
      <c r="F448" s="69">
        <f t="shared" si="121"/>
        <v>130</v>
      </c>
      <c r="G448" s="69">
        <f t="shared" si="121"/>
        <v>0</v>
      </c>
      <c r="H448" s="56">
        <f t="shared" si="112"/>
        <v>130</v>
      </c>
      <c r="I448" s="69">
        <f t="shared" si="121"/>
        <v>0</v>
      </c>
      <c r="J448" s="56">
        <f t="shared" si="109"/>
        <v>130</v>
      </c>
      <c r="K448" s="69">
        <f t="shared" si="121"/>
        <v>0</v>
      </c>
      <c r="L448" s="56">
        <f t="shared" si="111"/>
        <v>130</v>
      </c>
      <c r="M448" s="69">
        <f t="shared" si="121"/>
        <v>0</v>
      </c>
      <c r="N448" s="56">
        <f t="shared" si="116"/>
        <v>130</v>
      </c>
      <c r="O448" s="69">
        <f t="shared" si="121"/>
        <v>0</v>
      </c>
      <c r="P448" s="56">
        <f t="shared" si="117"/>
        <v>130</v>
      </c>
      <c r="Q448" s="69">
        <f t="shared" si="121"/>
        <v>0</v>
      </c>
      <c r="R448" s="56">
        <f t="shared" si="118"/>
        <v>130</v>
      </c>
      <c r="S448" s="69">
        <f t="shared" si="121"/>
        <v>0</v>
      </c>
      <c r="T448" s="56">
        <f t="shared" si="119"/>
        <v>130</v>
      </c>
    </row>
    <row r="449" spans="1:20" ht="18" customHeight="1" x14ac:dyDescent="0.25">
      <c r="A449" s="64" t="s">
        <v>525</v>
      </c>
      <c r="B449" s="53" t="s">
        <v>204</v>
      </c>
      <c r="C449" s="53" t="s">
        <v>102</v>
      </c>
      <c r="D449" s="47"/>
      <c r="E449" s="79"/>
      <c r="F449" s="69">
        <f t="shared" si="121"/>
        <v>130</v>
      </c>
      <c r="G449" s="69">
        <f t="shared" si="121"/>
        <v>0</v>
      </c>
      <c r="H449" s="56">
        <f t="shared" si="112"/>
        <v>130</v>
      </c>
      <c r="I449" s="69">
        <f t="shared" si="121"/>
        <v>0</v>
      </c>
      <c r="J449" s="56">
        <f t="shared" si="109"/>
        <v>130</v>
      </c>
      <c r="K449" s="69">
        <f t="shared" si="121"/>
        <v>0</v>
      </c>
      <c r="L449" s="56">
        <f t="shared" si="111"/>
        <v>130</v>
      </c>
      <c r="M449" s="69">
        <f t="shared" si="121"/>
        <v>0</v>
      </c>
      <c r="N449" s="56">
        <f t="shared" si="116"/>
        <v>130</v>
      </c>
      <c r="O449" s="69">
        <f t="shared" si="121"/>
        <v>0</v>
      </c>
      <c r="P449" s="56">
        <f t="shared" si="117"/>
        <v>130</v>
      </c>
      <c r="Q449" s="69">
        <f t="shared" si="121"/>
        <v>0</v>
      </c>
      <c r="R449" s="56">
        <f t="shared" si="118"/>
        <v>130</v>
      </c>
      <c r="S449" s="69">
        <f t="shared" si="121"/>
        <v>0</v>
      </c>
      <c r="T449" s="56">
        <f t="shared" si="119"/>
        <v>130</v>
      </c>
    </row>
    <row r="450" spans="1:20" ht="18" customHeight="1" x14ac:dyDescent="0.25">
      <c r="A450" s="64" t="s">
        <v>526</v>
      </c>
      <c r="B450" s="53" t="s">
        <v>204</v>
      </c>
      <c r="C450" s="53" t="s">
        <v>102</v>
      </c>
      <c r="D450" s="53" t="s">
        <v>73</v>
      </c>
      <c r="E450" s="79"/>
      <c r="F450" s="69">
        <f t="shared" si="121"/>
        <v>130</v>
      </c>
      <c r="G450" s="69">
        <f t="shared" si="121"/>
        <v>0</v>
      </c>
      <c r="H450" s="56">
        <f t="shared" si="112"/>
        <v>130</v>
      </c>
      <c r="I450" s="69">
        <f t="shared" si="121"/>
        <v>0</v>
      </c>
      <c r="J450" s="56">
        <f t="shared" si="109"/>
        <v>130</v>
      </c>
      <c r="K450" s="69">
        <f t="shared" si="121"/>
        <v>0</v>
      </c>
      <c r="L450" s="56">
        <f t="shared" si="111"/>
        <v>130</v>
      </c>
      <c r="M450" s="69">
        <f t="shared" si="121"/>
        <v>0</v>
      </c>
      <c r="N450" s="56">
        <f t="shared" si="116"/>
        <v>130</v>
      </c>
      <c r="O450" s="69">
        <f t="shared" si="121"/>
        <v>0</v>
      </c>
      <c r="P450" s="56">
        <f t="shared" si="117"/>
        <v>130</v>
      </c>
      <c r="Q450" s="69">
        <f t="shared" si="121"/>
        <v>0</v>
      </c>
      <c r="R450" s="56">
        <f t="shared" si="118"/>
        <v>130</v>
      </c>
      <c r="S450" s="69">
        <f t="shared" si="121"/>
        <v>0</v>
      </c>
      <c r="T450" s="56">
        <f t="shared" si="119"/>
        <v>130</v>
      </c>
    </row>
    <row r="451" spans="1:20" ht="62.25" customHeight="1" x14ac:dyDescent="0.25">
      <c r="A451" s="64" t="s">
        <v>188</v>
      </c>
      <c r="B451" s="53" t="s">
        <v>204</v>
      </c>
      <c r="C451" s="53" t="s">
        <v>102</v>
      </c>
      <c r="D451" s="53" t="s">
        <v>73</v>
      </c>
      <c r="E451" s="53">
        <v>600</v>
      </c>
      <c r="F451" s="69">
        <f t="shared" si="121"/>
        <v>130</v>
      </c>
      <c r="G451" s="69">
        <f t="shared" si="121"/>
        <v>0</v>
      </c>
      <c r="H451" s="56">
        <f t="shared" si="112"/>
        <v>130</v>
      </c>
      <c r="I451" s="69">
        <f t="shared" si="121"/>
        <v>0</v>
      </c>
      <c r="J451" s="56">
        <f t="shared" si="109"/>
        <v>130</v>
      </c>
      <c r="K451" s="69">
        <f t="shared" si="121"/>
        <v>0</v>
      </c>
      <c r="L451" s="56">
        <f t="shared" si="111"/>
        <v>130</v>
      </c>
      <c r="M451" s="69">
        <f t="shared" si="121"/>
        <v>0</v>
      </c>
      <c r="N451" s="56">
        <f t="shared" si="116"/>
        <v>130</v>
      </c>
      <c r="O451" s="69">
        <f t="shared" si="121"/>
        <v>0</v>
      </c>
      <c r="P451" s="56">
        <f t="shared" si="117"/>
        <v>130</v>
      </c>
      <c r="Q451" s="69">
        <f t="shared" si="121"/>
        <v>0</v>
      </c>
      <c r="R451" s="56">
        <f t="shared" si="118"/>
        <v>130</v>
      </c>
      <c r="S451" s="69">
        <f t="shared" si="121"/>
        <v>0</v>
      </c>
      <c r="T451" s="56">
        <f t="shared" si="119"/>
        <v>130</v>
      </c>
    </row>
    <row r="452" spans="1:20" ht="15.75" x14ac:dyDescent="0.25">
      <c r="A452" s="64" t="s">
        <v>197</v>
      </c>
      <c r="B452" s="53" t="s">
        <v>204</v>
      </c>
      <c r="C452" s="53" t="s">
        <v>102</v>
      </c>
      <c r="D452" s="53" t="s">
        <v>73</v>
      </c>
      <c r="E452" s="53">
        <v>610</v>
      </c>
      <c r="F452" s="69">
        <v>130</v>
      </c>
      <c r="G452" s="69"/>
      <c r="H452" s="56">
        <f t="shared" si="112"/>
        <v>130</v>
      </c>
      <c r="I452" s="69"/>
      <c r="J452" s="56">
        <f t="shared" si="109"/>
        <v>130</v>
      </c>
      <c r="K452" s="69"/>
      <c r="L452" s="56">
        <f t="shared" si="111"/>
        <v>130</v>
      </c>
      <c r="M452" s="69"/>
      <c r="N452" s="56">
        <f t="shared" si="116"/>
        <v>130</v>
      </c>
      <c r="O452" s="69"/>
      <c r="P452" s="56">
        <f t="shared" si="117"/>
        <v>130</v>
      </c>
      <c r="Q452" s="69"/>
      <c r="R452" s="56">
        <f t="shared" si="118"/>
        <v>130</v>
      </c>
      <c r="S452" s="69"/>
      <c r="T452" s="56">
        <f t="shared" si="119"/>
        <v>130</v>
      </c>
    </row>
    <row r="453" spans="1:20" ht="16.899999999999999" customHeight="1" x14ac:dyDescent="0.25">
      <c r="A453" s="64" t="s">
        <v>429</v>
      </c>
      <c r="B453" s="53" t="s">
        <v>430</v>
      </c>
      <c r="C453" s="47"/>
      <c r="D453" s="47"/>
      <c r="E453" s="79"/>
      <c r="F453" s="69">
        <f t="shared" ref="F453:S456" si="122">F454</f>
        <v>35</v>
      </c>
      <c r="G453" s="69">
        <f t="shared" si="122"/>
        <v>0</v>
      </c>
      <c r="H453" s="56">
        <f t="shared" si="112"/>
        <v>35</v>
      </c>
      <c r="I453" s="69">
        <f t="shared" si="122"/>
        <v>0</v>
      </c>
      <c r="J453" s="56">
        <f t="shared" si="109"/>
        <v>35</v>
      </c>
      <c r="K453" s="69">
        <f t="shared" si="122"/>
        <v>0</v>
      </c>
      <c r="L453" s="56">
        <f t="shared" si="111"/>
        <v>35</v>
      </c>
      <c r="M453" s="69">
        <f t="shared" si="122"/>
        <v>0</v>
      </c>
      <c r="N453" s="56">
        <f t="shared" si="116"/>
        <v>35</v>
      </c>
      <c r="O453" s="69">
        <f t="shared" si="122"/>
        <v>0</v>
      </c>
      <c r="P453" s="56">
        <f t="shared" si="117"/>
        <v>35</v>
      </c>
      <c r="Q453" s="69">
        <f t="shared" si="122"/>
        <v>0</v>
      </c>
      <c r="R453" s="56">
        <f t="shared" si="118"/>
        <v>35</v>
      </c>
      <c r="S453" s="69">
        <f t="shared" si="122"/>
        <v>0</v>
      </c>
      <c r="T453" s="56">
        <f t="shared" si="119"/>
        <v>35</v>
      </c>
    </row>
    <row r="454" spans="1:20" ht="63.6" customHeight="1" x14ac:dyDescent="0.25">
      <c r="A454" s="64" t="s">
        <v>527</v>
      </c>
      <c r="B454" s="53" t="s">
        <v>430</v>
      </c>
      <c r="C454" s="53">
        <v>14</v>
      </c>
      <c r="D454" s="47"/>
      <c r="E454" s="79"/>
      <c r="F454" s="69">
        <f t="shared" si="122"/>
        <v>35</v>
      </c>
      <c r="G454" s="69">
        <f t="shared" si="122"/>
        <v>0</v>
      </c>
      <c r="H454" s="56">
        <f t="shared" si="112"/>
        <v>35</v>
      </c>
      <c r="I454" s="69">
        <f t="shared" si="122"/>
        <v>0</v>
      </c>
      <c r="J454" s="56">
        <f t="shared" si="109"/>
        <v>35</v>
      </c>
      <c r="K454" s="69">
        <f t="shared" si="122"/>
        <v>0</v>
      </c>
      <c r="L454" s="56">
        <f t="shared" si="111"/>
        <v>35</v>
      </c>
      <c r="M454" s="69">
        <f t="shared" si="122"/>
        <v>0</v>
      </c>
      <c r="N454" s="56">
        <f t="shared" si="116"/>
        <v>35</v>
      </c>
      <c r="O454" s="69">
        <f t="shared" si="122"/>
        <v>0</v>
      </c>
      <c r="P454" s="56">
        <f t="shared" si="117"/>
        <v>35</v>
      </c>
      <c r="Q454" s="69">
        <f t="shared" si="122"/>
        <v>0</v>
      </c>
      <c r="R454" s="56">
        <f t="shared" si="118"/>
        <v>35</v>
      </c>
      <c r="S454" s="69">
        <f t="shared" si="122"/>
        <v>0</v>
      </c>
      <c r="T454" s="56">
        <f t="shared" si="119"/>
        <v>35</v>
      </c>
    </row>
    <row r="455" spans="1:20" ht="33" customHeight="1" x14ac:dyDescent="0.25">
      <c r="A455" s="32" t="s">
        <v>424</v>
      </c>
      <c r="B455" s="53" t="s">
        <v>430</v>
      </c>
      <c r="C455" s="53">
        <v>14</v>
      </c>
      <c r="D455" s="53" t="s">
        <v>90</v>
      </c>
      <c r="E455" s="79"/>
      <c r="F455" s="69">
        <f t="shared" si="122"/>
        <v>35</v>
      </c>
      <c r="G455" s="69">
        <f t="shared" si="122"/>
        <v>0</v>
      </c>
      <c r="H455" s="56">
        <f t="shared" si="112"/>
        <v>35</v>
      </c>
      <c r="I455" s="69">
        <f t="shared" si="122"/>
        <v>0</v>
      </c>
      <c r="J455" s="56">
        <f t="shared" si="109"/>
        <v>35</v>
      </c>
      <c r="K455" s="69">
        <f t="shared" si="122"/>
        <v>0</v>
      </c>
      <c r="L455" s="56">
        <f t="shared" si="111"/>
        <v>35</v>
      </c>
      <c r="M455" s="69">
        <f t="shared" si="122"/>
        <v>0</v>
      </c>
      <c r="N455" s="56">
        <f t="shared" si="116"/>
        <v>35</v>
      </c>
      <c r="O455" s="69">
        <f t="shared" si="122"/>
        <v>0</v>
      </c>
      <c r="P455" s="56">
        <f t="shared" si="117"/>
        <v>35</v>
      </c>
      <c r="Q455" s="69">
        <f t="shared" si="122"/>
        <v>0</v>
      </c>
      <c r="R455" s="56">
        <f t="shared" si="118"/>
        <v>35</v>
      </c>
      <c r="S455" s="69">
        <f t="shared" si="122"/>
        <v>0</v>
      </c>
      <c r="T455" s="56">
        <f t="shared" si="119"/>
        <v>35</v>
      </c>
    </row>
    <row r="456" spans="1:20" ht="15.75" x14ac:dyDescent="0.25">
      <c r="A456" s="64" t="s">
        <v>157</v>
      </c>
      <c r="B456" s="53" t="s">
        <v>430</v>
      </c>
      <c r="C456" s="53">
        <v>14</v>
      </c>
      <c r="D456" s="53" t="s">
        <v>90</v>
      </c>
      <c r="E456" s="53">
        <v>500</v>
      </c>
      <c r="F456" s="69">
        <f t="shared" si="122"/>
        <v>35</v>
      </c>
      <c r="G456" s="69">
        <f t="shared" si="122"/>
        <v>0</v>
      </c>
      <c r="H456" s="56">
        <f t="shared" si="112"/>
        <v>35</v>
      </c>
      <c r="I456" s="69">
        <f t="shared" si="122"/>
        <v>0</v>
      </c>
      <c r="J456" s="56">
        <f t="shared" si="109"/>
        <v>35</v>
      </c>
      <c r="K456" s="69">
        <f t="shared" si="122"/>
        <v>0</v>
      </c>
      <c r="L456" s="56">
        <f t="shared" si="111"/>
        <v>35</v>
      </c>
      <c r="M456" s="69">
        <f t="shared" si="122"/>
        <v>0</v>
      </c>
      <c r="N456" s="56">
        <f t="shared" si="116"/>
        <v>35</v>
      </c>
      <c r="O456" s="69">
        <f t="shared" si="122"/>
        <v>0</v>
      </c>
      <c r="P456" s="56">
        <f t="shared" si="117"/>
        <v>35</v>
      </c>
      <c r="Q456" s="69">
        <f t="shared" si="122"/>
        <v>0</v>
      </c>
      <c r="R456" s="56">
        <f t="shared" si="118"/>
        <v>35</v>
      </c>
      <c r="S456" s="69">
        <f t="shared" si="122"/>
        <v>0</v>
      </c>
      <c r="T456" s="56">
        <f t="shared" si="119"/>
        <v>35</v>
      </c>
    </row>
    <row r="457" spans="1:20" ht="15.75" x14ac:dyDescent="0.25">
      <c r="A457" s="64" t="s">
        <v>65</v>
      </c>
      <c r="B457" s="53" t="s">
        <v>430</v>
      </c>
      <c r="C457" s="53">
        <v>14</v>
      </c>
      <c r="D457" s="53" t="s">
        <v>90</v>
      </c>
      <c r="E457" s="53">
        <v>540</v>
      </c>
      <c r="F457" s="69">
        <v>35</v>
      </c>
      <c r="G457" s="69"/>
      <c r="H457" s="56">
        <f t="shared" si="112"/>
        <v>35</v>
      </c>
      <c r="I457" s="69"/>
      <c r="J457" s="56">
        <f t="shared" si="109"/>
        <v>35</v>
      </c>
      <c r="K457" s="69"/>
      <c r="L457" s="56">
        <f t="shared" si="111"/>
        <v>35</v>
      </c>
      <c r="M457" s="69"/>
      <c r="N457" s="56">
        <f t="shared" si="116"/>
        <v>35</v>
      </c>
      <c r="O457" s="69"/>
      <c r="P457" s="56">
        <f t="shared" si="117"/>
        <v>35</v>
      </c>
      <c r="Q457" s="69"/>
      <c r="R457" s="56">
        <f t="shared" si="118"/>
        <v>35</v>
      </c>
      <c r="S457" s="69"/>
      <c r="T457" s="56">
        <f t="shared" si="119"/>
        <v>35</v>
      </c>
    </row>
    <row r="458" spans="1:20" ht="16.899999999999999" customHeight="1" x14ac:dyDescent="0.25">
      <c r="A458" s="64" t="s">
        <v>431</v>
      </c>
      <c r="B458" s="53" t="s">
        <v>432</v>
      </c>
      <c r="C458" s="47"/>
      <c r="D458" s="47"/>
      <c r="E458" s="79"/>
      <c r="F458" s="69">
        <f t="shared" ref="F458:S461" si="123">F459</f>
        <v>5</v>
      </c>
      <c r="G458" s="69">
        <f t="shared" si="123"/>
        <v>0</v>
      </c>
      <c r="H458" s="56">
        <f t="shared" si="112"/>
        <v>5</v>
      </c>
      <c r="I458" s="69">
        <f t="shared" si="123"/>
        <v>0</v>
      </c>
      <c r="J458" s="56">
        <f t="shared" si="109"/>
        <v>5</v>
      </c>
      <c r="K458" s="69">
        <f t="shared" si="123"/>
        <v>0</v>
      </c>
      <c r="L458" s="56">
        <f t="shared" si="111"/>
        <v>5</v>
      </c>
      <c r="M458" s="69">
        <f t="shared" si="123"/>
        <v>0</v>
      </c>
      <c r="N458" s="56">
        <f t="shared" si="116"/>
        <v>5</v>
      </c>
      <c r="O458" s="69">
        <f t="shared" si="123"/>
        <v>0</v>
      </c>
      <c r="P458" s="56">
        <f t="shared" si="117"/>
        <v>5</v>
      </c>
      <c r="Q458" s="69">
        <f t="shared" si="123"/>
        <v>0</v>
      </c>
      <c r="R458" s="56">
        <f t="shared" si="118"/>
        <v>5</v>
      </c>
      <c r="S458" s="69">
        <f t="shared" si="123"/>
        <v>0</v>
      </c>
      <c r="T458" s="56">
        <f t="shared" si="119"/>
        <v>5</v>
      </c>
    </row>
    <row r="459" spans="1:20" ht="33.6" customHeight="1" x14ac:dyDescent="0.25">
      <c r="A459" s="64" t="s">
        <v>529</v>
      </c>
      <c r="B459" s="53" t="s">
        <v>432</v>
      </c>
      <c r="C459" s="53">
        <v>14</v>
      </c>
      <c r="D459" s="47"/>
      <c r="E459" s="79"/>
      <c r="F459" s="69">
        <f t="shared" si="123"/>
        <v>5</v>
      </c>
      <c r="G459" s="69">
        <f t="shared" si="123"/>
        <v>0</v>
      </c>
      <c r="H459" s="56">
        <f t="shared" si="112"/>
        <v>5</v>
      </c>
      <c r="I459" s="69">
        <f t="shared" si="123"/>
        <v>0</v>
      </c>
      <c r="J459" s="56">
        <f t="shared" si="109"/>
        <v>5</v>
      </c>
      <c r="K459" s="69">
        <f t="shared" si="123"/>
        <v>0</v>
      </c>
      <c r="L459" s="56">
        <f t="shared" si="111"/>
        <v>5</v>
      </c>
      <c r="M459" s="69">
        <f t="shared" si="123"/>
        <v>0</v>
      </c>
      <c r="N459" s="56">
        <f t="shared" si="116"/>
        <v>5</v>
      </c>
      <c r="O459" s="69">
        <f t="shared" si="123"/>
        <v>0</v>
      </c>
      <c r="P459" s="56">
        <f t="shared" si="117"/>
        <v>5</v>
      </c>
      <c r="Q459" s="69">
        <f t="shared" si="123"/>
        <v>0</v>
      </c>
      <c r="R459" s="56">
        <f t="shared" si="118"/>
        <v>5</v>
      </c>
      <c r="S459" s="69">
        <f t="shared" si="123"/>
        <v>0</v>
      </c>
      <c r="T459" s="56">
        <f t="shared" si="119"/>
        <v>5</v>
      </c>
    </row>
    <row r="460" spans="1:20" ht="33.75" customHeight="1" x14ac:dyDescent="0.25">
      <c r="A460" s="64" t="s">
        <v>528</v>
      </c>
      <c r="B460" s="53" t="s">
        <v>432</v>
      </c>
      <c r="C460" s="53">
        <v>14</v>
      </c>
      <c r="D460" s="53" t="s">
        <v>90</v>
      </c>
      <c r="E460" s="79"/>
      <c r="F460" s="69">
        <f t="shared" si="123"/>
        <v>5</v>
      </c>
      <c r="G460" s="69">
        <f t="shared" si="123"/>
        <v>0</v>
      </c>
      <c r="H460" s="56">
        <f t="shared" si="112"/>
        <v>5</v>
      </c>
      <c r="I460" s="69">
        <f t="shared" si="123"/>
        <v>0</v>
      </c>
      <c r="J460" s="56">
        <f t="shared" si="109"/>
        <v>5</v>
      </c>
      <c r="K460" s="69">
        <f t="shared" si="123"/>
        <v>0</v>
      </c>
      <c r="L460" s="56">
        <f t="shared" si="111"/>
        <v>5</v>
      </c>
      <c r="M460" s="69">
        <f t="shared" si="123"/>
        <v>0</v>
      </c>
      <c r="N460" s="56">
        <f t="shared" si="116"/>
        <v>5</v>
      </c>
      <c r="O460" s="69">
        <f t="shared" si="123"/>
        <v>0</v>
      </c>
      <c r="P460" s="56">
        <f t="shared" si="117"/>
        <v>5</v>
      </c>
      <c r="Q460" s="69">
        <f t="shared" si="123"/>
        <v>0</v>
      </c>
      <c r="R460" s="56">
        <f t="shared" si="118"/>
        <v>5</v>
      </c>
      <c r="S460" s="69">
        <f t="shared" si="123"/>
        <v>0</v>
      </c>
      <c r="T460" s="56">
        <f t="shared" si="119"/>
        <v>5</v>
      </c>
    </row>
    <row r="461" spans="1:20" ht="16.5" customHeight="1" x14ac:dyDescent="0.25">
      <c r="A461" s="64" t="s">
        <v>157</v>
      </c>
      <c r="B461" s="53" t="s">
        <v>432</v>
      </c>
      <c r="C461" s="53">
        <v>14</v>
      </c>
      <c r="D461" s="53" t="s">
        <v>90</v>
      </c>
      <c r="E461" s="53">
        <v>500</v>
      </c>
      <c r="F461" s="69">
        <f t="shared" si="123"/>
        <v>5</v>
      </c>
      <c r="G461" s="69">
        <f t="shared" si="123"/>
        <v>0</v>
      </c>
      <c r="H461" s="56">
        <f t="shared" si="112"/>
        <v>5</v>
      </c>
      <c r="I461" s="69">
        <f t="shared" si="123"/>
        <v>0</v>
      </c>
      <c r="J461" s="56">
        <f t="shared" si="109"/>
        <v>5</v>
      </c>
      <c r="K461" s="69">
        <f t="shared" si="123"/>
        <v>0</v>
      </c>
      <c r="L461" s="56">
        <f t="shared" si="111"/>
        <v>5</v>
      </c>
      <c r="M461" s="69">
        <f t="shared" si="123"/>
        <v>0</v>
      </c>
      <c r="N461" s="56">
        <f t="shared" si="116"/>
        <v>5</v>
      </c>
      <c r="O461" s="69">
        <f t="shared" si="123"/>
        <v>0</v>
      </c>
      <c r="P461" s="56">
        <f t="shared" si="117"/>
        <v>5</v>
      </c>
      <c r="Q461" s="69">
        <f t="shared" si="123"/>
        <v>0</v>
      </c>
      <c r="R461" s="56">
        <f t="shared" si="118"/>
        <v>5</v>
      </c>
      <c r="S461" s="69">
        <f t="shared" si="123"/>
        <v>0</v>
      </c>
      <c r="T461" s="56">
        <f t="shared" si="119"/>
        <v>5</v>
      </c>
    </row>
    <row r="462" spans="1:20" ht="15.75" x14ac:dyDescent="0.25">
      <c r="A462" s="64" t="s">
        <v>65</v>
      </c>
      <c r="B462" s="53" t="s">
        <v>432</v>
      </c>
      <c r="C462" s="53">
        <v>14</v>
      </c>
      <c r="D462" s="53" t="s">
        <v>90</v>
      </c>
      <c r="E462" s="53">
        <v>540</v>
      </c>
      <c r="F462" s="69">
        <v>5</v>
      </c>
      <c r="G462" s="69"/>
      <c r="H462" s="56">
        <f t="shared" si="112"/>
        <v>5</v>
      </c>
      <c r="I462" s="69"/>
      <c r="J462" s="56">
        <f t="shared" si="109"/>
        <v>5</v>
      </c>
      <c r="K462" s="69"/>
      <c r="L462" s="56">
        <f t="shared" si="111"/>
        <v>5</v>
      </c>
      <c r="M462" s="69"/>
      <c r="N462" s="56">
        <f t="shared" si="116"/>
        <v>5</v>
      </c>
      <c r="O462" s="69"/>
      <c r="P462" s="56">
        <f t="shared" si="117"/>
        <v>5</v>
      </c>
      <c r="Q462" s="69"/>
      <c r="R462" s="56">
        <f t="shared" si="118"/>
        <v>5</v>
      </c>
      <c r="S462" s="69"/>
      <c r="T462" s="56">
        <f t="shared" si="119"/>
        <v>5</v>
      </c>
    </row>
    <row r="463" spans="1:20" ht="48" customHeight="1" x14ac:dyDescent="0.25">
      <c r="A463" s="77" t="s">
        <v>790</v>
      </c>
      <c r="B463" s="50" t="s">
        <v>554</v>
      </c>
      <c r="C463" s="47"/>
      <c r="D463" s="47"/>
      <c r="E463" s="79"/>
      <c r="F463" s="74">
        <f t="shared" ref="F463:S463" si="124">F464</f>
        <v>922.4</v>
      </c>
      <c r="G463" s="74">
        <f t="shared" si="124"/>
        <v>0</v>
      </c>
      <c r="H463" s="49">
        <f t="shared" si="112"/>
        <v>922.4</v>
      </c>
      <c r="I463" s="74">
        <f t="shared" si="124"/>
        <v>0</v>
      </c>
      <c r="J463" s="49">
        <f t="shared" si="109"/>
        <v>922.4</v>
      </c>
      <c r="K463" s="74">
        <f t="shared" si="124"/>
        <v>0</v>
      </c>
      <c r="L463" s="49">
        <f t="shared" si="111"/>
        <v>922.4</v>
      </c>
      <c r="M463" s="74">
        <f t="shared" si="124"/>
        <v>0</v>
      </c>
      <c r="N463" s="49">
        <f t="shared" si="116"/>
        <v>922.4</v>
      </c>
      <c r="O463" s="74">
        <f t="shared" si="124"/>
        <v>0</v>
      </c>
      <c r="P463" s="49">
        <f t="shared" si="117"/>
        <v>922.4</v>
      </c>
      <c r="Q463" s="74">
        <f t="shared" si="124"/>
        <v>-400</v>
      </c>
      <c r="R463" s="49">
        <f t="shared" si="118"/>
        <v>522.4</v>
      </c>
      <c r="S463" s="74">
        <f t="shared" si="124"/>
        <v>0</v>
      </c>
      <c r="T463" s="49">
        <f t="shared" si="119"/>
        <v>522.4</v>
      </c>
    </row>
    <row r="464" spans="1:20" ht="95.25" customHeight="1" x14ac:dyDescent="0.25">
      <c r="A464" s="64" t="s">
        <v>555</v>
      </c>
      <c r="B464" s="53" t="s">
        <v>556</v>
      </c>
      <c r="C464" s="47"/>
      <c r="D464" s="47"/>
      <c r="E464" s="79"/>
      <c r="F464" s="69">
        <f t="shared" ref="F464:S466" si="125">F465</f>
        <v>922.4</v>
      </c>
      <c r="G464" s="69">
        <f t="shared" si="125"/>
        <v>0</v>
      </c>
      <c r="H464" s="56">
        <f t="shared" si="112"/>
        <v>922.4</v>
      </c>
      <c r="I464" s="69">
        <f t="shared" si="125"/>
        <v>0</v>
      </c>
      <c r="J464" s="56">
        <f t="shared" si="109"/>
        <v>922.4</v>
      </c>
      <c r="K464" s="69">
        <f t="shared" si="125"/>
        <v>0</v>
      </c>
      <c r="L464" s="56">
        <f t="shared" si="111"/>
        <v>922.4</v>
      </c>
      <c r="M464" s="69">
        <f t="shared" si="125"/>
        <v>0</v>
      </c>
      <c r="N464" s="56">
        <f t="shared" si="116"/>
        <v>922.4</v>
      </c>
      <c r="O464" s="69">
        <f t="shared" si="125"/>
        <v>0</v>
      </c>
      <c r="P464" s="56">
        <f t="shared" si="117"/>
        <v>922.4</v>
      </c>
      <c r="Q464" s="69">
        <f t="shared" si="125"/>
        <v>-400</v>
      </c>
      <c r="R464" s="56">
        <f t="shared" si="118"/>
        <v>522.4</v>
      </c>
      <c r="S464" s="69">
        <f t="shared" si="125"/>
        <v>0</v>
      </c>
      <c r="T464" s="56">
        <f t="shared" si="119"/>
        <v>522.4</v>
      </c>
    </row>
    <row r="465" spans="1:20" ht="78.75" customHeight="1" x14ac:dyDescent="0.25">
      <c r="A465" s="32" t="s">
        <v>795</v>
      </c>
      <c r="B465" s="53" t="s">
        <v>669</v>
      </c>
      <c r="C465" s="47"/>
      <c r="D465" s="47"/>
      <c r="E465" s="79"/>
      <c r="F465" s="69">
        <f t="shared" si="125"/>
        <v>922.4</v>
      </c>
      <c r="G465" s="69">
        <f t="shared" si="125"/>
        <v>0</v>
      </c>
      <c r="H465" s="56">
        <f t="shared" si="112"/>
        <v>922.4</v>
      </c>
      <c r="I465" s="69">
        <f t="shared" si="125"/>
        <v>0</v>
      </c>
      <c r="J465" s="56">
        <f t="shared" si="109"/>
        <v>922.4</v>
      </c>
      <c r="K465" s="69">
        <f t="shared" si="125"/>
        <v>0</v>
      </c>
      <c r="L465" s="56">
        <f t="shared" si="111"/>
        <v>922.4</v>
      </c>
      <c r="M465" s="69">
        <f t="shared" si="125"/>
        <v>0</v>
      </c>
      <c r="N465" s="56">
        <f t="shared" si="116"/>
        <v>922.4</v>
      </c>
      <c r="O465" s="69">
        <f>O466</f>
        <v>0</v>
      </c>
      <c r="P465" s="56">
        <f t="shared" si="117"/>
        <v>922.4</v>
      </c>
      <c r="Q465" s="69">
        <f>Q466</f>
        <v>-400</v>
      </c>
      <c r="R465" s="56">
        <f t="shared" si="118"/>
        <v>522.4</v>
      </c>
      <c r="S465" s="69">
        <f>S466</f>
        <v>0</v>
      </c>
      <c r="T465" s="56">
        <f t="shared" si="119"/>
        <v>522.4</v>
      </c>
    </row>
    <row r="466" spans="1:20" ht="78" customHeight="1" x14ac:dyDescent="0.25">
      <c r="A466" s="32" t="s">
        <v>557</v>
      </c>
      <c r="B466" s="53" t="s">
        <v>669</v>
      </c>
      <c r="C466" s="47"/>
      <c r="D466" s="47"/>
      <c r="E466" s="79"/>
      <c r="F466" s="69">
        <f t="shared" si="125"/>
        <v>922.4</v>
      </c>
      <c r="G466" s="69">
        <f t="shared" si="125"/>
        <v>0</v>
      </c>
      <c r="H466" s="56">
        <f t="shared" si="112"/>
        <v>922.4</v>
      </c>
      <c r="I466" s="69">
        <f t="shared" si="125"/>
        <v>0</v>
      </c>
      <c r="J466" s="56">
        <f t="shared" si="109"/>
        <v>922.4</v>
      </c>
      <c r="K466" s="69">
        <f t="shared" si="125"/>
        <v>0</v>
      </c>
      <c r="L466" s="56">
        <f t="shared" si="111"/>
        <v>922.4</v>
      </c>
      <c r="M466" s="69">
        <f t="shared" si="125"/>
        <v>0</v>
      </c>
      <c r="N466" s="56">
        <f t="shared" si="116"/>
        <v>922.4</v>
      </c>
      <c r="O466" s="69">
        <f t="shared" si="125"/>
        <v>0</v>
      </c>
      <c r="P466" s="56">
        <f t="shared" si="117"/>
        <v>922.4</v>
      </c>
      <c r="Q466" s="69">
        <f t="shared" si="125"/>
        <v>-400</v>
      </c>
      <c r="R466" s="56">
        <f t="shared" si="118"/>
        <v>522.4</v>
      </c>
      <c r="S466" s="69">
        <f t="shared" si="125"/>
        <v>0</v>
      </c>
      <c r="T466" s="56">
        <f t="shared" si="119"/>
        <v>522.4</v>
      </c>
    </row>
    <row r="467" spans="1:20" ht="18" customHeight="1" x14ac:dyDescent="0.25">
      <c r="A467" s="64" t="s">
        <v>246</v>
      </c>
      <c r="B467" s="53" t="s">
        <v>669</v>
      </c>
      <c r="C467" s="53" t="s">
        <v>120</v>
      </c>
      <c r="D467" s="47"/>
      <c r="E467" s="79"/>
      <c r="F467" s="69">
        <f>F468+F471</f>
        <v>922.4</v>
      </c>
      <c r="G467" s="69">
        <f>G468+G471</f>
        <v>0</v>
      </c>
      <c r="H467" s="56">
        <f t="shared" si="112"/>
        <v>922.4</v>
      </c>
      <c r="I467" s="69">
        <f>I468+I471</f>
        <v>0</v>
      </c>
      <c r="J467" s="56">
        <f t="shared" si="109"/>
        <v>922.4</v>
      </c>
      <c r="K467" s="69">
        <f>K468+K471</f>
        <v>0</v>
      </c>
      <c r="L467" s="56">
        <f t="shared" si="111"/>
        <v>922.4</v>
      </c>
      <c r="M467" s="69">
        <f>M468+M471</f>
        <v>0</v>
      </c>
      <c r="N467" s="56">
        <f t="shared" si="116"/>
        <v>922.4</v>
      </c>
      <c r="O467" s="69">
        <f>O468+O471+O474</f>
        <v>0</v>
      </c>
      <c r="P467" s="56">
        <f t="shared" si="117"/>
        <v>922.4</v>
      </c>
      <c r="Q467" s="69">
        <f>Q468+Q471+Q474</f>
        <v>-400</v>
      </c>
      <c r="R467" s="56">
        <f t="shared" si="118"/>
        <v>522.4</v>
      </c>
      <c r="S467" s="69">
        <f>S468+S471+S474</f>
        <v>0</v>
      </c>
      <c r="T467" s="56">
        <f t="shared" si="119"/>
        <v>522.4</v>
      </c>
    </row>
    <row r="468" spans="1:20" ht="15.75" customHeight="1" outlineLevel="1" x14ac:dyDescent="0.25">
      <c r="A468" s="64" t="s">
        <v>247</v>
      </c>
      <c r="B468" s="53" t="s">
        <v>669</v>
      </c>
      <c r="C468" s="53" t="s">
        <v>120</v>
      </c>
      <c r="D468" s="53" t="s">
        <v>73</v>
      </c>
      <c r="E468" s="79"/>
      <c r="F468" s="69">
        <f>F469</f>
        <v>400</v>
      </c>
      <c r="G468" s="69">
        <f>G469</f>
        <v>0</v>
      </c>
      <c r="H468" s="56">
        <f t="shared" si="112"/>
        <v>400</v>
      </c>
      <c r="I468" s="69">
        <f>I469</f>
        <v>0</v>
      </c>
      <c r="J468" s="56">
        <f t="shared" si="109"/>
        <v>400</v>
      </c>
      <c r="K468" s="69">
        <f>K469</f>
        <v>0</v>
      </c>
      <c r="L468" s="56">
        <f t="shared" si="111"/>
        <v>400</v>
      </c>
      <c r="M468" s="69">
        <f>M469</f>
        <v>0</v>
      </c>
      <c r="N468" s="56">
        <f t="shared" si="116"/>
        <v>400</v>
      </c>
      <c r="O468" s="69">
        <f>O469</f>
        <v>0</v>
      </c>
      <c r="P468" s="56">
        <f t="shared" si="117"/>
        <v>400</v>
      </c>
      <c r="Q468" s="69">
        <f>Q469</f>
        <v>-400</v>
      </c>
      <c r="R468" s="56">
        <f t="shared" si="118"/>
        <v>0</v>
      </c>
      <c r="S468" s="69">
        <f>S469</f>
        <v>0</v>
      </c>
      <c r="T468" s="56">
        <f t="shared" si="119"/>
        <v>0</v>
      </c>
    </row>
    <row r="469" spans="1:20" ht="18.600000000000001" customHeight="1" outlineLevel="1" x14ac:dyDescent="0.25">
      <c r="A469" s="64" t="s">
        <v>188</v>
      </c>
      <c r="B469" s="53" t="s">
        <v>669</v>
      </c>
      <c r="C469" s="53" t="s">
        <v>120</v>
      </c>
      <c r="D469" s="53" t="s">
        <v>73</v>
      </c>
      <c r="E469" s="53">
        <v>600</v>
      </c>
      <c r="F469" s="69">
        <f>F470</f>
        <v>400</v>
      </c>
      <c r="G469" s="69">
        <f>G470</f>
        <v>0</v>
      </c>
      <c r="H469" s="56">
        <f t="shared" si="112"/>
        <v>400</v>
      </c>
      <c r="I469" s="69">
        <f>I470</f>
        <v>0</v>
      </c>
      <c r="J469" s="56">
        <f t="shared" si="109"/>
        <v>400</v>
      </c>
      <c r="K469" s="69">
        <f>K470</f>
        <v>0</v>
      </c>
      <c r="L469" s="56">
        <f t="shared" si="111"/>
        <v>400</v>
      </c>
      <c r="M469" s="69">
        <f>M470</f>
        <v>0</v>
      </c>
      <c r="N469" s="56">
        <f t="shared" si="116"/>
        <v>400</v>
      </c>
      <c r="O469" s="69">
        <f>O470</f>
        <v>0</v>
      </c>
      <c r="P469" s="56">
        <f t="shared" si="117"/>
        <v>400</v>
      </c>
      <c r="Q469" s="69">
        <f>Q470</f>
        <v>-400</v>
      </c>
      <c r="R469" s="56">
        <f t="shared" si="118"/>
        <v>0</v>
      </c>
      <c r="S469" s="69">
        <f>S470</f>
        <v>0</v>
      </c>
      <c r="T469" s="56">
        <f t="shared" si="119"/>
        <v>0</v>
      </c>
    </row>
    <row r="470" spans="1:20" ht="18.75" customHeight="1" outlineLevel="1" x14ac:dyDescent="0.25">
      <c r="A470" s="64" t="s">
        <v>688</v>
      </c>
      <c r="B470" s="53" t="s">
        <v>669</v>
      </c>
      <c r="C470" s="53" t="s">
        <v>120</v>
      </c>
      <c r="D470" s="53" t="s">
        <v>73</v>
      </c>
      <c r="E470" s="53">
        <v>610</v>
      </c>
      <c r="F470" s="69">
        <v>400</v>
      </c>
      <c r="G470" s="69"/>
      <c r="H470" s="56">
        <f t="shared" si="112"/>
        <v>400</v>
      </c>
      <c r="I470" s="69"/>
      <c r="J470" s="56">
        <f t="shared" si="109"/>
        <v>400</v>
      </c>
      <c r="K470" s="69"/>
      <c r="L470" s="56">
        <f t="shared" si="111"/>
        <v>400</v>
      </c>
      <c r="M470" s="69"/>
      <c r="N470" s="56">
        <f t="shared" si="116"/>
        <v>400</v>
      </c>
      <c r="O470" s="69"/>
      <c r="P470" s="56">
        <f t="shared" si="117"/>
        <v>400</v>
      </c>
      <c r="Q470" s="69">
        <v>-400</v>
      </c>
      <c r="R470" s="56">
        <f t="shared" si="118"/>
        <v>0</v>
      </c>
      <c r="S470" s="69"/>
      <c r="T470" s="56">
        <f t="shared" si="119"/>
        <v>0</v>
      </c>
    </row>
    <row r="471" spans="1:20" ht="21.75" customHeight="1" x14ac:dyDescent="0.25">
      <c r="A471" s="64" t="s">
        <v>274</v>
      </c>
      <c r="B471" s="53" t="s">
        <v>669</v>
      </c>
      <c r="C471" s="53" t="s">
        <v>120</v>
      </c>
      <c r="D471" s="53" t="s">
        <v>78</v>
      </c>
      <c r="E471" s="53"/>
      <c r="F471" s="69">
        <f>F472</f>
        <v>522.4</v>
      </c>
      <c r="G471" s="69">
        <f>G472</f>
        <v>0</v>
      </c>
      <c r="H471" s="56">
        <f t="shared" si="112"/>
        <v>522.4</v>
      </c>
      <c r="I471" s="69">
        <f>I472</f>
        <v>0</v>
      </c>
      <c r="J471" s="56">
        <f t="shared" si="109"/>
        <v>522.4</v>
      </c>
      <c r="K471" s="69">
        <f>K472</f>
        <v>0</v>
      </c>
      <c r="L471" s="56">
        <f t="shared" si="111"/>
        <v>522.4</v>
      </c>
      <c r="M471" s="69">
        <f>M472</f>
        <v>0</v>
      </c>
      <c r="N471" s="56">
        <f t="shared" si="116"/>
        <v>522.4</v>
      </c>
      <c r="O471" s="69">
        <f>O472</f>
        <v>0</v>
      </c>
      <c r="P471" s="56">
        <f t="shared" si="117"/>
        <v>522.4</v>
      </c>
      <c r="Q471" s="69">
        <f>Q472</f>
        <v>0</v>
      </c>
      <c r="R471" s="56">
        <f t="shared" si="118"/>
        <v>522.4</v>
      </c>
      <c r="S471" s="69">
        <f>S472</f>
        <v>0</v>
      </c>
      <c r="T471" s="56">
        <f t="shared" si="119"/>
        <v>522.4</v>
      </c>
    </row>
    <row r="472" spans="1:20" ht="63.75" customHeight="1" x14ac:dyDescent="0.25">
      <c r="A472" s="64" t="s">
        <v>188</v>
      </c>
      <c r="B472" s="53" t="s">
        <v>669</v>
      </c>
      <c r="C472" s="53" t="s">
        <v>120</v>
      </c>
      <c r="D472" s="53" t="s">
        <v>78</v>
      </c>
      <c r="E472" s="53" t="s">
        <v>559</v>
      </c>
      <c r="F472" s="69">
        <f>F473</f>
        <v>522.4</v>
      </c>
      <c r="G472" s="69">
        <f>G473</f>
        <v>0</v>
      </c>
      <c r="H472" s="56">
        <f t="shared" ref="H472:H557" si="126">F472+G472</f>
        <v>522.4</v>
      </c>
      <c r="I472" s="69">
        <f>I473</f>
        <v>0</v>
      </c>
      <c r="J472" s="56">
        <f t="shared" si="109"/>
        <v>522.4</v>
      </c>
      <c r="K472" s="69">
        <f>K473</f>
        <v>0</v>
      </c>
      <c r="L472" s="56">
        <f t="shared" si="111"/>
        <v>522.4</v>
      </c>
      <c r="M472" s="69">
        <f>M473</f>
        <v>0</v>
      </c>
      <c r="N472" s="56">
        <f t="shared" si="116"/>
        <v>522.4</v>
      </c>
      <c r="O472" s="69">
        <f>O473</f>
        <v>0</v>
      </c>
      <c r="P472" s="56">
        <f t="shared" si="117"/>
        <v>522.4</v>
      </c>
      <c r="Q472" s="69">
        <f>Q473</f>
        <v>0</v>
      </c>
      <c r="R472" s="56">
        <f t="shared" si="118"/>
        <v>522.4</v>
      </c>
      <c r="S472" s="69">
        <f>S473</f>
        <v>0</v>
      </c>
      <c r="T472" s="56">
        <f t="shared" si="119"/>
        <v>522.4</v>
      </c>
    </row>
    <row r="473" spans="1:20" ht="20.25" customHeight="1" x14ac:dyDescent="0.25">
      <c r="A473" s="64" t="s">
        <v>688</v>
      </c>
      <c r="B473" s="53" t="s">
        <v>669</v>
      </c>
      <c r="C473" s="53" t="s">
        <v>120</v>
      </c>
      <c r="D473" s="53" t="s">
        <v>78</v>
      </c>
      <c r="E473" s="53" t="s">
        <v>560</v>
      </c>
      <c r="F473" s="69">
        <v>522.4</v>
      </c>
      <c r="G473" s="69"/>
      <c r="H473" s="56">
        <f t="shared" si="126"/>
        <v>522.4</v>
      </c>
      <c r="I473" s="69"/>
      <c r="J473" s="56">
        <f t="shared" ref="J473:J558" si="127">H473+I473</f>
        <v>522.4</v>
      </c>
      <c r="K473" s="69"/>
      <c r="L473" s="56">
        <f t="shared" si="111"/>
        <v>522.4</v>
      </c>
      <c r="M473" s="69"/>
      <c r="N473" s="56">
        <f t="shared" si="116"/>
        <v>522.4</v>
      </c>
      <c r="O473" s="69"/>
      <c r="P473" s="56">
        <f t="shared" si="117"/>
        <v>522.4</v>
      </c>
      <c r="Q473" s="69"/>
      <c r="R473" s="56">
        <f t="shared" si="118"/>
        <v>522.4</v>
      </c>
      <c r="S473" s="69"/>
      <c r="T473" s="56">
        <f t="shared" si="119"/>
        <v>522.4</v>
      </c>
    </row>
    <row r="474" spans="1:20" ht="20.25" hidden="1" customHeight="1" x14ac:dyDescent="0.25">
      <c r="A474" s="32" t="s">
        <v>292</v>
      </c>
      <c r="B474" s="53" t="s">
        <v>669</v>
      </c>
      <c r="C474" s="53" t="s">
        <v>120</v>
      </c>
      <c r="D474" s="53" t="s">
        <v>90</v>
      </c>
      <c r="E474" s="53"/>
      <c r="F474" s="69"/>
      <c r="G474" s="69"/>
      <c r="H474" s="56"/>
      <c r="I474" s="69"/>
      <c r="J474" s="56"/>
      <c r="K474" s="69"/>
      <c r="L474" s="56"/>
      <c r="M474" s="69"/>
      <c r="N474" s="56"/>
      <c r="O474" s="69">
        <f>O475</f>
        <v>0</v>
      </c>
      <c r="P474" s="56">
        <f t="shared" si="117"/>
        <v>0</v>
      </c>
      <c r="Q474" s="69">
        <f>Q475</f>
        <v>0</v>
      </c>
      <c r="R474" s="56">
        <f t="shared" si="118"/>
        <v>0</v>
      </c>
      <c r="S474" s="69">
        <f>S475</f>
        <v>0</v>
      </c>
      <c r="T474" s="56">
        <f t="shared" si="119"/>
        <v>0</v>
      </c>
    </row>
    <row r="475" spans="1:20" ht="59.45" hidden="1" customHeight="1" x14ac:dyDescent="0.25">
      <c r="A475" s="64" t="s">
        <v>188</v>
      </c>
      <c r="B475" s="53" t="s">
        <v>669</v>
      </c>
      <c r="C475" s="53" t="s">
        <v>120</v>
      </c>
      <c r="D475" s="53" t="s">
        <v>90</v>
      </c>
      <c r="E475" s="53" t="s">
        <v>559</v>
      </c>
      <c r="F475" s="69"/>
      <c r="G475" s="69"/>
      <c r="H475" s="56"/>
      <c r="I475" s="69"/>
      <c r="J475" s="56"/>
      <c r="K475" s="69"/>
      <c r="L475" s="56"/>
      <c r="M475" s="69"/>
      <c r="N475" s="56"/>
      <c r="O475" s="69">
        <f>O476</f>
        <v>0</v>
      </c>
      <c r="P475" s="56">
        <f t="shared" si="117"/>
        <v>0</v>
      </c>
      <c r="Q475" s="69">
        <f>Q476</f>
        <v>0</v>
      </c>
      <c r="R475" s="56">
        <f t="shared" si="118"/>
        <v>0</v>
      </c>
      <c r="S475" s="69">
        <f>S476</f>
        <v>0</v>
      </c>
      <c r="T475" s="56">
        <f t="shared" si="119"/>
        <v>0</v>
      </c>
    </row>
    <row r="476" spans="1:20" ht="20.25" hidden="1" customHeight="1" x14ac:dyDescent="0.25">
      <c r="A476" s="64" t="s">
        <v>197</v>
      </c>
      <c r="B476" s="53" t="s">
        <v>669</v>
      </c>
      <c r="C476" s="53" t="s">
        <v>120</v>
      </c>
      <c r="D476" s="53" t="s">
        <v>90</v>
      </c>
      <c r="E476" s="53" t="s">
        <v>560</v>
      </c>
      <c r="F476" s="69"/>
      <c r="G476" s="69"/>
      <c r="H476" s="56"/>
      <c r="I476" s="69"/>
      <c r="J476" s="56"/>
      <c r="K476" s="69"/>
      <c r="L476" s="56"/>
      <c r="M476" s="69"/>
      <c r="N476" s="56"/>
      <c r="O476" s="69"/>
      <c r="P476" s="56">
        <f t="shared" si="117"/>
        <v>0</v>
      </c>
      <c r="Q476" s="69"/>
      <c r="R476" s="56">
        <f t="shared" si="118"/>
        <v>0</v>
      </c>
      <c r="S476" s="69"/>
      <c r="T476" s="56">
        <f t="shared" si="119"/>
        <v>0</v>
      </c>
    </row>
    <row r="477" spans="1:20" ht="156" customHeight="1" x14ac:dyDescent="0.25">
      <c r="A477" s="68" t="s">
        <v>716</v>
      </c>
      <c r="B477" s="50" t="s">
        <v>602</v>
      </c>
      <c r="C477" s="50"/>
      <c r="D477" s="50"/>
      <c r="E477" s="50"/>
      <c r="F477" s="74">
        <f t="shared" ref="F477:S482" si="128">F478</f>
        <v>2256.6</v>
      </c>
      <c r="G477" s="74">
        <f t="shared" si="128"/>
        <v>0</v>
      </c>
      <c r="H477" s="49">
        <f t="shared" si="126"/>
        <v>2256.6</v>
      </c>
      <c r="I477" s="74">
        <f t="shared" si="128"/>
        <v>0</v>
      </c>
      <c r="J477" s="49">
        <f t="shared" si="127"/>
        <v>2256.6</v>
      </c>
      <c r="K477" s="74">
        <f t="shared" si="128"/>
        <v>0</v>
      </c>
      <c r="L477" s="49">
        <f t="shared" si="111"/>
        <v>2256.6</v>
      </c>
      <c r="M477" s="74">
        <f t="shared" si="128"/>
        <v>0</v>
      </c>
      <c r="N477" s="49">
        <f t="shared" si="116"/>
        <v>2256.6</v>
      </c>
      <c r="O477" s="74">
        <f t="shared" si="128"/>
        <v>-606</v>
      </c>
      <c r="P477" s="49">
        <f t="shared" si="117"/>
        <v>1650.6</v>
      </c>
      <c r="Q477" s="74">
        <f t="shared" si="128"/>
        <v>0</v>
      </c>
      <c r="R477" s="49">
        <f t="shared" si="118"/>
        <v>1650.6</v>
      </c>
      <c r="S477" s="74">
        <f t="shared" si="128"/>
        <v>-300.60000000000002</v>
      </c>
      <c r="T477" s="49">
        <f t="shared" si="119"/>
        <v>1350</v>
      </c>
    </row>
    <row r="478" spans="1:20" ht="79.5" customHeight="1" x14ac:dyDescent="0.25">
      <c r="A478" s="32" t="s">
        <v>603</v>
      </c>
      <c r="B478" s="53" t="s">
        <v>604</v>
      </c>
      <c r="C478" s="53"/>
      <c r="D478" s="53"/>
      <c r="E478" s="53"/>
      <c r="F478" s="69">
        <f t="shared" si="128"/>
        <v>2256.6</v>
      </c>
      <c r="G478" s="69">
        <f t="shared" si="128"/>
        <v>0</v>
      </c>
      <c r="H478" s="56">
        <f t="shared" si="126"/>
        <v>2256.6</v>
      </c>
      <c r="I478" s="69">
        <f t="shared" si="128"/>
        <v>0</v>
      </c>
      <c r="J478" s="56">
        <f t="shared" si="127"/>
        <v>2256.6</v>
      </c>
      <c r="K478" s="69">
        <f t="shared" si="128"/>
        <v>0</v>
      </c>
      <c r="L478" s="56">
        <f t="shared" si="111"/>
        <v>2256.6</v>
      </c>
      <c r="M478" s="69">
        <f t="shared" si="128"/>
        <v>0</v>
      </c>
      <c r="N478" s="56">
        <f t="shared" si="116"/>
        <v>2256.6</v>
      </c>
      <c r="O478" s="69">
        <f t="shared" si="128"/>
        <v>-606</v>
      </c>
      <c r="P478" s="56">
        <f t="shared" si="117"/>
        <v>1650.6</v>
      </c>
      <c r="Q478" s="69">
        <f t="shared" si="128"/>
        <v>0</v>
      </c>
      <c r="R478" s="56">
        <f t="shared" si="118"/>
        <v>1650.6</v>
      </c>
      <c r="S478" s="69">
        <f t="shared" si="128"/>
        <v>-300.60000000000002</v>
      </c>
      <c r="T478" s="56">
        <f t="shared" si="119"/>
        <v>1350</v>
      </c>
    </row>
    <row r="479" spans="1:20" ht="79.5" customHeight="1" x14ac:dyDescent="0.25">
      <c r="A479" s="32" t="s">
        <v>605</v>
      </c>
      <c r="B479" s="53" t="s">
        <v>606</v>
      </c>
      <c r="C479" s="53"/>
      <c r="D479" s="53"/>
      <c r="E479" s="53"/>
      <c r="F479" s="69">
        <f t="shared" si="128"/>
        <v>2256.6</v>
      </c>
      <c r="G479" s="69">
        <f t="shared" si="128"/>
        <v>0</v>
      </c>
      <c r="H479" s="56">
        <f t="shared" si="126"/>
        <v>2256.6</v>
      </c>
      <c r="I479" s="69">
        <f t="shared" si="128"/>
        <v>0</v>
      </c>
      <c r="J479" s="56">
        <f t="shared" si="127"/>
        <v>2256.6</v>
      </c>
      <c r="K479" s="69">
        <f t="shared" si="128"/>
        <v>0</v>
      </c>
      <c r="L479" s="56">
        <f t="shared" si="111"/>
        <v>2256.6</v>
      </c>
      <c r="M479" s="69">
        <f>M480</f>
        <v>0</v>
      </c>
      <c r="N479" s="56">
        <f t="shared" si="116"/>
        <v>2256.6</v>
      </c>
      <c r="O479" s="69">
        <f>O480</f>
        <v>-606</v>
      </c>
      <c r="P479" s="56">
        <f t="shared" si="117"/>
        <v>1650.6</v>
      </c>
      <c r="Q479" s="69">
        <f>Q480</f>
        <v>0</v>
      </c>
      <c r="R479" s="56">
        <f t="shared" si="118"/>
        <v>1650.6</v>
      </c>
      <c r="S479" s="69">
        <f>S480</f>
        <v>-300.60000000000002</v>
      </c>
      <c r="T479" s="56">
        <f t="shared" si="119"/>
        <v>1350</v>
      </c>
    </row>
    <row r="480" spans="1:20" ht="33.75" customHeight="1" x14ac:dyDescent="0.25">
      <c r="A480" s="32" t="s">
        <v>72</v>
      </c>
      <c r="B480" s="53" t="s">
        <v>606</v>
      </c>
      <c r="C480" s="53" t="s">
        <v>73</v>
      </c>
      <c r="D480" s="53"/>
      <c r="E480" s="53"/>
      <c r="F480" s="69">
        <f t="shared" si="128"/>
        <v>2256.6</v>
      </c>
      <c r="G480" s="69">
        <f t="shared" si="128"/>
        <v>0</v>
      </c>
      <c r="H480" s="56">
        <f t="shared" si="126"/>
        <v>2256.6</v>
      </c>
      <c r="I480" s="69">
        <f t="shared" si="128"/>
        <v>0</v>
      </c>
      <c r="J480" s="56">
        <f t="shared" si="127"/>
        <v>2256.6</v>
      </c>
      <c r="K480" s="69">
        <f t="shared" si="128"/>
        <v>0</v>
      </c>
      <c r="L480" s="56">
        <f t="shared" ref="L480:L562" si="129">J480+K480</f>
        <v>2256.6</v>
      </c>
      <c r="M480" s="69">
        <f>M481</f>
        <v>0</v>
      </c>
      <c r="N480" s="56">
        <f t="shared" si="116"/>
        <v>2256.6</v>
      </c>
      <c r="O480" s="69">
        <f>O481</f>
        <v>-606</v>
      </c>
      <c r="P480" s="56">
        <f t="shared" si="117"/>
        <v>1650.6</v>
      </c>
      <c r="Q480" s="69">
        <f>Q481</f>
        <v>0</v>
      </c>
      <c r="R480" s="56">
        <f t="shared" si="118"/>
        <v>1650.6</v>
      </c>
      <c r="S480" s="69">
        <f>S481</f>
        <v>-300.60000000000002</v>
      </c>
      <c r="T480" s="56">
        <f t="shared" si="119"/>
        <v>1350</v>
      </c>
    </row>
    <row r="481" spans="1:20" ht="33.75" customHeight="1" x14ac:dyDescent="0.25">
      <c r="A481" s="32" t="s">
        <v>130</v>
      </c>
      <c r="B481" s="53" t="s">
        <v>606</v>
      </c>
      <c r="C481" s="53" t="s">
        <v>73</v>
      </c>
      <c r="D481" s="53" t="s">
        <v>152</v>
      </c>
      <c r="E481" s="53"/>
      <c r="F481" s="69">
        <f t="shared" si="128"/>
        <v>2256.6</v>
      </c>
      <c r="G481" s="69">
        <f t="shared" si="128"/>
        <v>0</v>
      </c>
      <c r="H481" s="56">
        <f t="shared" si="126"/>
        <v>2256.6</v>
      </c>
      <c r="I481" s="69">
        <f t="shared" si="128"/>
        <v>0</v>
      </c>
      <c r="J481" s="56">
        <f t="shared" si="127"/>
        <v>2256.6</v>
      </c>
      <c r="K481" s="69">
        <f t="shared" si="128"/>
        <v>0</v>
      </c>
      <c r="L481" s="56">
        <f t="shared" si="129"/>
        <v>2256.6</v>
      </c>
      <c r="M481" s="69">
        <f>M482+M484</f>
        <v>0</v>
      </c>
      <c r="N481" s="56">
        <f t="shared" si="116"/>
        <v>2256.6</v>
      </c>
      <c r="O481" s="69">
        <f>O482+O484</f>
        <v>-606</v>
      </c>
      <c r="P481" s="56">
        <f t="shared" si="117"/>
        <v>1650.6</v>
      </c>
      <c r="Q481" s="69">
        <f>Q482+Q484</f>
        <v>0</v>
      </c>
      <c r="R481" s="56">
        <f t="shared" si="118"/>
        <v>1650.6</v>
      </c>
      <c r="S481" s="69">
        <f>S482+S484</f>
        <v>-300.60000000000002</v>
      </c>
      <c r="T481" s="56">
        <f t="shared" si="119"/>
        <v>1350</v>
      </c>
    </row>
    <row r="482" spans="1:20" ht="45.75" customHeight="1" x14ac:dyDescent="0.25">
      <c r="A482" s="32" t="s">
        <v>97</v>
      </c>
      <c r="B482" s="53" t="s">
        <v>606</v>
      </c>
      <c r="C482" s="53" t="s">
        <v>73</v>
      </c>
      <c r="D482" s="53" t="s">
        <v>152</v>
      </c>
      <c r="E482" s="53" t="s">
        <v>543</v>
      </c>
      <c r="F482" s="69">
        <f t="shared" si="128"/>
        <v>2256.6</v>
      </c>
      <c r="G482" s="69">
        <f t="shared" si="128"/>
        <v>0</v>
      </c>
      <c r="H482" s="56">
        <f t="shared" si="126"/>
        <v>2256.6</v>
      </c>
      <c r="I482" s="69">
        <f t="shared" si="128"/>
        <v>0</v>
      </c>
      <c r="J482" s="56">
        <f t="shared" si="127"/>
        <v>2256.6</v>
      </c>
      <c r="K482" s="69">
        <f t="shared" si="128"/>
        <v>0</v>
      </c>
      <c r="L482" s="56">
        <f t="shared" si="129"/>
        <v>2256.6</v>
      </c>
      <c r="M482" s="69">
        <f t="shared" si="128"/>
        <v>-297</v>
      </c>
      <c r="N482" s="56">
        <f t="shared" si="116"/>
        <v>1959.6</v>
      </c>
      <c r="O482" s="69">
        <f t="shared" si="128"/>
        <v>-309</v>
      </c>
      <c r="P482" s="56">
        <f t="shared" si="117"/>
        <v>1650.6</v>
      </c>
      <c r="Q482" s="69">
        <f t="shared" si="128"/>
        <v>0</v>
      </c>
      <c r="R482" s="56">
        <f t="shared" si="118"/>
        <v>1650.6</v>
      </c>
      <c r="S482" s="69">
        <f t="shared" si="128"/>
        <v>-300.60000000000002</v>
      </c>
      <c r="T482" s="56">
        <f t="shared" si="119"/>
        <v>1350</v>
      </c>
    </row>
    <row r="483" spans="1:20" ht="65.25" customHeight="1" x14ac:dyDescent="0.25">
      <c r="A483" s="32" t="s">
        <v>98</v>
      </c>
      <c r="B483" s="53" t="s">
        <v>606</v>
      </c>
      <c r="C483" s="53" t="s">
        <v>73</v>
      </c>
      <c r="D483" s="53" t="s">
        <v>152</v>
      </c>
      <c r="E483" s="53" t="s">
        <v>539</v>
      </c>
      <c r="F483" s="69">
        <v>2256.6</v>
      </c>
      <c r="G483" s="69"/>
      <c r="H483" s="56">
        <f t="shared" si="126"/>
        <v>2256.6</v>
      </c>
      <c r="I483" s="69"/>
      <c r="J483" s="56">
        <f t="shared" si="127"/>
        <v>2256.6</v>
      </c>
      <c r="K483" s="69"/>
      <c r="L483" s="56">
        <f t="shared" si="129"/>
        <v>2256.6</v>
      </c>
      <c r="M483" s="69">
        <v>-297</v>
      </c>
      <c r="N483" s="56">
        <f t="shared" si="116"/>
        <v>1959.6</v>
      </c>
      <c r="O483" s="69">
        <v>-309</v>
      </c>
      <c r="P483" s="56">
        <f t="shared" si="117"/>
        <v>1650.6</v>
      </c>
      <c r="Q483" s="69"/>
      <c r="R483" s="56">
        <f t="shared" si="118"/>
        <v>1650.6</v>
      </c>
      <c r="S483" s="124">
        <v>-300.60000000000002</v>
      </c>
      <c r="T483" s="56">
        <f t="shared" si="119"/>
        <v>1350</v>
      </c>
    </row>
    <row r="484" spans="1:20" ht="47.25" customHeight="1" x14ac:dyDescent="0.25">
      <c r="A484" s="32" t="s">
        <v>856</v>
      </c>
      <c r="B484" s="53" t="s">
        <v>606</v>
      </c>
      <c r="C484" s="53" t="s">
        <v>73</v>
      </c>
      <c r="D484" s="53" t="s">
        <v>152</v>
      </c>
      <c r="E484" s="53" t="s">
        <v>860</v>
      </c>
      <c r="F484" s="69"/>
      <c r="G484" s="69"/>
      <c r="H484" s="56"/>
      <c r="I484" s="69"/>
      <c r="J484" s="56"/>
      <c r="K484" s="69"/>
      <c r="L484" s="56"/>
      <c r="M484" s="69">
        <f>M485</f>
        <v>297</v>
      </c>
      <c r="N484" s="56">
        <f t="shared" si="116"/>
        <v>297</v>
      </c>
      <c r="O484" s="69">
        <v>-297</v>
      </c>
      <c r="P484" s="56">
        <f t="shared" si="117"/>
        <v>0</v>
      </c>
      <c r="Q484" s="69"/>
      <c r="R484" s="56">
        <f t="shared" si="118"/>
        <v>0</v>
      </c>
      <c r="S484" s="69"/>
      <c r="T484" s="56">
        <f t="shared" si="119"/>
        <v>0</v>
      </c>
    </row>
    <row r="485" spans="1:20" ht="18.75" customHeight="1" x14ac:dyDescent="0.25">
      <c r="A485" s="32" t="s">
        <v>857</v>
      </c>
      <c r="B485" s="53" t="s">
        <v>606</v>
      </c>
      <c r="C485" s="53" t="s">
        <v>73</v>
      </c>
      <c r="D485" s="53" t="s">
        <v>152</v>
      </c>
      <c r="E485" s="53" t="s">
        <v>859</v>
      </c>
      <c r="F485" s="69"/>
      <c r="G485" s="69"/>
      <c r="H485" s="56"/>
      <c r="I485" s="69"/>
      <c r="J485" s="56"/>
      <c r="K485" s="69"/>
      <c r="L485" s="56"/>
      <c r="M485" s="69">
        <v>297</v>
      </c>
      <c r="N485" s="56">
        <f t="shared" si="116"/>
        <v>297</v>
      </c>
      <c r="O485" s="69"/>
      <c r="P485" s="56">
        <f t="shared" si="117"/>
        <v>297</v>
      </c>
      <c r="Q485" s="69"/>
      <c r="R485" s="56">
        <f t="shared" si="118"/>
        <v>297</v>
      </c>
      <c r="S485" s="69"/>
      <c r="T485" s="56">
        <f t="shared" si="119"/>
        <v>297</v>
      </c>
    </row>
    <row r="486" spans="1:20" ht="81" customHeight="1" x14ac:dyDescent="0.25">
      <c r="A486" s="68" t="s">
        <v>620</v>
      </c>
      <c r="B486" s="50" t="s">
        <v>609</v>
      </c>
      <c r="C486" s="50"/>
      <c r="D486" s="50"/>
      <c r="E486" s="50"/>
      <c r="F486" s="74">
        <f t="shared" ref="F486:S491" si="130">F487</f>
        <v>20</v>
      </c>
      <c r="G486" s="74">
        <f t="shared" si="130"/>
        <v>0</v>
      </c>
      <c r="H486" s="49">
        <f t="shared" si="126"/>
        <v>20</v>
      </c>
      <c r="I486" s="74">
        <f t="shared" si="130"/>
        <v>0</v>
      </c>
      <c r="J486" s="49">
        <f t="shared" si="127"/>
        <v>20</v>
      </c>
      <c r="K486" s="74">
        <f t="shared" si="130"/>
        <v>0</v>
      </c>
      <c r="L486" s="49">
        <f t="shared" si="129"/>
        <v>20</v>
      </c>
      <c r="M486" s="74">
        <f t="shared" si="130"/>
        <v>0</v>
      </c>
      <c r="N486" s="49">
        <f t="shared" si="116"/>
        <v>20</v>
      </c>
      <c r="O486" s="74">
        <f t="shared" si="130"/>
        <v>0</v>
      </c>
      <c r="P486" s="49">
        <f t="shared" si="117"/>
        <v>20</v>
      </c>
      <c r="Q486" s="74">
        <f t="shared" si="130"/>
        <v>0</v>
      </c>
      <c r="R486" s="49">
        <f t="shared" si="118"/>
        <v>20</v>
      </c>
      <c r="S486" s="74">
        <f t="shared" si="130"/>
        <v>0</v>
      </c>
      <c r="T486" s="49">
        <f t="shared" si="119"/>
        <v>20</v>
      </c>
    </row>
    <row r="487" spans="1:20" ht="129" customHeight="1" x14ac:dyDescent="0.25">
      <c r="A487" s="32" t="s">
        <v>610</v>
      </c>
      <c r="B487" s="53" t="s">
        <v>611</v>
      </c>
      <c r="C487" s="53"/>
      <c r="D487" s="53"/>
      <c r="E487" s="53"/>
      <c r="F487" s="69">
        <f t="shared" si="130"/>
        <v>20</v>
      </c>
      <c r="G487" s="69">
        <f t="shared" si="130"/>
        <v>0</v>
      </c>
      <c r="H487" s="56">
        <f t="shared" si="126"/>
        <v>20</v>
      </c>
      <c r="I487" s="69">
        <f t="shared" si="130"/>
        <v>0</v>
      </c>
      <c r="J487" s="56">
        <f t="shared" si="127"/>
        <v>20</v>
      </c>
      <c r="K487" s="69">
        <f t="shared" si="130"/>
        <v>0</v>
      </c>
      <c r="L487" s="56">
        <f t="shared" si="129"/>
        <v>20</v>
      </c>
      <c r="M487" s="69">
        <f t="shared" si="130"/>
        <v>0</v>
      </c>
      <c r="N487" s="56">
        <f t="shared" si="116"/>
        <v>20</v>
      </c>
      <c r="O487" s="69">
        <f t="shared" si="130"/>
        <v>0</v>
      </c>
      <c r="P487" s="56">
        <f t="shared" si="117"/>
        <v>20</v>
      </c>
      <c r="Q487" s="69">
        <f t="shared" si="130"/>
        <v>0</v>
      </c>
      <c r="R487" s="56">
        <f t="shared" si="118"/>
        <v>20</v>
      </c>
      <c r="S487" s="69">
        <f t="shared" si="130"/>
        <v>0</v>
      </c>
      <c r="T487" s="56">
        <f t="shared" si="119"/>
        <v>20</v>
      </c>
    </row>
    <row r="488" spans="1:20" ht="81" customHeight="1" x14ac:dyDescent="0.25">
      <c r="A488" s="32" t="s">
        <v>612</v>
      </c>
      <c r="B488" s="54" t="s">
        <v>613</v>
      </c>
      <c r="C488" s="53"/>
      <c r="D488" s="53"/>
      <c r="E488" s="53"/>
      <c r="F488" s="69">
        <f t="shared" si="130"/>
        <v>20</v>
      </c>
      <c r="G488" s="69">
        <f t="shared" si="130"/>
        <v>0</v>
      </c>
      <c r="H488" s="56">
        <f t="shared" si="126"/>
        <v>20</v>
      </c>
      <c r="I488" s="69">
        <f t="shared" si="130"/>
        <v>0</v>
      </c>
      <c r="J488" s="56">
        <f t="shared" si="127"/>
        <v>20</v>
      </c>
      <c r="K488" s="69">
        <f t="shared" si="130"/>
        <v>0</v>
      </c>
      <c r="L488" s="56">
        <f t="shared" si="129"/>
        <v>20</v>
      </c>
      <c r="M488" s="69">
        <f t="shared" si="130"/>
        <v>0</v>
      </c>
      <c r="N488" s="56">
        <f t="shared" si="116"/>
        <v>20</v>
      </c>
      <c r="O488" s="69">
        <f t="shared" si="130"/>
        <v>0</v>
      </c>
      <c r="P488" s="56">
        <f t="shared" si="117"/>
        <v>20</v>
      </c>
      <c r="Q488" s="69">
        <f t="shared" si="130"/>
        <v>0</v>
      </c>
      <c r="R488" s="56">
        <f t="shared" si="118"/>
        <v>20</v>
      </c>
      <c r="S488" s="69">
        <f t="shared" si="130"/>
        <v>0</v>
      </c>
      <c r="T488" s="56">
        <f t="shared" si="119"/>
        <v>20</v>
      </c>
    </row>
    <row r="489" spans="1:20" ht="66" customHeight="1" x14ac:dyDescent="0.25">
      <c r="A489" s="32" t="s">
        <v>159</v>
      </c>
      <c r="B489" s="54" t="s">
        <v>613</v>
      </c>
      <c r="C489" s="53" t="s">
        <v>90</v>
      </c>
      <c r="D489" s="53"/>
      <c r="E489" s="53"/>
      <c r="F489" s="69">
        <f t="shared" si="130"/>
        <v>20</v>
      </c>
      <c r="G489" s="69">
        <f t="shared" si="130"/>
        <v>0</v>
      </c>
      <c r="H489" s="56">
        <f t="shared" si="126"/>
        <v>20</v>
      </c>
      <c r="I489" s="69">
        <f t="shared" si="130"/>
        <v>0</v>
      </c>
      <c r="J489" s="56">
        <f t="shared" si="127"/>
        <v>20</v>
      </c>
      <c r="K489" s="69">
        <f t="shared" si="130"/>
        <v>0</v>
      </c>
      <c r="L489" s="56">
        <f t="shared" si="129"/>
        <v>20</v>
      </c>
      <c r="M489" s="69">
        <f t="shared" si="130"/>
        <v>0</v>
      </c>
      <c r="N489" s="56">
        <f t="shared" si="116"/>
        <v>20</v>
      </c>
      <c r="O489" s="69">
        <f t="shared" si="130"/>
        <v>0</v>
      </c>
      <c r="P489" s="56">
        <f t="shared" si="117"/>
        <v>20</v>
      </c>
      <c r="Q489" s="69">
        <f t="shared" si="130"/>
        <v>0</v>
      </c>
      <c r="R489" s="56">
        <f t="shared" si="118"/>
        <v>20</v>
      </c>
      <c r="S489" s="69">
        <f t="shared" si="130"/>
        <v>0</v>
      </c>
      <c r="T489" s="56">
        <f t="shared" si="119"/>
        <v>20</v>
      </c>
    </row>
    <row r="490" spans="1:20" ht="48.75" customHeight="1" x14ac:dyDescent="0.25">
      <c r="A490" s="32" t="s">
        <v>179</v>
      </c>
      <c r="B490" s="54" t="s">
        <v>613</v>
      </c>
      <c r="C490" s="53" t="s">
        <v>90</v>
      </c>
      <c r="D490" s="53" t="s">
        <v>180</v>
      </c>
      <c r="E490" s="53"/>
      <c r="F490" s="69">
        <f t="shared" si="130"/>
        <v>20</v>
      </c>
      <c r="G490" s="69">
        <f t="shared" si="130"/>
        <v>0</v>
      </c>
      <c r="H490" s="56">
        <f t="shared" si="126"/>
        <v>20</v>
      </c>
      <c r="I490" s="69">
        <f t="shared" si="130"/>
        <v>0</v>
      </c>
      <c r="J490" s="56">
        <f t="shared" si="127"/>
        <v>20</v>
      </c>
      <c r="K490" s="69">
        <f t="shared" si="130"/>
        <v>0</v>
      </c>
      <c r="L490" s="56">
        <f t="shared" si="129"/>
        <v>20</v>
      </c>
      <c r="M490" s="69">
        <f t="shared" si="130"/>
        <v>0</v>
      </c>
      <c r="N490" s="56">
        <f t="shared" si="116"/>
        <v>20</v>
      </c>
      <c r="O490" s="69">
        <f t="shared" si="130"/>
        <v>0</v>
      </c>
      <c r="P490" s="56">
        <f t="shared" si="117"/>
        <v>20</v>
      </c>
      <c r="Q490" s="69">
        <f t="shared" si="130"/>
        <v>0</v>
      </c>
      <c r="R490" s="56">
        <f t="shared" si="118"/>
        <v>20</v>
      </c>
      <c r="S490" s="69">
        <f t="shared" si="130"/>
        <v>0</v>
      </c>
      <c r="T490" s="56">
        <f t="shared" si="119"/>
        <v>20</v>
      </c>
    </row>
    <row r="491" spans="1:20" ht="53.25" customHeight="1" x14ac:dyDescent="0.25">
      <c r="A491" s="32" t="s">
        <v>97</v>
      </c>
      <c r="B491" s="54" t="s">
        <v>613</v>
      </c>
      <c r="C491" s="53" t="s">
        <v>90</v>
      </c>
      <c r="D491" s="53" t="s">
        <v>180</v>
      </c>
      <c r="E491" s="53" t="s">
        <v>543</v>
      </c>
      <c r="F491" s="69">
        <f t="shared" si="130"/>
        <v>20</v>
      </c>
      <c r="G491" s="69">
        <f t="shared" si="130"/>
        <v>0</v>
      </c>
      <c r="H491" s="56">
        <f t="shared" si="126"/>
        <v>20</v>
      </c>
      <c r="I491" s="69">
        <f t="shared" si="130"/>
        <v>0</v>
      </c>
      <c r="J491" s="56">
        <f t="shared" si="127"/>
        <v>20</v>
      </c>
      <c r="K491" s="69">
        <f t="shared" si="130"/>
        <v>0</v>
      </c>
      <c r="L491" s="56">
        <f t="shared" si="129"/>
        <v>20</v>
      </c>
      <c r="M491" s="69">
        <f t="shared" si="130"/>
        <v>0</v>
      </c>
      <c r="N491" s="56">
        <f t="shared" si="116"/>
        <v>20</v>
      </c>
      <c r="O491" s="69">
        <f t="shared" si="130"/>
        <v>0</v>
      </c>
      <c r="P491" s="56">
        <f t="shared" si="117"/>
        <v>20</v>
      </c>
      <c r="Q491" s="69">
        <f t="shared" si="130"/>
        <v>0</v>
      </c>
      <c r="R491" s="56">
        <f t="shared" si="118"/>
        <v>20</v>
      </c>
      <c r="S491" s="69">
        <f t="shared" si="130"/>
        <v>0</v>
      </c>
      <c r="T491" s="56">
        <f t="shared" si="119"/>
        <v>20</v>
      </c>
    </row>
    <row r="492" spans="1:20" ht="65.25" customHeight="1" x14ac:dyDescent="0.25">
      <c r="A492" s="32" t="s">
        <v>98</v>
      </c>
      <c r="B492" s="54" t="s">
        <v>613</v>
      </c>
      <c r="C492" s="53" t="s">
        <v>90</v>
      </c>
      <c r="D492" s="53" t="s">
        <v>180</v>
      </c>
      <c r="E492" s="53" t="s">
        <v>539</v>
      </c>
      <c r="F492" s="69">
        <v>20</v>
      </c>
      <c r="G492" s="69"/>
      <c r="H492" s="56">
        <f t="shared" si="126"/>
        <v>20</v>
      </c>
      <c r="I492" s="69"/>
      <c r="J492" s="56">
        <f t="shared" si="127"/>
        <v>20</v>
      </c>
      <c r="K492" s="69"/>
      <c r="L492" s="56">
        <f t="shared" si="129"/>
        <v>20</v>
      </c>
      <c r="M492" s="69"/>
      <c r="N492" s="56">
        <f t="shared" si="116"/>
        <v>20</v>
      </c>
      <c r="O492" s="69"/>
      <c r="P492" s="56">
        <f t="shared" si="117"/>
        <v>20</v>
      </c>
      <c r="Q492" s="69"/>
      <c r="R492" s="56">
        <f t="shared" si="118"/>
        <v>20</v>
      </c>
      <c r="S492" s="69"/>
      <c r="T492" s="56">
        <f t="shared" si="119"/>
        <v>20</v>
      </c>
    </row>
    <row r="493" spans="1:20" ht="141" customHeight="1" x14ac:dyDescent="0.25">
      <c r="A493" s="68" t="s">
        <v>717</v>
      </c>
      <c r="B493" s="50" t="s">
        <v>615</v>
      </c>
      <c r="C493" s="50"/>
      <c r="D493" s="50"/>
      <c r="E493" s="50"/>
      <c r="F493" s="74">
        <f t="shared" ref="F493:S498" si="131">F494</f>
        <v>100</v>
      </c>
      <c r="G493" s="74">
        <f t="shared" si="131"/>
        <v>0</v>
      </c>
      <c r="H493" s="49">
        <f t="shared" si="126"/>
        <v>100</v>
      </c>
      <c r="I493" s="74">
        <f t="shared" si="131"/>
        <v>0</v>
      </c>
      <c r="J493" s="49">
        <f t="shared" si="127"/>
        <v>100</v>
      </c>
      <c r="K493" s="74">
        <f t="shared" si="131"/>
        <v>0</v>
      </c>
      <c r="L493" s="49">
        <f t="shared" si="129"/>
        <v>100</v>
      </c>
      <c r="M493" s="74">
        <f t="shared" si="131"/>
        <v>0</v>
      </c>
      <c r="N493" s="49">
        <f t="shared" si="116"/>
        <v>100</v>
      </c>
      <c r="O493" s="74">
        <f t="shared" si="131"/>
        <v>0</v>
      </c>
      <c r="P493" s="49">
        <f t="shared" si="117"/>
        <v>100</v>
      </c>
      <c r="Q493" s="74">
        <f t="shared" si="131"/>
        <v>-10</v>
      </c>
      <c r="R493" s="49">
        <f t="shared" si="118"/>
        <v>90</v>
      </c>
      <c r="S493" s="74">
        <f t="shared" si="131"/>
        <v>0</v>
      </c>
      <c r="T493" s="49">
        <f t="shared" si="119"/>
        <v>90</v>
      </c>
    </row>
    <row r="494" spans="1:20" ht="143.44999999999999" customHeight="1" x14ac:dyDescent="0.25">
      <c r="A494" s="32" t="s">
        <v>614</v>
      </c>
      <c r="B494" s="53" t="s">
        <v>616</v>
      </c>
      <c r="C494" s="53"/>
      <c r="D494" s="53"/>
      <c r="E494" s="53"/>
      <c r="F494" s="69">
        <f t="shared" si="131"/>
        <v>100</v>
      </c>
      <c r="G494" s="69">
        <f t="shared" si="131"/>
        <v>0</v>
      </c>
      <c r="H494" s="56">
        <f t="shared" si="126"/>
        <v>100</v>
      </c>
      <c r="I494" s="69">
        <f t="shared" si="131"/>
        <v>0</v>
      </c>
      <c r="J494" s="56">
        <f t="shared" si="127"/>
        <v>100</v>
      </c>
      <c r="K494" s="69">
        <f t="shared" si="131"/>
        <v>0</v>
      </c>
      <c r="L494" s="56">
        <f t="shared" si="129"/>
        <v>100</v>
      </c>
      <c r="M494" s="69">
        <f t="shared" si="131"/>
        <v>0</v>
      </c>
      <c r="N494" s="56">
        <f t="shared" si="116"/>
        <v>100</v>
      </c>
      <c r="O494" s="69">
        <f t="shared" si="131"/>
        <v>0</v>
      </c>
      <c r="P494" s="56">
        <f t="shared" si="117"/>
        <v>100</v>
      </c>
      <c r="Q494" s="69">
        <f t="shared" si="131"/>
        <v>-10</v>
      </c>
      <c r="R494" s="56">
        <f t="shared" si="118"/>
        <v>90</v>
      </c>
      <c r="S494" s="69">
        <f t="shared" si="131"/>
        <v>0</v>
      </c>
      <c r="T494" s="56">
        <f t="shared" si="119"/>
        <v>90</v>
      </c>
    </row>
    <row r="495" spans="1:20" ht="31.9" customHeight="1" x14ac:dyDescent="0.25">
      <c r="A495" s="32" t="s">
        <v>617</v>
      </c>
      <c r="B495" s="54" t="s">
        <v>618</v>
      </c>
      <c r="C495" s="53"/>
      <c r="D495" s="53"/>
      <c r="E495" s="53"/>
      <c r="F495" s="69">
        <f t="shared" si="131"/>
        <v>100</v>
      </c>
      <c r="G495" s="69">
        <f t="shared" si="131"/>
        <v>0</v>
      </c>
      <c r="H495" s="56">
        <f t="shared" si="126"/>
        <v>100</v>
      </c>
      <c r="I495" s="69">
        <f t="shared" si="131"/>
        <v>0</v>
      </c>
      <c r="J495" s="56">
        <f t="shared" si="127"/>
        <v>100</v>
      </c>
      <c r="K495" s="69">
        <f t="shared" si="131"/>
        <v>0</v>
      </c>
      <c r="L495" s="56">
        <f t="shared" si="129"/>
        <v>100</v>
      </c>
      <c r="M495" s="69">
        <f t="shared" si="131"/>
        <v>0</v>
      </c>
      <c r="N495" s="56">
        <f t="shared" si="116"/>
        <v>100</v>
      </c>
      <c r="O495" s="69">
        <f t="shared" si="131"/>
        <v>0</v>
      </c>
      <c r="P495" s="56">
        <f t="shared" si="117"/>
        <v>100</v>
      </c>
      <c r="Q495" s="69">
        <f t="shared" si="131"/>
        <v>-10</v>
      </c>
      <c r="R495" s="56">
        <f t="shared" si="118"/>
        <v>90</v>
      </c>
      <c r="S495" s="69">
        <f t="shared" si="131"/>
        <v>0</v>
      </c>
      <c r="T495" s="56">
        <f t="shared" si="119"/>
        <v>90</v>
      </c>
    </row>
    <row r="496" spans="1:20" ht="63" customHeight="1" x14ac:dyDescent="0.25">
      <c r="A496" s="32" t="s">
        <v>159</v>
      </c>
      <c r="B496" s="54" t="s">
        <v>618</v>
      </c>
      <c r="C496" s="53" t="s">
        <v>90</v>
      </c>
      <c r="D496" s="53"/>
      <c r="E496" s="53"/>
      <c r="F496" s="69">
        <f t="shared" si="131"/>
        <v>100</v>
      </c>
      <c r="G496" s="69">
        <f t="shared" si="131"/>
        <v>0</v>
      </c>
      <c r="H496" s="56">
        <f t="shared" si="126"/>
        <v>100</v>
      </c>
      <c r="I496" s="69">
        <f t="shared" si="131"/>
        <v>0</v>
      </c>
      <c r="J496" s="56">
        <f t="shared" si="127"/>
        <v>100</v>
      </c>
      <c r="K496" s="69">
        <f t="shared" si="131"/>
        <v>0</v>
      </c>
      <c r="L496" s="56">
        <f t="shared" si="129"/>
        <v>100</v>
      </c>
      <c r="M496" s="69">
        <f t="shared" si="131"/>
        <v>0</v>
      </c>
      <c r="N496" s="56">
        <f t="shared" si="116"/>
        <v>100</v>
      </c>
      <c r="O496" s="69">
        <f t="shared" si="131"/>
        <v>0</v>
      </c>
      <c r="P496" s="56">
        <f t="shared" si="117"/>
        <v>100</v>
      </c>
      <c r="Q496" s="69">
        <f t="shared" si="131"/>
        <v>-10</v>
      </c>
      <c r="R496" s="56">
        <f t="shared" si="118"/>
        <v>90</v>
      </c>
      <c r="S496" s="69">
        <f t="shared" si="131"/>
        <v>0</v>
      </c>
      <c r="T496" s="56">
        <f t="shared" si="119"/>
        <v>90</v>
      </c>
    </row>
    <row r="497" spans="1:20" ht="49.5" customHeight="1" x14ac:dyDescent="0.25">
      <c r="A497" s="32" t="s">
        <v>179</v>
      </c>
      <c r="B497" s="54" t="s">
        <v>618</v>
      </c>
      <c r="C497" s="53" t="s">
        <v>90</v>
      </c>
      <c r="D497" s="53" t="s">
        <v>180</v>
      </c>
      <c r="E497" s="53"/>
      <c r="F497" s="69">
        <f t="shared" si="131"/>
        <v>100</v>
      </c>
      <c r="G497" s="69">
        <f t="shared" si="131"/>
        <v>0</v>
      </c>
      <c r="H497" s="56">
        <f t="shared" si="126"/>
        <v>100</v>
      </c>
      <c r="I497" s="69">
        <f t="shared" si="131"/>
        <v>0</v>
      </c>
      <c r="J497" s="56">
        <f t="shared" si="127"/>
        <v>100</v>
      </c>
      <c r="K497" s="69">
        <f t="shared" si="131"/>
        <v>0</v>
      </c>
      <c r="L497" s="56">
        <f t="shared" si="129"/>
        <v>100</v>
      </c>
      <c r="M497" s="69">
        <f t="shared" si="131"/>
        <v>0</v>
      </c>
      <c r="N497" s="56">
        <f t="shared" si="116"/>
        <v>100</v>
      </c>
      <c r="O497" s="69">
        <f t="shared" si="131"/>
        <v>0</v>
      </c>
      <c r="P497" s="56">
        <f t="shared" si="117"/>
        <v>100</v>
      </c>
      <c r="Q497" s="69">
        <f t="shared" si="131"/>
        <v>-10</v>
      </c>
      <c r="R497" s="56">
        <f t="shared" si="118"/>
        <v>90</v>
      </c>
      <c r="S497" s="69">
        <f t="shared" si="131"/>
        <v>0</v>
      </c>
      <c r="T497" s="56">
        <f t="shared" si="119"/>
        <v>90</v>
      </c>
    </row>
    <row r="498" spans="1:20" ht="51" customHeight="1" x14ac:dyDescent="0.25">
      <c r="A498" s="32" t="s">
        <v>97</v>
      </c>
      <c r="B498" s="54" t="s">
        <v>618</v>
      </c>
      <c r="C498" s="53" t="s">
        <v>90</v>
      </c>
      <c r="D498" s="53" t="s">
        <v>180</v>
      </c>
      <c r="E498" s="53" t="s">
        <v>543</v>
      </c>
      <c r="F498" s="69">
        <f t="shared" si="131"/>
        <v>100</v>
      </c>
      <c r="G498" s="69">
        <f t="shared" si="131"/>
        <v>0</v>
      </c>
      <c r="H498" s="56">
        <f t="shared" si="126"/>
        <v>100</v>
      </c>
      <c r="I498" s="69">
        <f t="shared" si="131"/>
        <v>0</v>
      </c>
      <c r="J498" s="56">
        <f t="shared" si="127"/>
        <v>100</v>
      </c>
      <c r="K498" s="69">
        <f t="shared" si="131"/>
        <v>0</v>
      </c>
      <c r="L498" s="56">
        <f t="shared" si="129"/>
        <v>100</v>
      </c>
      <c r="M498" s="69">
        <f t="shared" si="131"/>
        <v>0</v>
      </c>
      <c r="N498" s="56">
        <f t="shared" si="116"/>
        <v>100</v>
      </c>
      <c r="O498" s="69">
        <f t="shared" si="131"/>
        <v>0</v>
      </c>
      <c r="P498" s="56">
        <f t="shared" si="117"/>
        <v>100</v>
      </c>
      <c r="Q498" s="69">
        <f t="shared" si="131"/>
        <v>-10</v>
      </c>
      <c r="R498" s="56">
        <f t="shared" si="118"/>
        <v>90</v>
      </c>
      <c r="S498" s="69">
        <f t="shared" si="131"/>
        <v>0</v>
      </c>
      <c r="T498" s="56">
        <f t="shared" si="119"/>
        <v>90</v>
      </c>
    </row>
    <row r="499" spans="1:20" ht="65.25" customHeight="1" x14ac:dyDescent="0.25">
      <c r="A499" s="32" t="s">
        <v>98</v>
      </c>
      <c r="B499" s="54" t="s">
        <v>618</v>
      </c>
      <c r="C499" s="53" t="s">
        <v>90</v>
      </c>
      <c r="D499" s="53" t="s">
        <v>180</v>
      </c>
      <c r="E499" s="53" t="s">
        <v>539</v>
      </c>
      <c r="F499" s="69">
        <v>100</v>
      </c>
      <c r="G499" s="69"/>
      <c r="H499" s="56">
        <f t="shared" si="126"/>
        <v>100</v>
      </c>
      <c r="I499" s="69"/>
      <c r="J499" s="56">
        <f t="shared" si="127"/>
        <v>100</v>
      </c>
      <c r="K499" s="69"/>
      <c r="L499" s="56">
        <f t="shared" si="129"/>
        <v>100</v>
      </c>
      <c r="M499" s="69"/>
      <c r="N499" s="56">
        <f t="shared" si="116"/>
        <v>100</v>
      </c>
      <c r="O499" s="69"/>
      <c r="P499" s="56">
        <f t="shared" si="117"/>
        <v>100</v>
      </c>
      <c r="Q499" s="69">
        <v>-10</v>
      </c>
      <c r="R499" s="56">
        <f t="shared" si="118"/>
        <v>90</v>
      </c>
      <c r="S499" s="69"/>
      <c r="T499" s="56">
        <f t="shared" si="119"/>
        <v>90</v>
      </c>
    </row>
    <row r="500" spans="1:20" ht="114.75" customHeight="1" x14ac:dyDescent="0.25">
      <c r="A500" s="68" t="s">
        <v>619</v>
      </c>
      <c r="B500" s="51" t="s">
        <v>623</v>
      </c>
      <c r="C500" s="50"/>
      <c r="D500" s="50"/>
      <c r="E500" s="50"/>
      <c r="F500" s="74">
        <f t="shared" ref="F500:S505" si="132">F501</f>
        <v>160</v>
      </c>
      <c r="G500" s="74">
        <f t="shared" si="132"/>
        <v>0</v>
      </c>
      <c r="H500" s="49">
        <f t="shared" si="126"/>
        <v>160</v>
      </c>
      <c r="I500" s="74">
        <f t="shared" si="132"/>
        <v>0</v>
      </c>
      <c r="J500" s="49">
        <f t="shared" si="127"/>
        <v>160</v>
      </c>
      <c r="K500" s="74">
        <f t="shared" si="132"/>
        <v>0</v>
      </c>
      <c r="L500" s="49">
        <f t="shared" si="129"/>
        <v>160</v>
      </c>
      <c r="M500" s="74">
        <f t="shared" si="132"/>
        <v>0</v>
      </c>
      <c r="N500" s="49">
        <f t="shared" si="116"/>
        <v>160</v>
      </c>
      <c r="O500" s="74">
        <f t="shared" si="132"/>
        <v>0</v>
      </c>
      <c r="P500" s="49">
        <f t="shared" si="117"/>
        <v>160</v>
      </c>
      <c r="Q500" s="74">
        <f t="shared" si="132"/>
        <v>-100</v>
      </c>
      <c r="R500" s="49">
        <f t="shared" si="118"/>
        <v>60</v>
      </c>
      <c r="S500" s="74">
        <f t="shared" si="132"/>
        <v>0</v>
      </c>
      <c r="T500" s="49">
        <f t="shared" si="119"/>
        <v>60</v>
      </c>
    </row>
    <row r="501" spans="1:20" ht="113.25" customHeight="1" x14ac:dyDescent="0.25">
      <c r="A501" s="32" t="s">
        <v>622</v>
      </c>
      <c r="B501" s="54" t="s">
        <v>624</v>
      </c>
      <c r="C501" s="53"/>
      <c r="D501" s="53"/>
      <c r="E501" s="53"/>
      <c r="F501" s="69">
        <f t="shared" si="132"/>
        <v>160</v>
      </c>
      <c r="G501" s="69">
        <f t="shared" si="132"/>
        <v>0</v>
      </c>
      <c r="H501" s="56">
        <f t="shared" si="126"/>
        <v>160</v>
      </c>
      <c r="I501" s="69">
        <f t="shared" si="132"/>
        <v>0</v>
      </c>
      <c r="J501" s="56">
        <f t="shared" si="127"/>
        <v>160</v>
      </c>
      <c r="K501" s="69">
        <f t="shared" si="132"/>
        <v>0</v>
      </c>
      <c r="L501" s="56">
        <f t="shared" si="129"/>
        <v>160</v>
      </c>
      <c r="M501" s="69">
        <f t="shared" si="132"/>
        <v>0</v>
      </c>
      <c r="N501" s="56">
        <f t="shared" si="116"/>
        <v>160</v>
      </c>
      <c r="O501" s="69">
        <f t="shared" si="132"/>
        <v>0</v>
      </c>
      <c r="P501" s="56">
        <f t="shared" si="117"/>
        <v>160</v>
      </c>
      <c r="Q501" s="69">
        <f t="shared" si="132"/>
        <v>-100</v>
      </c>
      <c r="R501" s="56">
        <f t="shared" si="118"/>
        <v>60</v>
      </c>
      <c r="S501" s="69">
        <f t="shared" si="132"/>
        <v>0</v>
      </c>
      <c r="T501" s="56">
        <f t="shared" si="119"/>
        <v>60</v>
      </c>
    </row>
    <row r="502" spans="1:20" ht="96" customHeight="1" x14ac:dyDescent="0.25">
      <c r="A502" s="32" t="s">
        <v>625</v>
      </c>
      <c r="B502" s="54" t="s">
        <v>626</v>
      </c>
      <c r="C502" s="53"/>
      <c r="D502" s="53"/>
      <c r="E502" s="53"/>
      <c r="F502" s="69">
        <f t="shared" si="132"/>
        <v>160</v>
      </c>
      <c r="G502" s="69">
        <f t="shared" si="132"/>
        <v>0</v>
      </c>
      <c r="H502" s="56">
        <f t="shared" si="126"/>
        <v>160</v>
      </c>
      <c r="I502" s="69">
        <f t="shared" si="132"/>
        <v>0</v>
      </c>
      <c r="J502" s="56">
        <f t="shared" si="127"/>
        <v>160</v>
      </c>
      <c r="K502" s="69">
        <f t="shared" si="132"/>
        <v>0</v>
      </c>
      <c r="L502" s="56">
        <f t="shared" si="129"/>
        <v>160</v>
      </c>
      <c r="M502" s="69">
        <f t="shared" si="132"/>
        <v>0</v>
      </c>
      <c r="N502" s="56">
        <f t="shared" si="116"/>
        <v>160</v>
      </c>
      <c r="O502" s="69">
        <f t="shared" si="132"/>
        <v>0</v>
      </c>
      <c r="P502" s="56">
        <f t="shared" si="117"/>
        <v>160</v>
      </c>
      <c r="Q502" s="69">
        <f t="shared" si="132"/>
        <v>-100</v>
      </c>
      <c r="R502" s="56">
        <f t="shared" si="118"/>
        <v>60</v>
      </c>
      <c r="S502" s="69">
        <f t="shared" si="132"/>
        <v>0</v>
      </c>
      <c r="T502" s="56">
        <f t="shared" si="119"/>
        <v>60</v>
      </c>
    </row>
    <row r="503" spans="1:20" ht="19.5" customHeight="1" x14ac:dyDescent="0.25">
      <c r="A503" s="32" t="s">
        <v>190</v>
      </c>
      <c r="B503" s="54" t="s">
        <v>626</v>
      </c>
      <c r="C503" s="53" t="s">
        <v>102</v>
      </c>
      <c r="D503" s="53"/>
      <c r="E503" s="53"/>
      <c r="F503" s="69">
        <f t="shared" si="132"/>
        <v>160</v>
      </c>
      <c r="G503" s="69">
        <f t="shared" si="132"/>
        <v>0</v>
      </c>
      <c r="H503" s="56">
        <f t="shared" si="126"/>
        <v>160</v>
      </c>
      <c r="I503" s="69">
        <f t="shared" si="132"/>
        <v>0</v>
      </c>
      <c r="J503" s="56">
        <f t="shared" si="127"/>
        <v>160</v>
      </c>
      <c r="K503" s="69">
        <f t="shared" si="132"/>
        <v>0</v>
      </c>
      <c r="L503" s="56">
        <f t="shared" si="129"/>
        <v>160</v>
      </c>
      <c r="M503" s="69">
        <f t="shared" si="132"/>
        <v>0</v>
      </c>
      <c r="N503" s="56">
        <f t="shared" si="116"/>
        <v>160</v>
      </c>
      <c r="O503" s="69">
        <f t="shared" si="132"/>
        <v>0</v>
      </c>
      <c r="P503" s="56">
        <f t="shared" si="117"/>
        <v>160</v>
      </c>
      <c r="Q503" s="69">
        <f t="shared" si="132"/>
        <v>-100</v>
      </c>
      <c r="R503" s="56">
        <f t="shared" si="118"/>
        <v>60</v>
      </c>
      <c r="S503" s="69">
        <f t="shared" si="132"/>
        <v>0</v>
      </c>
      <c r="T503" s="56">
        <f t="shared" si="119"/>
        <v>60</v>
      </c>
    </row>
    <row r="504" spans="1:20" ht="33" customHeight="1" x14ac:dyDescent="0.25">
      <c r="A504" s="32" t="s">
        <v>217</v>
      </c>
      <c r="B504" s="54" t="s">
        <v>626</v>
      </c>
      <c r="C504" s="53" t="s">
        <v>102</v>
      </c>
      <c r="D504" s="53" t="s">
        <v>218</v>
      </c>
      <c r="E504" s="53"/>
      <c r="F504" s="69">
        <f t="shared" si="132"/>
        <v>160</v>
      </c>
      <c r="G504" s="69">
        <f t="shared" si="132"/>
        <v>0</v>
      </c>
      <c r="H504" s="56">
        <f t="shared" si="126"/>
        <v>160</v>
      </c>
      <c r="I504" s="69">
        <f t="shared" si="132"/>
        <v>0</v>
      </c>
      <c r="J504" s="56">
        <f t="shared" si="127"/>
        <v>160</v>
      </c>
      <c r="K504" s="69">
        <f t="shared" si="132"/>
        <v>0</v>
      </c>
      <c r="L504" s="56">
        <f t="shared" si="129"/>
        <v>160</v>
      </c>
      <c r="M504" s="69">
        <f t="shared" si="132"/>
        <v>0</v>
      </c>
      <c r="N504" s="56">
        <f t="shared" si="116"/>
        <v>160</v>
      </c>
      <c r="O504" s="69">
        <f t="shared" si="132"/>
        <v>0</v>
      </c>
      <c r="P504" s="56">
        <f t="shared" si="117"/>
        <v>160</v>
      </c>
      <c r="Q504" s="69">
        <f t="shared" si="132"/>
        <v>-100</v>
      </c>
      <c r="R504" s="56">
        <f t="shared" si="118"/>
        <v>60</v>
      </c>
      <c r="S504" s="69">
        <f t="shared" si="132"/>
        <v>0</v>
      </c>
      <c r="T504" s="56">
        <f t="shared" si="119"/>
        <v>60</v>
      </c>
    </row>
    <row r="505" spans="1:20" ht="66" customHeight="1" x14ac:dyDescent="0.25">
      <c r="A505" s="32" t="s">
        <v>188</v>
      </c>
      <c r="B505" s="54" t="s">
        <v>626</v>
      </c>
      <c r="C505" s="53" t="s">
        <v>102</v>
      </c>
      <c r="D505" s="53" t="s">
        <v>218</v>
      </c>
      <c r="E505" s="53" t="s">
        <v>559</v>
      </c>
      <c r="F505" s="69">
        <f t="shared" si="132"/>
        <v>160</v>
      </c>
      <c r="G505" s="69">
        <f t="shared" si="132"/>
        <v>0</v>
      </c>
      <c r="H505" s="56">
        <f t="shared" si="126"/>
        <v>160</v>
      </c>
      <c r="I505" s="69">
        <f t="shared" si="132"/>
        <v>0</v>
      </c>
      <c r="J505" s="56">
        <f t="shared" si="127"/>
        <v>160</v>
      </c>
      <c r="K505" s="69">
        <f t="shared" si="132"/>
        <v>0</v>
      </c>
      <c r="L505" s="56">
        <f t="shared" si="129"/>
        <v>160</v>
      </c>
      <c r="M505" s="69">
        <f t="shared" si="132"/>
        <v>0</v>
      </c>
      <c r="N505" s="56">
        <f t="shared" si="116"/>
        <v>160</v>
      </c>
      <c r="O505" s="69">
        <f t="shared" si="132"/>
        <v>0</v>
      </c>
      <c r="P505" s="56">
        <f t="shared" si="117"/>
        <v>160</v>
      </c>
      <c r="Q505" s="69">
        <f t="shared" si="132"/>
        <v>-100</v>
      </c>
      <c r="R505" s="56">
        <f t="shared" si="118"/>
        <v>60</v>
      </c>
      <c r="S505" s="69">
        <f t="shared" si="132"/>
        <v>0</v>
      </c>
      <c r="T505" s="56">
        <f t="shared" si="119"/>
        <v>60</v>
      </c>
    </row>
    <row r="506" spans="1:20" ht="20.45" customHeight="1" x14ac:dyDescent="0.25">
      <c r="A506" s="32" t="s">
        <v>197</v>
      </c>
      <c r="B506" s="54" t="s">
        <v>626</v>
      </c>
      <c r="C506" s="53" t="s">
        <v>102</v>
      </c>
      <c r="D506" s="53" t="s">
        <v>218</v>
      </c>
      <c r="E506" s="53" t="s">
        <v>560</v>
      </c>
      <c r="F506" s="69">
        <v>160</v>
      </c>
      <c r="G506" s="69"/>
      <c r="H506" s="56">
        <f t="shared" si="126"/>
        <v>160</v>
      </c>
      <c r="I506" s="69"/>
      <c r="J506" s="56">
        <f t="shared" si="127"/>
        <v>160</v>
      </c>
      <c r="K506" s="69"/>
      <c r="L506" s="56">
        <f t="shared" si="129"/>
        <v>160</v>
      </c>
      <c r="M506" s="69"/>
      <c r="N506" s="56">
        <f t="shared" si="116"/>
        <v>160</v>
      </c>
      <c r="O506" s="69"/>
      <c r="P506" s="56">
        <f t="shared" si="117"/>
        <v>160</v>
      </c>
      <c r="Q506" s="69">
        <v>-100</v>
      </c>
      <c r="R506" s="56">
        <f t="shared" si="118"/>
        <v>60</v>
      </c>
      <c r="S506" s="69"/>
      <c r="T506" s="56">
        <f t="shared" si="119"/>
        <v>60</v>
      </c>
    </row>
    <row r="507" spans="1:20" ht="130.9" customHeight="1" x14ac:dyDescent="0.25">
      <c r="A507" s="68" t="s">
        <v>718</v>
      </c>
      <c r="B507" s="51" t="s">
        <v>661</v>
      </c>
      <c r="C507" s="50"/>
      <c r="D507" s="50"/>
      <c r="E507" s="50"/>
      <c r="F507" s="69">
        <f t="shared" ref="F507:S512" si="133">F508</f>
        <v>475</v>
      </c>
      <c r="G507" s="69">
        <f t="shared" si="133"/>
        <v>0</v>
      </c>
      <c r="H507" s="56">
        <f t="shared" si="126"/>
        <v>475</v>
      </c>
      <c r="I507" s="69">
        <f t="shared" si="133"/>
        <v>0</v>
      </c>
      <c r="J507" s="56">
        <f t="shared" si="127"/>
        <v>475</v>
      </c>
      <c r="K507" s="69">
        <f t="shared" si="133"/>
        <v>0</v>
      </c>
      <c r="L507" s="56">
        <f t="shared" si="129"/>
        <v>475</v>
      </c>
      <c r="M507" s="69">
        <f t="shared" si="133"/>
        <v>0</v>
      </c>
      <c r="N507" s="56">
        <f t="shared" si="116"/>
        <v>475</v>
      </c>
      <c r="O507" s="69">
        <f t="shared" si="133"/>
        <v>0</v>
      </c>
      <c r="P507" s="56">
        <f t="shared" si="117"/>
        <v>475</v>
      </c>
      <c r="Q507" s="69">
        <f t="shared" si="133"/>
        <v>0</v>
      </c>
      <c r="R507" s="56">
        <f t="shared" si="118"/>
        <v>475</v>
      </c>
      <c r="S507" s="69">
        <f t="shared" si="133"/>
        <v>-100</v>
      </c>
      <c r="T507" s="56">
        <f t="shared" si="119"/>
        <v>375</v>
      </c>
    </row>
    <row r="508" spans="1:20" ht="157.5" x14ac:dyDescent="0.25">
      <c r="A508" s="32" t="s">
        <v>689</v>
      </c>
      <c r="B508" s="54" t="s">
        <v>665</v>
      </c>
      <c r="C508" s="53"/>
      <c r="D508" s="53"/>
      <c r="E508" s="53"/>
      <c r="F508" s="69">
        <f t="shared" si="133"/>
        <v>475</v>
      </c>
      <c r="G508" s="69">
        <f t="shared" si="133"/>
        <v>0</v>
      </c>
      <c r="H508" s="56">
        <f t="shared" si="126"/>
        <v>475</v>
      </c>
      <c r="I508" s="69">
        <f t="shared" si="133"/>
        <v>0</v>
      </c>
      <c r="J508" s="56">
        <f t="shared" si="127"/>
        <v>475</v>
      </c>
      <c r="K508" s="69">
        <f t="shared" si="133"/>
        <v>0</v>
      </c>
      <c r="L508" s="56">
        <f t="shared" si="129"/>
        <v>475</v>
      </c>
      <c r="M508" s="69">
        <f t="shared" si="133"/>
        <v>0</v>
      </c>
      <c r="N508" s="56">
        <f t="shared" si="116"/>
        <v>475</v>
      </c>
      <c r="O508" s="69">
        <f t="shared" si="133"/>
        <v>0</v>
      </c>
      <c r="P508" s="56">
        <f t="shared" si="117"/>
        <v>475</v>
      </c>
      <c r="Q508" s="69">
        <f t="shared" si="133"/>
        <v>0</v>
      </c>
      <c r="R508" s="56">
        <f t="shared" si="118"/>
        <v>475</v>
      </c>
      <c r="S508" s="69">
        <f t="shared" si="133"/>
        <v>-100</v>
      </c>
      <c r="T508" s="56">
        <f t="shared" si="119"/>
        <v>375</v>
      </c>
    </row>
    <row r="509" spans="1:20" ht="63.75" customHeight="1" x14ac:dyDescent="0.25">
      <c r="A509" s="32" t="s">
        <v>666</v>
      </c>
      <c r="B509" s="54" t="s">
        <v>664</v>
      </c>
      <c r="C509" s="53"/>
      <c r="D509" s="53"/>
      <c r="E509" s="53"/>
      <c r="F509" s="69">
        <f t="shared" si="133"/>
        <v>475</v>
      </c>
      <c r="G509" s="69">
        <f t="shared" si="133"/>
        <v>0</v>
      </c>
      <c r="H509" s="56">
        <f t="shared" si="126"/>
        <v>475</v>
      </c>
      <c r="I509" s="69">
        <f t="shared" si="133"/>
        <v>0</v>
      </c>
      <c r="J509" s="56">
        <f t="shared" si="127"/>
        <v>475</v>
      </c>
      <c r="K509" s="69">
        <f t="shared" si="133"/>
        <v>0</v>
      </c>
      <c r="L509" s="56">
        <f t="shared" si="129"/>
        <v>475</v>
      </c>
      <c r="M509" s="69">
        <f t="shared" si="133"/>
        <v>0</v>
      </c>
      <c r="N509" s="56">
        <f t="shared" si="116"/>
        <v>475</v>
      </c>
      <c r="O509" s="69">
        <f t="shared" si="133"/>
        <v>0</v>
      </c>
      <c r="P509" s="56">
        <f t="shared" si="117"/>
        <v>475</v>
      </c>
      <c r="Q509" s="69">
        <f t="shared" si="133"/>
        <v>0</v>
      </c>
      <c r="R509" s="56">
        <f t="shared" si="118"/>
        <v>475</v>
      </c>
      <c r="S509" s="69">
        <f t="shared" si="133"/>
        <v>-100</v>
      </c>
      <c r="T509" s="56">
        <f t="shared" si="119"/>
        <v>375</v>
      </c>
    </row>
    <row r="510" spans="1:20" ht="24" customHeight="1" x14ac:dyDescent="0.25">
      <c r="A510" s="32" t="s">
        <v>190</v>
      </c>
      <c r="B510" s="54" t="s">
        <v>664</v>
      </c>
      <c r="C510" s="53" t="s">
        <v>102</v>
      </c>
      <c r="D510" s="53"/>
      <c r="E510" s="53"/>
      <c r="F510" s="69">
        <f t="shared" si="133"/>
        <v>475</v>
      </c>
      <c r="G510" s="69">
        <f t="shared" si="133"/>
        <v>0</v>
      </c>
      <c r="H510" s="56">
        <f t="shared" si="126"/>
        <v>475</v>
      </c>
      <c r="I510" s="69">
        <f t="shared" si="133"/>
        <v>0</v>
      </c>
      <c r="J510" s="56">
        <f t="shared" si="127"/>
        <v>475</v>
      </c>
      <c r="K510" s="69">
        <f t="shared" si="133"/>
        <v>0</v>
      </c>
      <c r="L510" s="56">
        <f t="shared" si="129"/>
        <v>475</v>
      </c>
      <c r="M510" s="69">
        <f t="shared" si="133"/>
        <v>0</v>
      </c>
      <c r="N510" s="56">
        <f t="shared" si="116"/>
        <v>475</v>
      </c>
      <c r="O510" s="69">
        <f t="shared" si="133"/>
        <v>0</v>
      </c>
      <c r="P510" s="56">
        <f t="shared" si="117"/>
        <v>475</v>
      </c>
      <c r="Q510" s="69">
        <f t="shared" si="133"/>
        <v>0</v>
      </c>
      <c r="R510" s="56">
        <f t="shared" si="118"/>
        <v>475</v>
      </c>
      <c r="S510" s="69">
        <f t="shared" si="133"/>
        <v>-100</v>
      </c>
      <c r="T510" s="56">
        <f t="shared" si="119"/>
        <v>375</v>
      </c>
    </row>
    <row r="511" spans="1:20" ht="31.5" x14ac:dyDescent="0.25">
      <c r="A511" s="32" t="s">
        <v>217</v>
      </c>
      <c r="B511" s="54" t="s">
        <v>664</v>
      </c>
      <c r="C511" s="53" t="s">
        <v>102</v>
      </c>
      <c r="D511" s="53" t="s">
        <v>218</v>
      </c>
      <c r="E511" s="53"/>
      <c r="F511" s="69">
        <f t="shared" si="133"/>
        <v>475</v>
      </c>
      <c r="G511" s="69">
        <f t="shared" si="133"/>
        <v>0</v>
      </c>
      <c r="H511" s="56">
        <f t="shared" si="126"/>
        <v>475</v>
      </c>
      <c r="I511" s="69">
        <f t="shared" si="133"/>
        <v>0</v>
      </c>
      <c r="J511" s="56">
        <f t="shared" si="127"/>
        <v>475</v>
      </c>
      <c r="K511" s="69">
        <f t="shared" si="133"/>
        <v>0</v>
      </c>
      <c r="L511" s="56">
        <f t="shared" si="129"/>
        <v>475</v>
      </c>
      <c r="M511" s="69">
        <f t="shared" si="133"/>
        <v>0</v>
      </c>
      <c r="N511" s="56">
        <f t="shared" ref="N511:N591" si="134">L511+M511</f>
        <v>475</v>
      </c>
      <c r="O511" s="69">
        <f t="shared" si="133"/>
        <v>0</v>
      </c>
      <c r="P511" s="56">
        <f t="shared" ref="P511:P591" si="135">N511+O511</f>
        <v>475</v>
      </c>
      <c r="Q511" s="69">
        <f t="shared" si="133"/>
        <v>0</v>
      </c>
      <c r="R511" s="56">
        <f t="shared" ref="R511:R591" si="136">P511+Q511</f>
        <v>475</v>
      </c>
      <c r="S511" s="69">
        <f t="shared" si="133"/>
        <v>-100</v>
      </c>
      <c r="T511" s="56">
        <f t="shared" ref="T511:T591" si="137">R511+S511</f>
        <v>375</v>
      </c>
    </row>
    <row r="512" spans="1:20" ht="45" customHeight="1" x14ac:dyDescent="0.25">
      <c r="A512" s="32" t="s">
        <v>97</v>
      </c>
      <c r="B512" s="54" t="s">
        <v>664</v>
      </c>
      <c r="C512" s="53" t="s">
        <v>102</v>
      </c>
      <c r="D512" s="53" t="s">
        <v>218</v>
      </c>
      <c r="E512" s="53" t="s">
        <v>543</v>
      </c>
      <c r="F512" s="69">
        <f t="shared" si="133"/>
        <v>475</v>
      </c>
      <c r="G512" s="69">
        <f t="shared" si="133"/>
        <v>0</v>
      </c>
      <c r="H512" s="56">
        <f t="shared" si="126"/>
        <v>475</v>
      </c>
      <c r="I512" s="69">
        <f t="shared" si="133"/>
        <v>0</v>
      </c>
      <c r="J512" s="56">
        <f t="shared" si="127"/>
        <v>475</v>
      </c>
      <c r="K512" s="69">
        <f t="shared" si="133"/>
        <v>0</v>
      </c>
      <c r="L512" s="56">
        <f t="shared" si="129"/>
        <v>475</v>
      </c>
      <c r="M512" s="69">
        <f t="shared" si="133"/>
        <v>0</v>
      </c>
      <c r="N512" s="56">
        <f t="shared" si="134"/>
        <v>475</v>
      </c>
      <c r="O512" s="69">
        <f t="shared" si="133"/>
        <v>0</v>
      </c>
      <c r="P512" s="56">
        <f t="shared" si="135"/>
        <v>475</v>
      </c>
      <c r="Q512" s="69">
        <f t="shared" si="133"/>
        <v>0</v>
      </c>
      <c r="R512" s="56">
        <f t="shared" si="136"/>
        <v>475</v>
      </c>
      <c r="S512" s="69">
        <f t="shared" si="133"/>
        <v>-100</v>
      </c>
      <c r="T512" s="56">
        <f t="shared" si="137"/>
        <v>375</v>
      </c>
    </row>
    <row r="513" spans="1:20" ht="47.25" x14ac:dyDescent="0.25">
      <c r="A513" s="32" t="s">
        <v>98</v>
      </c>
      <c r="B513" s="54" t="s">
        <v>664</v>
      </c>
      <c r="C513" s="53" t="s">
        <v>102</v>
      </c>
      <c r="D513" s="53" t="s">
        <v>218</v>
      </c>
      <c r="E513" s="53" t="s">
        <v>539</v>
      </c>
      <c r="F513" s="69">
        <v>475</v>
      </c>
      <c r="G513" s="69"/>
      <c r="H513" s="56">
        <f t="shared" si="126"/>
        <v>475</v>
      </c>
      <c r="I513" s="69"/>
      <c r="J513" s="56">
        <f t="shared" si="127"/>
        <v>475</v>
      </c>
      <c r="K513" s="69"/>
      <c r="L513" s="56">
        <f t="shared" si="129"/>
        <v>475</v>
      </c>
      <c r="M513" s="69"/>
      <c r="N513" s="56">
        <f t="shared" si="134"/>
        <v>475</v>
      </c>
      <c r="O513" s="69"/>
      <c r="P513" s="56">
        <f t="shared" si="135"/>
        <v>475</v>
      </c>
      <c r="Q513" s="69"/>
      <c r="R513" s="56">
        <f t="shared" si="136"/>
        <v>475</v>
      </c>
      <c r="S513" s="69">
        <v>-100</v>
      </c>
      <c r="T513" s="56">
        <f t="shared" si="137"/>
        <v>375</v>
      </c>
    </row>
    <row r="514" spans="1:20" s="88" customFormat="1" ht="78.75" x14ac:dyDescent="0.2">
      <c r="A514" s="68" t="s">
        <v>785</v>
      </c>
      <c r="B514" s="51" t="s">
        <v>778</v>
      </c>
      <c r="C514" s="50"/>
      <c r="D514" s="50"/>
      <c r="E514" s="50"/>
      <c r="F514" s="74">
        <f t="shared" ref="F514:S519" si="138">F515</f>
        <v>600</v>
      </c>
      <c r="G514" s="74">
        <f t="shared" si="138"/>
        <v>0</v>
      </c>
      <c r="H514" s="49">
        <f t="shared" si="126"/>
        <v>600</v>
      </c>
      <c r="I514" s="74">
        <f t="shared" si="138"/>
        <v>0</v>
      </c>
      <c r="J514" s="49">
        <f t="shared" si="127"/>
        <v>600</v>
      </c>
      <c r="K514" s="74">
        <f t="shared" si="138"/>
        <v>0</v>
      </c>
      <c r="L514" s="49">
        <f t="shared" si="129"/>
        <v>600</v>
      </c>
      <c r="M514" s="74">
        <f t="shared" si="138"/>
        <v>0</v>
      </c>
      <c r="N514" s="49">
        <f t="shared" si="134"/>
        <v>600</v>
      </c>
      <c r="O514" s="74">
        <f t="shared" si="138"/>
        <v>0</v>
      </c>
      <c r="P514" s="49">
        <f t="shared" si="135"/>
        <v>600</v>
      </c>
      <c r="Q514" s="74">
        <f t="shared" si="138"/>
        <v>0</v>
      </c>
      <c r="R514" s="49">
        <f t="shared" si="136"/>
        <v>600</v>
      </c>
      <c r="S514" s="74">
        <f t="shared" si="138"/>
        <v>0</v>
      </c>
      <c r="T514" s="49">
        <f t="shared" si="137"/>
        <v>600</v>
      </c>
    </row>
    <row r="515" spans="1:20" ht="126" x14ac:dyDescent="0.25">
      <c r="A515" s="32" t="s">
        <v>780</v>
      </c>
      <c r="B515" s="58" t="s">
        <v>779</v>
      </c>
      <c r="C515" s="53"/>
      <c r="D515" s="53"/>
      <c r="E515" s="53"/>
      <c r="F515" s="69">
        <f t="shared" si="138"/>
        <v>600</v>
      </c>
      <c r="G515" s="69">
        <f t="shared" si="138"/>
        <v>0</v>
      </c>
      <c r="H515" s="56">
        <f t="shared" si="126"/>
        <v>600</v>
      </c>
      <c r="I515" s="69">
        <f t="shared" si="138"/>
        <v>0</v>
      </c>
      <c r="J515" s="56">
        <f t="shared" si="127"/>
        <v>600</v>
      </c>
      <c r="K515" s="69">
        <f t="shared" si="138"/>
        <v>0</v>
      </c>
      <c r="L515" s="56">
        <f t="shared" si="129"/>
        <v>600</v>
      </c>
      <c r="M515" s="69">
        <f t="shared" si="138"/>
        <v>0</v>
      </c>
      <c r="N515" s="56">
        <f t="shared" si="134"/>
        <v>600</v>
      </c>
      <c r="O515" s="69">
        <f t="shared" si="138"/>
        <v>0</v>
      </c>
      <c r="P515" s="56">
        <f t="shared" si="135"/>
        <v>600</v>
      </c>
      <c r="Q515" s="69">
        <f t="shared" si="138"/>
        <v>0</v>
      </c>
      <c r="R515" s="56">
        <f t="shared" si="136"/>
        <v>600</v>
      </c>
      <c r="S515" s="69">
        <f t="shared" si="138"/>
        <v>0</v>
      </c>
      <c r="T515" s="56">
        <f t="shared" si="137"/>
        <v>600</v>
      </c>
    </row>
    <row r="516" spans="1:20" ht="63" x14ac:dyDescent="0.25">
      <c r="A516" s="32" t="s">
        <v>781</v>
      </c>
      <c r="B516" s="58" t="s">
        <v>782</v>
      </c>
      <c r="C516" s="53"/>
      <c r="D516" s="53"/>
      <c r="E516" s="53"/>
      <c r="F516" s="69">
        <f t="shared" si="138"/>
        <v>600</v>
      </c>
      <c r="G516" s="69">
        <f t="shared" si="138"/>
        <v>0</v>
      </c>
      <c r="H516" s="56">
        <f t="shared" si="126"/>
        <v>600</v>
      </c>
      <c r="I516" s="69">
        <f t="shared" si="138"/>
        <v>0</v>
      </c>
      <c r="J516" s="56">
        <f t="shared" si="127"/>
        <v>600</v>
      </c>
      <c r="K516" s="69">
        <f t="shared" si="138"/>
        <v>0</v>
      </c>
      <c r="L516" s="56">
        <f t="shared" si="129"/>
        <v>600</v>
      </c>
      <c r="M516" s="69">
        <f t="shared" si="138"/>
        <v>0</v>
      </c>
      <c r="N516" s="56">
        <f t="shared" si="134"/>
        <v>600</v>
      </c>
      <c r="O516" s="69">
        <f t="shared" si="138"/>
        <v>0</v>
      </c>
      <c r="P516" s="56">
        <f t="shared" si="135"/>
        <v>600</v>
      </c>
      <c r="Q516" s="69">
        <f t="shared" si="138"/>
        <v>0</v>
      </c>
      <c r="R516" s="56">
        <f t="shared" si="136"/>
        <v>600</v>
      </c>
      <c r="S516" s="69">
        <f t="shared" si="138"/>
        <v>0</v>
      </c>
      <c r="T516" s="56">
        <f t="shared" si="137"/>
        <v>600</v>
      </c>
    </row>
    <row r="517" spans="1:20" ht="38.25" customHeight="1" x14ac:dyDescent="0.25">
      <c r="A517" s="64" t="s">
        <v>72</v>
      </c>
      <c r="B517" s="58" t="s">
        <v>782</v>
      </c>
      <c r="C517" s="53" t="s">
        <v>73</v>
      </c>
      <c r="D517" s="53"/>
      <c r="E517" s="53"/>
      <c r="F517" s="69">
        <f t="shared" si="138"/>
        <v>600</v>
      </c>
      <c r="G517" s="69">
        <f t="shared" si="138"/>
        <v>0</v>
      </c>
      <c r="H517" s="56">
        <f t="shared" si="126"/>
        <v>600</v>
      </c>
      <c r="I517" s="69">
        <f t="shared" si="138"/>
        <v>0</v>
      </c>
      <c r="J517" s="56">
        <f t="shared" si="127"/>
        <v>600</v>
      </c>
      <c r="K517" s="69">
        <f t="shared" si="138"/>
        <v>0</v>
      </c>
      <c r="L517" s="56">
        <f t="shared" si="129"/>
        <v>600</v>
      </c>
      <c r="M517" s="69">
        <f t="shared" si="138"/>
        <v>0</v>
      </c>
      <c r="N517" s="56">
        <f t="shared" si="134"/>
        <v>600</v>
      </c>
      <c r="O517" s="69">
        <f t="shared" si="138"/>
        <v>0</v>
      </c>
      <c r="P517" s="56">
        <f t="shared" si="135"/>
        <v>600</v>
      </c>
      <c r="Q517" s="69">
        <f t="shared" si="138"/>
        <v>0</v>
      </c>
      <c r="R517" s="56">
        <f t="shared" si="136"/>
        <v>600</v>
      </c>
      <c r="S517" s="69">
        <f t="shared" si="138"/>
        <v>0</v>
      </c>
      <c r="T517" s="56">
        <f t="shared" si="137"/>
        <v>600</v>
      </c>
    </row>
    <row r="518" spans="1:20" ht="31.5" x14ac:dyDescent="0.25">
      <c r="A518" s="32" t="s">
        <v>130</v>
      </c>
      <c r="B518" s="58" t="s">
        <v>782</v>
      </c>
      <c r="C518" s="53" t="s">
        <v>73</v>
      </c>
      <c r="D518" s="53" t="s">
        <v>152</v>
      </c>
      <c r="E518" s="53"/>
      <c r="F518" s="69">
        <f t="shared" si="138"/>
        <v>600</v>
      </c>
      <c r="G518" s="69">
        <f t="shared" si="138"/>
        <v>0</v>
      </c>
      <c r="H518" s="56">
        <f t="shared" si="126"/>
        <v>600</v>
      </c>
      <c r="I518" s="69">
        <f t="shared" si="138"/>
        <v>0</v>
      </c>
      <c r="J518" s="56">
        <f t="shared" si="127"/>
        <v>600</v>
      </c>
      <c r="K518" s="69">
        <f t="shared" si="138"/>
        <v>0</v>
      </c>
      <c r="L518" s="56">
        <f t="shared" si="129"/>
        <v>600</v>
      </c>
      <c r="M518" s="69">
        <f t="shared" si="138"/>
        <v>0</v>
      </c>
      <c r="N518" s="56">
        <f t="shared" si="134"/>
        <v>600</v>
      </c>
      <c r="O518" s="69">
        <f t="shared" si="138"/>
        <v>0</v>
      </c>
      <c r="P518" s="56">
        <f t="shared" si="135"/>
        <v>600</v>
      </c>
      <c r="Q518" s="69">
        <f t="shared" si="138"/>
        <v>0</v>
      </c>
      <c r="R518" s="56">
        <f t="shared" si="136"/>
        <v>600</v>
      </c>
      <c r="S518" s="69">
        <f t="shared" si="138"/>
        <v>0</v>
      </c>
      <c r="T518" s="56">
        <f t="shared" si="137"/>
        <v>600</v>
      </c>
    </row>
    <row r="519" spans="1:20" ht="47.25" x14ac:dyDescent="0.25">
      <c r="A519" s="32" t="s">
        <v>97</v>
      </c>
      <c r="B519" s="58" t="s">
        <v>782</v>
      </c>
      <c r="C519" s="53" t="s">
        <v>73</v>
      </c>
      <c r="D519" s="53" t="s">
        <v>152</v>
      </c>
      <c r="E519" s="53" t="s">
        <v>543</v>
      </c>
      <c r="F519" s="69">
        <f t="shared" si="138"/>
        <v>600</v>
      </c>
      <c r="G519" s="69">
        <f t="shared" si="138"/>
        <v>0</v>
      </c>
      <c r="H519" s="56">
        <f t="shared" si="126"/>
        <v>600</v>
      </c>
      <c r="I519" s="69">
        <f t="shared" si="138"/>
        <v>0</v>
      </c>
      <c r="J519" s="56">
        <f t="shared" si="127"/>
        <v>600</v>
      </c>
      <c r="K519" s="69">
        <f t="shared" si="138"/>
        <v>0</v>
      </c>
      <c r="L519" s="56">
        <f t="shared" si="129"/>
        <v>600</v>
      </c>
      <c r="M519" s="69">
        <f t="shared" si="138"/>
        <v>0</v>
      </c>
      <c r="N519" s="56">
        <f t="shared" si="134"/>
        <v>600</v>
      </c>
      <c r="O519" s="69">
        <f t="shared" si="138"/>
        <v>0</v>
      </c>
      <c r="P519" s="56">
        <f t="shared" si="135"/>
        <v>600</v>
      </c>
      <c r="Q519" s="69">
        <f t="shared" si="138"/>
        <v>0</v>
      </c>
      <c r="R519" s="56">
        <f t="shared" si="136"/>
        <v>600</v>
      </c>
      <c r="S519" s="69">
        <f t="shared" si="138"/>
        <v>0</v>
      </c>
      <c r="T519" s="56">
        <f t="shared" si="137"/>
        <v>600</v>
      </c>
    </row>
    <row r="520" spans="1:20" ht="47.25" x14ac:dyDescent="0.25">
      <c r="A520" s="32" t="s">
        <v>98</v>
      </c>
      <c r="B520" s="58" t="s">
        <v>782</v>
      </c>
      <c r="C520" s="53" t="s">
        <v>73</v>
      </c>
      <c r="D520" s="53" t="s">
        <v>152</v>
      </c>
      <c r="E520" s="53" t="s">
        <v>539</v>
      </c>
      <c r="F520" s="69">
        <v>600</v>
      </c>
      <c r="G520" s="69"/>
      <c r="H520" s="56">
        <f t="shared" si="126"/>
        <v>600</v>
      </c>
      <c r="I520" s="69"/>
      <c r="J520" s="56">
        <f t="shared" si="127"/>
        <v>600</v>
      </c>
      <c r="K520" s="69"/>
      <c r="L520" s="56">
        <f t="shared" si="129"/>
        <v>600</v>
      </c>
      <c r="M520" s="69"/>
      <c r="N520" s="56">
        <f t="shared" si="134"/>
        <v>600</v>
      </c>
      <c r="O520" s="69"/>
      <c r="P520" s="56">
        <f t="shared" si="135"/>
        <v>600</v>
      </c>
      <c r="Q520" s="69"/>
      <c r="R520" s="56">
        <f t="shared" si="136"/>
        <v>600</v>
      </c>
      <c r="S520" s="69"/>
      <c r="T520" s="56">
        <f t="shared" si="137"/>
        <v>600</v>
      </c>
    </row>
    <row r="521" spans="1:20" ht="63" x14ac:dyDescent="0.25">
      <c r="A521" s="68" t="s">
        <v>861</v>
      </c>
      <c r="B521" s="51" t="s">
        <v>862</v>
      </c>
      <c r="C521" s="53"/>
      <c r="D521" s="53"/>
      <c r="E521" s="53"/>
      <c r="F521" s="69"/>
      <c r="G521" s="69"/>
      <c r="H521" s="56"/>
      <c r="I521" s="69"/>
      <c r="J521" s="56"/>
      <c r="K521" s="69"/>
      <c r="L521" s="56"/>
      <c r="M521" s="69">
        <f>M522</f>
        <v>8021</v>
      </c>
      <c r="N521" s="49">
        <f t="shared" si="134"/>
        <v>8021</v>
      </c>
      <c r="O521" s="69">
        <f>O522</f>
        <v>0</v>
      </c>
      <c r="P521" s="49">
        <f t="shared" si="135"/>
        <v>8021</v>
      </c>
      <c r="Q521" s="69">
        <f>Q522</f>
        <v>0</v>
      </c>
      <c r="R521" s="49">
        <f t="shared" si="136"/>
        <v>8021</v>
      </c>
      <c r="S521" s="69">
        <f>S522</f>
        <v>0</v>
      </c>
      <c r="T521" s="49">
        <f t="shared" si="137"/>
        <v>8021</v>
      </c>
    </row>
    <row r="522" spans="1:20" ht="131.25" customHeight="1" x14ac:dyDescent="0.25">
      <c r="A522" s="32" t="s">
        <v>869</v>
      </c>
      <c r="B522" s="54" t="s">
        <v>863</v>
      </c>
      <c r="C522" s="53"/>
      <c r="D522" s="53"/>
      <c r="E522" s="53"/>
      <c r="F522" s="69"/>
      <c r="G522" s="69"/>
      <c r="H522" s="56"/>
      <c r="I522" s="69"/>
      <c r="J522" s="56"/>
      <c r="K522" s="69"/>
      <c r="L522" s="56"/>
      <c r="M522" s="69">
        <f>M523+M528+M533</f>
        <v>8021</v>
      </c>
      <c r="N522" s="56">
        <f t="shared" si="134"/>
        <v>8021</v>
      </c>
      <c r="O522" s="69">
        <f>O523+O528+O533</f>
        <v>0</v>
      </c>
      <c r="P522" s="56">
        <f t="shared" si="135"/>
        <v>8021</v>
      </c>
      <c r="Q522" s="69">
        <f>Q523+Q528+Q533</f>
        <v>0</v>
      </c>
      <c r="R522" s="56">
        <f t="shared" si="136"/>
        <v>8021</v>
      </c>
      <c r="S522" s="69">
        <f>S523+S528+S533</f>
        <v>0</v>
      </c>
      <c r="T522" s="56">
        <f t="shared" si="137"/>
        <v>8021</v>
      </c>
    </row>
    <row r="523" spans="1:20" ht="82.5" customHeight="1" x14ac:dyDescent="0.25">
      <c r="A523" s="32" t="s">
        <v>868</v>
      </c>
      <c r="B523" s="54" t="s">
        <v>864</v>
      </c>
      <c r="C523" s="53"/>
      <c r="D523" s="53"/>
      <c r="E523" s="53"/>
      <c r="F523" s="69"/>
      <c r="G523" s="69"/>
      <c r="H523" s="56"/>
      <c r="I523" s="69"/>
      <c r="J523" s="56"/>
      <c r="K523" s="69"/>
      <c r="L523" s="56"/>
      <c r="M523" s="69">
        <f>M524</f>
        <v>7135</v>
      </c>
      <c r="N523" s="56">
        <f t="shared" si="134"/>
        <v>7135</v>
      </c>
      <c r="O523" s="69">
        <f>O524</f>
        <v>0</v>
      </c>
      <c r="P523" s="56">
        <f t="shared" si="135"/>
        <v>7135</v>
      </c>
      <c r="Q523" s="69">
        <f>Q524</f>
        <v>0</v>
      </c>
      <c r="R523" s="56">
        <f t="shared" si="136"/>
        <v>7135</v>
      </c>
      <c r="S523" s="69">
        <f>S524</f>
        <v>0</v>
      </c>
      <c r="T523" s="56">
        <f t="shared" si="137"/>
        <v>7135</v>
      </c>
    </row>
    <row r="524" spans="1:20" ht="31.5" x14ac:dyDescent="0.25">
      <c r="A524" s="32" t="s">
        <v>231</v>
      </c>
      <c r="B524" s="54" t="s">
        <v>864</v>
      </c>
      <c r="C524" s="53" t="s">
        <v>232</v>
      </c>
      <c r="D524" s="53"/>
      <c r="E524" s="53"/>
      <c r="F524" s="69"/>
      <c r="G524" s="69"/>
      <c r="H524" s="56"/>
      <c r="I524" s="69"/>
      <c r="J524" s="56"/>
      <c r="K524" s="69"/>
      <c r="L524" s="56"/>
      <c r="M524" s="69">
        <f>M525</f>
        <v>7135</v>
      </c>
      <c r="N524" s="56">
        <f t="shared" si="134"/>
        <v>7135</v>
      </c>
      <c r="O524" s="69">
        <f>O525</f>
        <v>0</v>
      </c>
      <c r="P524" s="56">
        <f t="shared" si="135"/>
        <v>7135</v>
      </c>
      <c r="Q524" s="69">
        <f>Q525</f>
        <v>0</v>
      </c>
      <c r="R524" s="56">
        <f t="shared" si="136"/>
        <v>7135</v>
      </c>
      <c r="S524" s="69">
        <f>S525</f>
        <v>0</v>
      </c>
      <c r="T524" s="56">
        <f t="shared" si="137"/>
        <v>7135</v>
      </c>
    </row>
    <row r="525" spans="1:20" ht="15.75" x14ac:dyDescent="0.25">
      <c r="A525" s="32" t="s">
        <v>825</v>
      </c>
      <c r="B525" s="54" t="s">
        <v>864</v>
      </c>
      <c r="C525" s="53" t="s">
        <v>232</v>
      </c>
      <c r="D525" s="53" t="s">
        <v>90</v>
      </c>
      <c r="E525" s="53" t="s">
        <v>76</v>
      </c>
      <c r="F525" s="69"/>
      <c r="G525" s="69"/>
      <c r="H525" s="56"/>
      <c r="I525" s="69"/>
      <c r="J525" s="56"/>
      <c r="K525" s="69"/>
      <c r="L525" s="56"/>
      <c r="M525" s="69">
        <f>M526</f>
        <v>7135</v>
      </c>
      <c r="N525" s="56">
        <f t="shared" si="134"/>
        <v>7135</v>
      </c>
      <c r="O525" s="69">
        <f>O526</f>
        <v>0</v>
      </c>
      <c r="P525" s="56">
        <f t="shared" si="135"/>
        <v>7135</v>
      </c>
      <c r="Q525" s="69">
        <f>Q526</f>
        <v>0</v>
      </c>
      <c r="R525" s="56">
        <f t="shared" si="136"/>
        <v>7135</v>
      </c>
      <c r="S525" s="69">
        <f>S526</f>
        <v>0</v>
      </c>
      <c r="T525" s="56">
        <f t="shared" si="137"/>
        <v>7135</v>
      </c>
    </row>
    <row r="526" spans="1:20" ht="15.75" x14ac:dyDescent="0.25">
      <c r="A526" s="32" t="s">
        <v>157</v>
      </c>
      <c r="B526" s="54" t="s">
        <v>864</v>
      </c>
      <c r="C526" s="53" t="s">
        <v>232</v>
      </c>
      <c r="D526" s="53" t="s">
        <v>90</v>
      </c>
      <c r="E526" s="53">
        <v>500</v>
      </c>
      <c r="F526" s="69"/>
      <c r="G526" s="69"/>
      <c r="H526" s="56"/>
      <c r="I526" s="69"/>
      <c r="J526" s="56"/>
      <c r="K526" s="69"/>
      <c r="L526" s="56"/>
      <c r="M526" s="69">
        <f>M527</f>
        <v>7135</v>
      </c>
      <c r="N526" s="56">
        <f t="shared" si="134"/>
        <v>7135</v>
      </c>
      <c r="O526" s="69">
        <f>O527</f>
        <v>0</v>
      </c>
      <c r="P526" s="56">
        <f t="shared" si="135"/>
        <v>7135</v>
      </c>
      <c r="Q526" s="69">
        <f>Q527</f>
        <v>0</v>
      </c>
      <c r="R526" s="56">
        <f t="shared" si="136"/>
        <v>7135</v>
      </c>
      <c r="S526" s="69">
        <f>S527</f>
        <v>0</v>
      </c>
      <c r="T526" s="56">
        <f t="shared" si="137"/>
        <v>7135</v>
      </c>
    </row>
    <row r="527" spans="1:20" ht="15.75" x14ac:dyDescent="0.25">
      <c r="A527" s="32" t="s">
        <v>65</v>
      </c>
      <c r="B527" s="54" t="s">
        <v>871</v>
      </c>
      <c r="C527" s="53" t="s">
        <v>232</v>
      </c>
      <c r="D527" s="53" t="s">
        <v>90</v>
      </c>
      <c r="E527" s="53">
        <v>540</v>
      </c>
      <c r="F527" s="69"/>
      <c r="G527" s="69"/>
      <c r="H527" s="56"/>
      <c r="I527" s="69"/>
      <c r="J527" s="56"/>
      <c r="K527" s="69"/>
      <c r="L527" s="56"/>
      <c r="M527" s="69">
        <v>7135</v>
      </c>
      <c r="N527" s="56">
        <f t="shared" si="134"/>
        <v>7135</v>
      </c>
      <c r="O527" s="69"/>
      <c r="P527" s="56">
        <f t="shared" si="135"/>
        <v>7135</v>
      </c>
      <c r="Q527" s="69"/>
      <c r="R527" s="56">
        <f t="shared" si="136"/>
        <v>7135</v>
      </c>
      <c r="S527" s="69"/>
      <c r="T527" s="56">
        <f t="shared" si="137"/>
        <v>7135</v>
      </c>
    </row>
    <row r="528" spans="1:20" ht="94.5" x14ac:dyDescent="0.25">
      <c r="A528" s="32" t="s">
        <v>867</v>
      </c>
      <c r="B528" s="54" t="s">
        <v>865</v>
      </c>
      <c r="C528" s="53"/>
      <c r="D528" s="53"/>
      <c r="E528" s="53"/>
      <c r="F528" s="69"/>
      <c r="G528" s="69"/>
      <c r="H528" s="56"/>
      <c r="I528" s="69"/>
      <c r="J528" s="56"/>
      <c r="K528" s="69"/>
      <c r="L528" s="56"/>
      <c r="M528" s="69">
        <f>M529</f>
        <v>362</v>
      </c>
      <c r="N528" s="56">
        <f t="shared" si="134"/>
        <v>362</v>
      </c>
      <c r="O528" s="69">
        <f>O529</f>
        <v>0</v>
      </c>
      <c r="P528" s="56">
        <f t="shared" si="135"/>
        <v>362</v>
      </c>
      <c r="Q528" s="69">
        <f>Q529</f>
        <v>0</v>
      </c>
      <c r="R528" s="56">
        <f t="shared" si="136"/>
        <v>362</v>
      </c>
      <c r="S528" s="69">
        <f>S529</f>
        <v>0</v>
      </c>
      <c r="T528" s="56">
        <f t="shared" si="137"/>
        <v>362</v>
      </c>
    </row>
    <row r="529" spans="1:20" ht="31.5" x14ac:dyDescent="0.25">
      <c r="A529" s="32" t="s">
        <v>231</v>
      </c>
      <c r="B529" s="54" t="s">
        <v>865</v>
      </c>
      <c r="C529" s="53" t="s">
        <v>232</v>
      </c>
      <c r="D529" s="53"/>
      <c r="E529" s="53"/>
      <c r="F529" s="69"/>
      <c r="G529" s="69"/>
      <c r="H529" s="56"/>
      <c r="I529" s="69"/>
      <c r="J529" s="56"/>
      <c r="K529" s="69"/>
      <c r="L529" s="56"/>
      <c r="M529" s="69">
        <f>M530</f>
        <v>362</v>
      </c>
      <c r="N529" s="56">
        <f t="shared" si="134"/>
        <v>362</v>
      </c>
      <c r="O529" s="69">
        <f>O530</f>
        <v>0</v>
      </c>
      <c r="P529" s="56">
        <f t="shared" si="135"/>
        <v>362</v>
      </c>
      <c r="Q529" s="69">
        <f>Q530</f>
        <v>0</v>
      </c>
      <c r="R529" s="56">
        <f t="shared" si="136"/>
        <v>362</v>
      </c>
      <c r="S529" s="69">
        <f>S530</f>
        <v>0</v>
      </c>
      <c r="T529" s="56">
        <f t="shared" si="137"/>
        <v>362</v>
      </c>
    </row>
    <row r="530" spans="1:20" ht="15.75" x14ac:dyDescent="0.25">
      <c r="A530" s="32" t="s">
        <v>825</v>
      </c>
      <c r="B530" s="54" t="s">
        <v>865</v>
      </c>
      <c r="C530" s="53" t="s">
        <v>232</v>
      </c>
      <c r="D530" s="53" t="s">
        <v>90</v>
      </c>
      <c r="E530" s="53" t="s">
        <v>76</v>
      </c>
      <c r="F530" s="69"/>
      <c r="G530" s="69"/>
      <c r="H530" s="56"/>
      <c r="I530" s="69"/>
      <c r="J530" s="56"/>
      <c r="K530" s="69"/>
      <c r="L530" s="56"/>
      <c r="M530" s="69">
        <f>M531</f>
        <v>362</v>
      </c>
      <c r="N530" s="56">
        <f t="shared" si="134"/>
        <v>362</v>
      </c>
      <c r="O530" s="69">
        <f>O531</f>
        <v>0</v>
      </c>
      <c r="P530" s="56">
        <f t="shared" si="135"/>
        <v>362</v>
      </c>
      <c r="Q530" s="69">
        <f>Q531</f>
        <v>0</v>
      </c>
      <c r="R530" s="56">
        <f t="shared" si="136"/>
        <v>362</v>
      </c>
      <c r="S530" s="69">
        <f>S531</f>
        <v>0</v>
      </c>
      <c r="T530" s="56">
        <f t="shared" si="137"/>
        <v>362</v>
      </c>
    </row>
    <row r="531" spans="1:20" ht="15.75" x14ac:dyDescent="0.25">
      <c r="A531" s="32" t="s">
        <v>157</v>
      </c>
      <c r="B531" s="54" t="s">
        <v>865</v>
      </c>
      <c r="C531" s="53" t="s">
        <v>232</v>
      </c>
      <c r="D531" s="53" t="s">
        <v>90</v>
      </c>
      <c r="E531" s="53">
        <v>500</v>
      </c>
      <c r="F531" s="69"/>
      <c r="G531" s="69"/>
      <c r="H531" s="56"/>
      <c r="I531" s="69"/>
      <c r="J531" s="56"/>
      <c r="K531" s="69"/>
      <c r="L531" s="56"/>
      <c r="M531" s="69">
        <f>M532</f>
        <v>362</v>
      </c>
      <c r="N531" s="56">
        <f t="shared" si="134"/>
        <v>362</v>
      </c>
      <c r="O531" s="69">
        <f>O532</f>
        <v>0</v>
      </c>
      <c r="P531" s="56">
        <f t="shared" si="135"/>
        <v>362</v>
      </c>
      <c r="Q531" s="69">
        <f>Q532</f>
        <v>0</v>
      </c>
      <c r="R531" s="56">
        <f t="shared" si="136"/>
        <v>362</v>
      </c>
      <c r="S531" s="69">
        <f>S532</f>
        <v>0</v>
      </c>
      <c r="T531" s="56">
        <f t="shared" si="137"/>
        <v>362</v>
      </c>
    </row>
    <row r="532" spans="1:20" ht="15.75" x14ac:dyDescent="0.25">
      <c r="A532" s="32" t="s">
        <v>65</v>
      </c>
      <c r="B532" s="54" t="s">
        <v>865</v>
      </c>
      <c r="C532" s="53" t="s">
        <v>232</v>
      </c>
      <c r="D532" s="53" t="s">
        <v>90</v>
      </c>
      <c r="E532" s="53">
        <v>540</v>
      </c>
      <c r="F532" s="69"/>
      <c r="G532" s="69"/>
      <c r="H532" s="56"/>
      <c r="I532" s="69"/>
      <c r="J532" s="56"/>
      <c r="K532" s="69"/>
      <c r="L532" s="56"/>
      <c r="M532" s="69">
        <v>362</v>
      </c>
      <c r="N532" s="56">
        <f t="shared" si="134"/>
        <v>362</v>
      </c>
      <c r="O532" s="69"/>
      <c r="P532" s="56">
        <f t="shared" si="135"/>
        <v>362</v>
      </c>
      <c r="Q532" s="69"/>
      <c r="R532" s="56">
        <f t="shared" si="136"/>
        <v>362</v>
      </c>
      <c r="S532" s="69"/>
      <c r="T532" s="56">
        <f t="shared" si="137"/>
        <v>362</v>
      </c>
    </row>
    <row r="533" spans="1:20" ht="47.25" x14ac:dyDescent="0.25">
      <c r="A533" s="97" t="s">
        <v>870</v>
      </c>
      <c r="B533" s="54" t="s">
        <v>866</v>
      </c>
      <c r="C533" s="53"/>
      <c r="D533" s="53"/>
      <c r="E533" s="53"/>
      <c r="F533" s="69"/>
      <c r="G533" s="69"/>
      <c r="H533" s="56"/>
      <c r="I533" s="69"/>
      <c r="J533" s="56"/>
      <c r="K533" s="69"/>
      <c r="L533" s="56"/>
      <c r="M533" s="69">
        <f>M534</f>
        <v>524</v>
      </c>
      <c r="N533" s="56">
        <f t="shared" si="134"/>
        <v>524</v>
      </c>
      <c r="O533" s="69">
        <f>O534</f>
        <v>0</v>
      </c>
      <c r="P533" s="56">
        <f t="shared" si="135"/>
        <v>524</v>
      </c>
      <c r="Q533" s="69">
        <f>Q534</f>
        <v>0</v>
      </c>
      <c r="R533" s="56">
        <f t="shared" si="136"/>
        <v>524</v>
      </c>
      <c r="S533" s="69">
        <f>S534</f>
        <v>0</v>
      </c>
      <c r="T533" s="56">
        <f t="shared" si="137"/>
        <v>524</v>
      </c>
    </row>
    <row r="534" spans="1:20" ht="31.5" x14ac:dyDescent="0.25">
      <c r="A534" s="32" t="s">
        <v>231</v>
      </c>
      <c r="B534" s="54" t="s">
        <v>866</v>
      </c>
      <c r="C534" s="53" t="s">
        <v>232</v>
      </c>
      <c r="D534" s="53"/>
      <c r="E534" s="53"/>
      <c r="F534" s="69"/>
      <c r="G534" s="69"/>
      <c r="H534" s="56"/>
      <c r="I534" s="69"/>
      <c r="J534" s="56"/>
      <c r="K534" s="69"/>
      <c r="L534" s="56"/>
      <c r="M534" s="69">
        <f>M535</f>
        <v>524</v>
      </c>
      <c r="N534" s="56">
        <f t="shared" si="134"/>
        <v>524</v>
      </c>
      <c r="O534" s="69">
        <f>O535</f>
        <v>0</v>
      </c>
      <c r="P534" s="56">
        <f t="shared" si="135"/>
        <v>524</v>
      </c>
      <c r="Q534" s="69">
        <f>Q535</f>
        <v>0</v>
      </c>
      <c r="R534" s="56">
        <f t="shared" si="136"/>
        <v>524</v>
      </c>
      <c r="S534" s="69">
        <f>S535</f>
        <v>0</v>
      </c>
      <c r="T534" s="56">
        <f t="shared" si="137"/>
        <v>524</v>
      </c>
    </row>
    <row r="535" spans="1:20" ht="15.75" x14ac:dyDescent="0.25">
      <c r="A535" s="32" t="s">
        <v>825</v>
      </c>
      <c r="B535" s="54" t="s">
        <v>866</v>
      </c>
      <c r="C535" s="53" t="s">
        <v>232</v>
      </c>
      <c r="D535" s="53" t="s">
        <v>90</v>
      </c>
      <c r="E535" s="53" t="s">
        <v>76</v>
      </c>
      <c r="F535" s="69"/>
      <c r="G535" s="69"/>
      <c r="H535" s="56"/>
      <c r="I535" s="69"/>
      <c r="J535" s="56"/>
      <c r="K535" s="69"/>
      <c r="L535" s="56"/>
      <c r="M535" s="69">
        <f>M536</f>
        <v>524</v>
      </c>
      <c r="N535" s="56">
        <f t="shared" si="134"/>
        <v>524</v>
      </c>
      <c r="O535" s="69">
        <f>O536</f>
        <v>0</v>
      </c>
      <c r="P535" s="56">
        <f t="shared" si="135"/>
        <v>524</v>
      </c>
      <c r="Q535" s="69">
        <f>Q536</f>
        <v>0</v>
      </c>
      <c r="R535" s="56">
        <f t="shared" si="136"/>
        <v>524</v>
      </c>
      <c r="S535" s="69">
        <f>S536</f>
        <v>0</v>
      </c>
      <c r="T535" s="56">
        <f t="shared" si="137"/>
        <v>524</v>
      </c>
    </row>
    <row r="536" spans="1:20" ht="19.149999999999999" customHeight="1" x14ac:dyDescent="0.25">
      <c r="A536" s="32" t="s">
        <v>157</v>
      </c>
      <c r="B536" s="54" t="s">
        <v>866</v>
      </c>
      <c r="C536" s="53" t="s">
        <v>232</v>
      </c>
      <c r="D536" s="53" t="s">
        <v>90</v>
      </c>
      <c r="E536" s="53">
        <v>500</v>
      </c>
      <c r="F536" s="69"/>
      <c r="G536" s="69"/>
      <c r="H536" s="56"/>
      <c r="I536" s="69"/>
      <c r="J536" s="56"/>
      <c r="K536" s="69"/>
      <c r="L536" s="56"/>
      <c r="M536" s="69">
        <f>M537</f>
        <v>524</v>
      </c>
      <c r="N536" s="56">
        <f t="shared" si="134"/>
        <v>524</v>
      </c>
      <c r="O536" s="69">
        <f>O537</f>
        <v>0</v>
      </c>
      <c r="P536" s="56">
        <f t="shared" si="135"/>
        <v>524</v>
      </c>
      <c r="Q536" s="69">
        <f>Q537</f>
        <v>0</v>
      </c>
      <c r="R536" s="56">
        <f t="shared" si="136"/>
        <v>524</v>
      </c>
      <c r="S536" s="69">
        <f>S537</f>
        <v>0</v>
      </c>
      <c r="T536" s="56">
        <f t="shared" si="137"/>
        <v>524</v>
      </c>
    </row>
    <row r="537" spans="1:20" ht="15.75" x14ac:dyDescent="0.25">
      <c r="A537" s="32" t="s">
        <v>65</v>
      </c>
      <c r="B537" s="54" t="s">
        <v>866</v>
      </c>
      <c r="C537" s="53" t="s">
        <v>232</v>
      </c>
      <c r="D537" s="53" t="s">
        <v>90</v>
      </c>
      <c r="E537" s="53">
        <v>540</v>
      </c>
      <c r="F537" s="69"/>
      <c r="G537" s="69"/>
      <c r="H537" s="56"/>
      <c r="I537" s="69"/>
      <c r="J537" s="56"/>
      <c r="K537" s="69"/>
      <c r="L537" s="56"/>
      <c r="M537" s="69">
        <v>524</v>
      </c>
      <c r="N537" s="56">
        <f t="shared" si="134"/>
        <v>524</v>
      </c>
      <c r="O537" s="69"/>
      <c r="P537" s="56">
        <f t="shared" si="135"/>
        <v>524</v>
      </c>
      <c r="Q537" s="69"/>
      <c r="R537" s="56">
        <f t="shared" si="136"/>
        <v>524</v>
      </c>
      <c r="S537" s="69"/>
      <c r="T537" s="56">
        <f t="shared" si="137"/>
        <v>524</v>
      </c>
    </row>
    <row r="538" spans="1:20" ht="64.5" customHeight="1" x14ac:dyDescent="0.25">
      <c r="A538" s="68" t="s">
        <v>79</v>
      </c>
      <c r="B538" s="50" t="s">
        <v>570</v>
      </c>
      <c r="C538" s="47"/>
      <c r="D538" s="47"/>
      <c r="E538" s="79"/>
      <c r="F538" s="74">
        <f>F539+F550</f>
        <v>41752.5</v>
      </c>
      <c r="G538" s="74">
        <f>G539+G550</f>
        <v>0</v>
      </c>
      <c r="H538" s="49">
        <f t="shared" si="126"/>
        <v>41752.5</v>
      </c>
      <c r="I538" s="74">
        <f>I539+I550</f>
        <v>0</v>
      </c>
      <c r="J538" s="49">
        <f t="shared" si="127"/>
        <v>41752.5</v>
      </c>
      <c r="K538" s="74">
        <f>K539+K550</f>
        <v>0</v>
      </c>
      <c r="L538" s="49">
        <f t="shared" si="129"/>
        <v>41752.5</v>
      </c>
      <c r="M538" s="74">
        <f>M539+M550</f>
        <v>0</v>
      </c>
      <c r="N538" s="49">
        <f t="shared" si="134"/>
        <v>41752.5</v>
      </c>
      <c r="O538" s="74">
        <f>O539+O550</f>
        <v>70</v>
      </c>
      <c r="P538" s="49">
        <f t="shared" si="135"/>
        <v>41822.5</v>
      </c>
      <c r="Q538" s="74">
        <f>Q539+Q550</f>
        <v>155.19999999999999</v>
      </c>
      <c r="R538" s="49">
        <f t="shared" si="136"/>
        <v>41977.7</v>
      </c>
      <c r="S538" s="74">
        <f>S539+S550</f>
        <v>160.29999999999998</v>
      </c>
      <c r="T538" s="49">
        <f t="shared" si="137"/>
        <v>42138</v>
      </c>
    </row>
    <row r="539" spans="1:20" ht="33.75" customHeight="1" x14ac:dyDescent="0.25">
      <c r="A539" s="77" t="s">
        <v>81</v>
      </c>
      <c r="B539" s="50" t="s">
        <v>572</v>
      </c>
      <c r="C539" s="47"/>
      <c r="D539" s="47"/>
      <c r="E539" s="79"/>
      <c r="F539" s="74">
        <f>F540+F545</f>
        <v>1423.1</v>
      </c>
      <c r="G539" s="74">
        <f>G540+G545</f>
        <v>0</v>
      </c>
      <c r="H539" s="49">
        <f t="shared" si="126"/>
        <v>1423.1</v>
      </c>
      <c r="I539" s="74">
        <f>I540+I545</f>
        <v>0</v>
      </c>
      <c r="J539" s="49">
        <f t="shared" si="127"/>
        <v>1423.1</v>
      </c>
      <c r="K539" s="74">
        <f>K540+K545</f>
        <v>0</v>
      </c>
      <c r="L539" s="49">
        <f t="shared" si="129"/>
        <v>1423.1</v>
      </c>
      <c r="M539" s="74">
        <f>M540+M545</f>
        <v>0</v>
      </c>
      <c r="N539" s="49">
        <f t="shared" si="134"/>
        <v>1423.1</v>
      </c>
      <c r="O539" s="74">
        <f>O540+O545</f>
        <v>0</v>
      </c>
      <c r="P539" s="49">
        <f t="shared" si="135"/>
        <v>1423.1</v>
      </c>
      <c r="Q539" s="74">
        <f>Q540+Q545</f>
        <v>-14.8</v>
      </c>
      <c r="R539" s="49">
        <f t="shared" si="136"/>
        <v>1408.3</v>
      </c>
      <c r="S539" s="74">
        <f>S540+S545</f>
        <v>57.299999999999983</v>
      </c>
      <c r="T539" s="49">
        <f t="shared" si="137"/>
        <v>1465.6</v>
      </c>
    </row>
    <row r="540" spans="1:20" ht="31.5" x14ac:dyDescent="0.25">
      <c r="A540" s="32" t="s">
        <v>499</v>
      </c>
      <c r="B540" s="53" t="s">
        <v>84</v>
      </c>
      <c r="C540" s="47"/>
      <c r="D540" s="47"/>
      <c r="E540" s="79"/>
      <c r="F540" s="69">
        <f t="shared" ref="F540:S543" si="139">F541</f>
        <v>1323.6</v>
      </c>
      <c r="G540" s="69">
        <f t="shared" si="139"/>
        <v>0</v>
      </c>
      <c r="H540" s="56">
        <f t="shared" si="126"/>
        <v>1323.6</v>
      </c>
      <c r="I540" s="69">
        <f t="shared" si="139"/>
        <v>0</v>
      </c>
      <c r="J540" s="56">
        <f t="shared" si="127"/>
        <v>1323.6</v>
      </c>
      <c r="K540" s="69">
        <f t="shared" si="139"/>
        <v>0</v>
      </c>
      <c r="L540" s="56">
        <f t="shared" si="129"/>
        <v>1323.6</v>
      </c>
      <c r="M540" s="69">
        <f t="shared" si="139"/>
        <v>0</v>
      </c>
      <c r="N540" s="56">
        <f t="shared" si="134"/>
        <v>1323.6</v>
      </c>
      <c r="O540" s="69">
        <f t="shared" si="139"/>
        <v>15</v>
      </c>
      <c r="P540" s="56">
        <f t="shared" si="135"/>
        <v>1338.6</v>
      </c>
      <c r="Q540" s="69">
        <f t="shared" si="139"/>
        <v>-14.8</v>
      </c>
      <c r="R540" s="56">
        <f t="shared" si="136"/>
        <v>1323.8</v>
      </c>
      <c r="S540" s="69">
        <f t="shared" si="139"/>
        <v>139.69999999999999</v>
      </c>
      <c r="T540" s="56">
        <f t="shared" si="137"/>
        <v>1463.5</v>
      </c>
    </row>
    <row r="541" spans="1:20" ht="31.5" x14ac:dyDescent="0.25">
      <c r="A541" s="64" t="s">
        <v>72</v>
      </c>
      <c r="B541" s="53" t="s">
        <v>84</v>
      </c>
      <c r="C541" s="53" t="s">
        <v>73</v>
      </c>
      <c r="D541" s="47"/>
      <c r="E541" s="79"/>
      <c r="F541" s="69">
        <f t="shared" si="139"/>
        <v>1323.6</v>
      </c>
      <c r="G541" s="69">
        <f t="shared" si="139"/>
        <v>0</v>
      </c>
      <c r="H541" s="56">
        <f t="shared" si="126"/>
        <v>1323.6</v>
      </c>
      <c r="I541" s="69">
        <f t="shared" si="139"/>
        <v>0</v>
      </c>
      <c r="J541" s="56">
        <f t="shared" si="127"/>
        <v>1323.6</v>
      </c>
      <c r="K541" s="69">
        <f t="shared" si="139"/>
        <v>0</v>
      </c>
      <c r="L541" s="56">
        <f t="shared" si="129"/>
        <v>1323.6</v>
      </c>
      <c r="M541" s="69">
        <f t="shared" si="139"/>
        <v>0</v>
      </c>
      <c r="N541" s="56">
        <f t="shared" si="134"/>
        <v>1323.6</v>
      </c>
      <c r="O541" s="69">
        <f t="shared" si="139"/>
        <v>15</v>
      </c>
      <c r="P541" s="56">
        <f t="shared" si="135"/>
        <v>1338.6</v>
      </c>
      <c r="Q541" s="69">
        <f t="shared" si="139"/>
        <v>-14.8</v>
      </c>
      <c r="R541" s="56">
        <f t="shared" si="136"/>
        <v>1323.8</v>
      </c>
      <c r="S541" s="69">
        <f t="shared" si="139"/>
        <v>139.69999999999999</v>
      </c>
      <c r="T541" s="56">
        <f t="shared" si="137"/>
        <v>1463.5</v>
      </c>
    </row>
    <row r="542" spans="1:20" ht="54" customHeight="1" x14ac:dyDescent="0.25">
      <c r="A542" s="32" t="s">
        <v>77</v>
      </c>
      <c r="B542" s="53" t="s">
        <v>84</v>
      </c>
      <c r="C542" s="53" t="s">
        <v>73</v>
      </c>
      <c r="D542" s="53" t="s">
        <v>78</v>
      </c>
      <c r="E542" s="79"/>
      <c r="F542" s="69">
        <f t="shared" si="139"/>
        <v>1323.6</v>
      </c>
      <c r="G542" s="69">
        <f t="shared" si="139"/>
        <v>0</v>
      </c>
      <c r="H542" s="56">
        <f t="shared" si="126"/>
        <v>1323.6</v>
      </c>
      <c r="I542" s="69">
        <f t="shared" si="139"/>
        <v>0</v>
      </c>
      <c r="J542" s="56">
        <f t="shared" si="127"/>
        <v>1323.6</v>
      </c>
      <c r="K542" s="69">
        <f t="shared" si="139"/>
        <v>0</v>
      </c>
      <c r="L542" s="56">
        <f t="shared" si="129"/>
        <v>1323.6</v>
      </c>
      <c r="M542" s="69">
        <f t="shared" si="139"/>
        <v>0</v>
      </c>
      <c r="N542" s="56">
        <f t="shared" si="134"/>
        <v>1323.6</v>
      </c>
      <c r="O542" s="69">
        <f t="shared" si="139"/>
        <v>15</v>
      </c>
      <c r="P542" s="56">
        <f t="shared" si="135"/>
        <v>1338.6</v>
      </c>
      <c r="Q542" s="69">
        <f t="shared" si="139"/>
        <v>-14.8</v>
      </c>
      <c r="R542" s="56">
        <f t="shared" si="136"/>
        <v>1323.8</v>
      </c>
      <c r="S542" s="69">
        <f t="shared" si="139"/>
        <v>139.69999999999999</v>
      </c>
      <c r="T542" s="56">
        <f t="shared" si="137"/>
        <v>1463.5</v>
      </c>
    </row>
    <row r="543" spans="1:20" ht="123.75" customHeight="1" x14ac:dyDescent="0.25">
      <c r="A543" s="32" t="s">
        <v>85</v>
      </c>
      <c r="B543" s="53" t="s">
        <v>84</v>
      </c>
      <c r="C543" s="53" t="s">
        <v>73</v>
      </c>
      <c r="D543" s="53" t="s">
        <v>78</v>
      </c>
      <c r="E543" s="53" t="s">
        <v>536</v>
      </c>
      <c r="F543" s="69">
        <f t="shared" si="139"/>
        <v>1323.6</v>
      </c>
      <c r="G543" s="69">
        <f t="shared" si="139"/>
        <v>0</v>
      </c>
      <c r="H543" s="56">
        <f t="shared" si="126"/>
        <v>1323.6</v>
      </c>
      <c r="I543" s="69">
        <f t="shared" si="139"/>
        <v>0</v>
      </c>
      <c r="J543" s="56">
        <f t="shared" si="127"/>
        <v>1323.6</v>
      </c>
      <c r="K543" s="69">
        <f t="shared" si="139"/>
        <v>0</v>
      </c>
      <c r="L543" s="56">
        <f t="shared" si="129"/>
        <v>1323.6</v>
      </c>
      <c r="M543" s="69">
        <f t="shared" si="139"/>
        <v>0</v>
      </c>
      <c r="N543" s="56">
        <f t="shared" si="134"/>
        <v>1323.6</v>
      </c>
      <c r="O543" s="69">
        <f t="shared" si="139"/>
        <v>15</v>
      </c>
      <c r="P543" s="56">
        <f t="shared" si="135"/>
        <v>1338.6</v>
      </c>
      <c r="Q543" s="69">
        <f t="shared" si="139"/>
        <v>-14.8</v>
      </c>
      <c r="R543" s="56">
        <f t="shared" si="136"/>
        <v>1323.8</v>
      </c>
      <c r="S543" s="69">
        <f t="shared" si="139"/>
        <v>139.69999999999999</v>
      </c>
      <c r="T543" s="56">
        <f t="shared" si="137"/>
        <v>1463.5</v>
      </c>
    </row>
    <row r="544" spans="1:20" ht="50.25" customHeight="1" x14ac:dyDescent="0.25">
      <c r="A544" s="32" t="s">
        <v>86</v>
      </c>
      <c r="B544" s="53" t="s">
        <v>84</v>
      </c>
      <c r="C544" s="53" t="s">
        <v>73</v>
      </c>
      <c r="D544" s="53" t="s">
        <v>78</v>
      </c>
      <c r="E544" s="53" t="s">
        <v>535</v>
      </c>
      <c r="F544" s="69">
        <v>1323.6</v>
      </c>
      <c r="G544" s="69"/>
      <c r="H544" s="56">
        <f t="shared" si="126"/>
        <v>1323.6</v>
      </c>
      <c r="I544" s="69"/>
      <c r="J544" s="56">
        <f t="shared" si="127"/>
        <v>1323.6</v>
      </c>
      <c r="K544" s="69"/>
      <c r="L544" s="56">
        <f t="shared" si="129"/>
        <v>1323.6</v>
      </c>
      <c r="M544" s="69"/>
      <c r="N544" s="56">
        <f t="shared" si="134"/>
        <v>1323.6</v>
      </c>
      <c r="O544" s="69">
        <v>15</v>
      </c>
      <c r="P544" s="56">
        <f t="shared" si="135"/>
        <v>1338.6</v>
      </c>
      <c r="Q544" s="69">
        <v>-14.8</v>
      </c>
      <c r="R544" s="56">
        <f t="shared" si="136"/>
        <v>1323.8</v>
      </c>
      <c r="S544" s="124">
        <v>139.69999999999999</v>
      </c>
      <c r="T544" s="56">
        <f t="shared" si="137"/>
        <v>1463.5</v>
      </c>
    </row>
    <row r="545" spans="1:20" ht="39" customHeight="1" x14ac:dyDescent="0.25">
      <c r="A545" s="32" t="s">
        <v>87</v>
      </c>
      <c r="B545" s="53" t="s">
        <v>88</v>
      </c>
      <c r="C545" s="47"/>
      <c r="D545" s="47"/>
      <c r="E545" s="79"/>
      <c r="F545" s="69">
        <f t="shared" ref="F545:S548" si="140">F546</f>
        <v>99.5</v>
      </c>
      <c r="G545" s="69">
        <f t="shared" si="140"/>
        <v>0</v>
      </c>
      <c r="H545" s="56">
        <f t="shared" si="126"/>
        <v>99.5</v>
      </c>
      <c r="I545" s="69">
        <f t="shared" si="140"/>
        <v>0</v>
      </c>
      <c r="J545" s="56">
        <f t="shared" si="127"/>
        <v>99.5</v>
      </c>
      <c r="K545" s="69">
        <f t="shared" si="140"/>
        <v>0</v>
      </c>
      <c r="L545" s="56">
        <f t="shared" si="129"/>
        <v>99.5</v>
      </c>
      <c r="M545" s="69">
        <f t="shared" si="140"/>
        <v>0</v>
      </c>
      <c r="N545" s="56">
        <f t="shared" si="134"/>
        <v>99.5</v>
      </c>
      <c r="O545" s="69">
        <f t="shared" si="140"/>
        <v>-15</v>
      </c>
      <c r="P545" s="56">
        <f t="shared" si="135"/>
        <v>84.5</v>
      </c>
      <c r="Q545" s="69">
        <f t="shared" si="140"/>
        <v>0</v>
      </c>
      <c r="R545" s="56">
        <f t="shared" si="136"/>
        <v>84.5</v>
      </c>
      <c r="S545" s="69">
        <f t="shared" si="140"/>
        <v>-82.4</v>
      </c>
      <c r="T545" s="56">
        <f t="shared" si="137"/>
        <v>2.0999999999999943</v>
      </c>
    </row>
    <row r="546" spans="1:20" ht="31.5" x14ac:dyDescent="0.25">
      <c r="A546" s="64" t="s">
        <v>72</v>
      </c>
      <c r="B546" s="53" t="s">
        <v>88</v>
      </c>
      <c r="C546" s="53" t="s">
        <v>73</v>
      </c>
      <c r="D546" s="47"/>
      <c r="E546" s="79"/>
      <c r="F546" s="69">
        <f t="shared" si="140"/>
        <v>99.5</v>
      </c>
      <c r="G546" s="69">
        <f t="shared" si="140"/>
        <v>0</v>
      </c>
      <c r="H546" s="56">
        <f t="shared" si="126"/>
        <v>99.5</v>
      </c>
      <c r="I546" s="69">
        <f t="shared" si="140"/>
        <v>0</v>
      </c>
      <c r="J546" s="56">
        <f t="shared" si="127"/>
        <v>99.5</v>
      </c>
      <c r="K546" s="69">
        <f t="shared" si="140"/>
        <v>0</v>
      </c>
      <c r="L546" s="56">
        <f t="shared" si="129"/>
        <v>99.5</v>
      </c>
      <c r="M546" s="69">
        <f t="shared" si="140"/>
        <v>0</v>
      </c>
      <c r="N546" s="56">
        <f t="shared" si="134"/>
        <v>99.5</v>
      </c>
      <c r="O546" s="69">
        <f t="shared" si="140"/>
        <v>-15</v>
      </c>
      <c r="P546" s="56">
        <f t="shared" si="135"/>
        <v>84.5</v>
      </c>
      <c r="Q546" s="69">
        <f t="shared" si="140"/>
        <v>0</v>
      </c>
      <c r="R546" s="56">
        <f t="shared" si="136"/>
        <v>84.5</v>
      </c>
      <c r="S546" s="69">
        <f t="shared" si="140"/>
        <v>-82.4</v>
      </c>
      <c r="T546" s="56">
        <f t="shared" si="137"/>
        <v>2.0999999999999943</v>
      </c>
    </row>
    <row r="547" spans="1:20" ht="51" customHeight="1" x14ac:dyDescent="0.25">
      <c r="A547" s="32" t="s">
        <v>77</v>
      </c>
      <c r="B547" s="53" t="s">
        <v>88</v>
      </c>
      <c r="C547" s="53" t="s">
        <v>73</v>
      </c>
      <c r="D547" s="53" t="s">
        <v>78</v>
      </c>
      <c r="E547" s="79"/>
      <c r="F547" s="69">
        <f t="shared" si="140"/>
        <v>99.5</v>
      </c>
      <c r="G547" s="69">
        <f t="shared" si="140"/>
        <v>0</v>
      </c>
      <c r="H547" s="56">
        <f t="shared" si="126"/>
        <v>99.5</v>
      </c>
      <c r="I547" s="69">
        <f t="shared" si="140"/>
        <v>0</v>
      </c>
      <c r="J547" s="56">
        <f t="shared" si="127"/>
        <v>99.5</v>
      </c>
      <c r="K547" s="69">
        <f t="shared" si="140"/>
        <v>0</v>
      </c>
      <c r="L547" s="56">
        <f t="shared" si="129"/>
        <v>99.5</v>
      </c>
      <c r="M547" s="69">
        <f t="shared" si="140"/>
        <v>0</v>
      </c>
      <c r="N547" s="56">
        <f t="shared" si="134"/>
        <v>99.5</v>
      </c>
      <c r="O547" s="69">
        <f t="shared" si="140"/>
        <v>-15</v>
      </c>
      <c r="P547" s="56">
        <f t="shared" si="135"/>
        <v>84.5</v>
      </c>
      <c r="Q547" s="69">
        <f t="shared" si="140"/>
        <v>0</v>
      </c>
      <c r="R547" s="56">
        <f t="shared" si="136"/>
        <v>84.5</v>
      </c>
      <c r="S547" s="69">
        <f t="shared" si="140"/>
        <v>-82.4</v>
      </c>
      <c r="T547" s="56">
        <f t="shared" si="137"/>
        <v>2.0999999999999943</v>
      </c>
    </row>
    <row r="548" spans="1:20" ht="127.5" customHeight="1" x14ac:dyDescent="0.25">
      <c r="A548" s="32" t="s">
        <v>85</v>
      </c>
      <c r="B548" s="53" t="s">
        <v>88</v>
      </c>
      <c r="C548" s="53" t="s">
        <v>73</v>
      </c>
      <c r="D548" s="53" t="s">
        <v>78</v>
      </c>
      <c r="E548" s="53" t="s">
        <v>536</v>
      </c>
      <c r="F548" s="69">
        <f t="shared" si="140"/>
        <v>99.5</v>
      </c>
      <c r="G548" s="69">
        <f t="shared" si="140"/>
        <v>0</v>
      </c>
      <c r="H548" s="56">
        <f t="shared" si="126"/>
        <v>99.5</v>
      </c>
      <c r="I548" s="69">
        <f t="shared" si="140"/>
        <v>0</v>
      </c>
      <c r="J548" s="56">
        <f t="shared" si="127"/>
        <v>99.5</v>
      </c>
      <c r="K548" s="69">
        <f t="shared" si="140"/>
        <v>0</v>
      </c>
      <c r="L548" s="56">
        <f t="shared" si="129"/>
        <v>99.5</v>
      </c>
      <c r="M548" s="69">
        <f t="shared" si="140"/>
        <v>0</v>
      </c>
      <c r="N548" s="56">
        <f t="shared" si="134"/>
        <v>99.5</v>
      </c>
      <c r="O548" s="69">
        <f t="shared" si="140"/>
        <v>-15</v>
      </c>
      <c r="P548" s="56">
        <f t="shared" si="135"/>
        <v>84.5</v>
      </c>
      <c r="Q548" s="69">
        <f t="shared" si="140"/>
        <v>0</v>
      </c>
      <c r="R548" s="56">
        <f t="shared" si="136"/>
        <v>84.5</v>
      </c>
      <c r="S548" s="69">
        <f t="shared" si="140"/>
        <v>-82.4</v>
      </c>
      <c r="T548" s="56">
        <f t="shared" si="137"/>
        <v>2.0999999999999943</v>
      </c>
    </row>
    <row r="549" spans="1:20" ht="50.25" customHeight="1" x14ac:dyDescent="0.25">
      <c r="A549" s="32" t="s">
        <v>86</v>
      </c>
      <c r="B549" s="53" t="s">
        <v>88</v>
      </c>
      <c r="C549" s="53" t="s">
        <v>73</v>
      </c>
      <c r="D549" s="53" t="s">
        <v>78</v>
      </c>
      <c r="E549" s="53" t="s">
        <v>535</v>
      </c>
      <c r="F549" s="69">
        <v>99.5</v>
      </c>
      <c r="G549" s="69"/>
      <c r="H549" s="56">
        <f t="shared" si="126"/>
        <v>99.5</v>
      </c>
      <c r="I549" s="69"/>
      <c r="J549" s="56">
        <f t="shared" si="127"/>
        <v>99.5</v>
      </c>
      <c r="K549" s="69"/>
      <c r="L549" s="56">
        <f t="shared" si="129"/>
        <v>99.5</v>
      </c>
      <c r="M549" s="69"/>
      <c r="N549" s="56">
        <f t="shared" si="134"/>
        <v>99.5</v>
      </c>
      <c r="O549" s="69">
        <v>-15</v>
      </c>
      <c r="P549" s="56">
        <f t="shared" si="135"/>
        <v>84.5</v>
      </c>
      <c r="Q549" s="69"/>
      <c r="R549" s="56">
        <f t="shared" si="136"/>
        <v>84.5</v>
      </c>
      <c r="S549" s="69">
        <v>-82.4</v>
      </c>
      <c r="T549" s="56">
        <f t="shared" si="137"/>
        <v>2.0999999999999943</v>
      </c>
    </row>
    <row r="550" spans="1:20" ht="18.75" customHeight="1" x14ac:dyDescent="0.25">
      <c r="A550" s="68" t="s">
        <v>690</v>
      </c>
      <c r="B550" s="50" t="s">
        <v>573</v>
      </c>
      <c r="C550" s="47"/>
      <c r="D550" s="47"/>
      <c r="E550" s="79"/>
      <c r="F550" s="74">
        <f>F551+F556</f>
        <v>40329.4</v>
      </c>
      <c r="G550" s="74">
        <f>G551+G556</f>
        <v>0</v>
      </c>
      <c r="H550" s="49">
        <f t="shared" si="126"/>
        <v>40329.4</v>
      </c>
      <c r="I550" s="74">
        <f>I551+I556</f>
        <v>0</v>
      </c>
      <c r="J550" s="49">
        <f t="shared" si="127"/>
        <v>40329.4</v>
      </c>
      <c r="K550" s="74">
        <f>K551+K556</f>
        <v>0</v>
      </c>
      <c r="L550" s="49">
        <f t="shared" si="129"/>
        <v>40329.4</v>
      </c>
      <c r="M550" s="74">
        <f>M551+M556</f>
        <v>0</v>
      </c>
      <c r="N550" s="49">
        <f t="shared" si="134"/>
        <v>40329.4</v>
      </c>
      <c r="O550" s="74">
        <f>O551+O556</f>
        <v>70</v>
      </c>
      <c r="P550" s="49">
        <f t="shared" si="135"/>
        <v>40399.4</v>
      </c>
      <c r="Q550" s="74">
        <f>Q551+Q556</f>
        <v>170</v>
      </c>
      <c r="R550" s="49">
        <f t="shared" si="136"/>
        <v>40569.4</v>
      </c>
      <c r="S550" s="74">
        <f>S551+S556</f>
        <v>103</v>
      </c>
      <c r="T550" s="49">
        <f t="shared" si="137"/>
        <v>40672.400000000001</v>
      </c>
    </row>
    <row r="551" spans="1:20" ht="31.5" x14ac:dyDescent="0.25">
      <c r="A551" s="32" t="s">
        <v>83</v>
      </c>
      <c r="B551" s="53" t="s">
        <v>574</v>
      </c>
      <c r="C551" s="47"/>
      <c r="D551" s="47"/>
      <c r="E551" s="79"/>
      <c r="F551" s="74">
        <f t="shared" ref="F551:S554" si="141">F552</f>
        <v>34155.4</v>
      </c>
      <c r="G551" s="74">
        <f t="shared" si="141"/>
        <v>0</v>
      </c>
      <c r="H551" s="49">
        <f t="shared" si="126"/>
        <v>34155.4</v>
      </c>
      <c r="I551" s="74">
        <f t="shared" si="141"/>
        <v>0</v>
      </c>
      <c r="J551" s="49">
        <f t="shared" si="127"/>
        <v>34155.4</v>
      </c>
      <c r="K551" s="74">
        <f t="shared" si="141"/>
        <v>0</v>
      </c>
      <c r="L551" s="49">
        <f t="shared" si="129"/>
        <v>34155.4</v>
      </c>
      <c r="M551" s="74">
        <f t="shared" si="141"/>
        <v>0</v>
      </c>
      <c r="N551" s="49">
        <f t="shared" si="134"/>
        <v>34155.4</v>
      </c>
      <c r="O551" s="74">
        <f t="shared" si="141"/>
        <v>0</v>
      </c>
      <c r="P551" s="49">
        <f t="shared" si="135"/>
        <v>34155.4</v>
      </c>
      <c r="Q551" s="74">
        <f t="shared" si="141"/>
        <v>0</v>
      </c>
      <c r="R551" s="49">
        <f t="shared" si="136"/>
        <v>34155.4</v>
      </c>
      <c r="S551" s="74">
        <f t="shared" si="141"/>
        <v>0</v>
      </c>
      <c r="T551" s="49">
        <f t="shared" si="137"/>
        <v>34155.4</v>
      </c>
    </row>
    <row r="552" spans="1:20" ht="35.450000000000003" customHeight="1" x14ac:dyDescent="0.25">
      <c r="A552" s="64" t="s">
        <v>72</v>
      </c>
      <c r="B552" s="53" t="s">
        <v>574</v>
      </c>
      <c r="C552" s="53" t="s">
        <v>73</v>
      </c>
      <c r="D552" s="47"/>
      <c r="E552" s="79"/>
      <c r="F552" s="69">
        <f t="shared" si="141"/>
        <v>34155.4</v>
      </c>
      <c r="G552" s="69">
        <f t="shared" si="141"/>
        <v>0</v>
      </c>
      <c r="H552" s="56">
        <f t="shared" si="126"/>
        <v>34155.4</v>
      </c>
      <c r="I552" s="69">
        <f t="shared" si="141"/>
        <v>0</v>
      </c>
      <c r="J552" s="56">
        <f t="shared" si="127"/>
        <v>34155.4</v>
      </c>
      <c r="K552" s="69">
        <f t="shared" si="141"/>
        <v>0</v>
      </c>
      <c r="L552" s="56">
        <f t="shared" si="129"/>
        <v>34155.4</v>
      </c>
      <c r="M552" s="69">
        <f t="shared" si="141"/>
        <v>0</v>
      </c>
      <c r="N552" s="56">
        <f t="shared" si="134"/>
        <v>34155.4</v>
      </c>
      <c r="O552" s="69">
        <f t="shared" si="141"/>
        <v>0</v>
      </c>
      <c r="P552" s="56">
        <f t="shared" si="135"/>
        <v>34155.4</v>
      </c>
      <c r="Q552" s="69">
        <f t="shared" si="141"/>
        <v>0</v>
      </c>
      <c r="R552" s="56">
        <f t="shared" si="136"/>
        <v>34155.4</v>
      </c>
      <c r="S552" s="69">
        <f t="shared" si="141"/>
        <v>0</v>
      </c>
      <c r="T552" s="56">
        <f t="shared" si="137"/>
        <v>34155.4</v>
      </c>
    </row>
    <row r="553" spans="1:20" ht="77.25" customHeight="1" x14ac:dyDescent="0.25">
      <c r="A553" s="32" t="s">
        <v>101</v>
      </c>
      <c r="B553" s="53" t="s">
        <v>574</v>
      </c>
      <c r="C553" s="53" t="s">
        <v>73</v>
      </c>
      <c r="D553" s="53" t="s">
        <v>102</v>
      </c>
      <c r="E553" s="79"/>
      <c r="F553" s="69">
        <f t="shared" si="141"/>
        <v>34155.4</v>
      </c>
      <c r="G553" s="69">
        <f t="shared" si="141"/>
        <v>0</v>
      </c>
      <c r="H553" s="56">
        <f t="shared" si="126"/>
        <v>34155.4</v>
      </c>
      <c r="I553" s="69">
        <f t="shared" si="141"/>
        <v>0</v>
      </c>
      <c r="J553" s="56">
        <f t="shared" si="127"/>
        <v>34155.4</v>
      </c>
      <c r="K553" s="69">
        <f t="shared" si="141"/>
        <v>0</v>
      </c>
      <c r="L553" s="56">
        <f t="shared" si="129"/>
        <v>34155.4</v>
      </c>
      <c r="M553" s="69">
        <f t="shared" si="141"/>
        <v>0</v>
      </c>
      <c r="N553" s="56">
        <f t="shared" si="134"/>
        <v>34155.4</v>
      </c>
      <c r="O553" s="69">
        <f t="shared" si="141"/>
        <v>0</v>
      </c>
      <c r="P553" s="56">
        <f t="shared" si="135"/>
        <v>34155.4</v>
      </c>
      <c r="Q553" s="69">
        <f t="shared" si="141"/>
        <v>0</v>
      </c>
      <c r="R553" s="56">
        <f t="shared" si="136"/>
        <v>34155.4</v>
      </c>
      <c r="S553" s="69">
        <f t="shared" si="141"/>
        <v>0</v>
      </c>
      <c r="T553" s="56">
        <f t="shared" si="137"/>
        <v>34155.4</v>
      </c>
    </row>
    <row r="554" spans="1:20" ht="127.5" customHeight="1" x14ac:dyDescent="0.25">
      <c r="A554" s="32" t="s">
        <v>85</v>
      </c>
      <c r="B554" s="53" t="s">
        <v>574</v>
      </c>
      <c r="C554" s="53" t="s">
        <v>73</v>
      </c>
      <c r="D554" s="53" t="s">
        <v>102</v>
      </c>
      <c r="E554" s="53" t="s">
        <v>536</v>
      </c>
      <c r="F554" s="69">
        <f t="shared" si="141"/>
        <v>34155.4</v>
      </c>
      <c r="G554" s="69">
        <f t="shared" si="141"/>
        <v>0</v>
      </c>
      <c r="H554" s="56">
        <f t="shared" si="126"/>
        <v>34155.4</v>
      </c>
      <c r="I554" s="69">
        <f t="shared" si="141"/>
        <v>0</v>
      </c>
      <c r="J554" s="56">
        <f t="shared" si="127"/>
        <v>34155.4</v>
      </c>
      <c r="K554" s="69">
        <f t="shared" si="141"/>
        <v>0</v>
      </c>
      <c r="L554" s="56">
        <f t="shared" si="129"/>
        <v>34155.4</v>
      </c>
      <c r="M554" s="69">
        <f t="shared" si="141"/>
        <v>0</v>
      </c>
      <c r="N554" s="56">
        <f t="shared" si="134"/>
        <v>34155.4</v>
      </c>
      <c r="O554" s="69">
        <f t="shared" si="141"/>
        <v>0</v>
      </c>
      <c r="P554" s="56">
        <f t="shared" si="135"/>
        <v>34155.4</v>
      </c>
      <c r="Q554" s="69">
        <f t="shared" si="141"/>
        <v>0</v>
      </c>
      <c r="R554" s="56">
        <f t="shared" si="136"/>
        <v>34155.4</v>
      </c>
      <c r="S554" s="69">
        <f t="shared" si="141"/>
        <v>0</v>
      </c>
      <c r="T554" s="56">
        <f t="shared" si="137"/>
        <v>34155.4</v>
      </c>
    </row>
    <row r="555" spans="1:20" ht="16.149999999999999" customHeight="1" x14ac:dyDescent="0.25">
      <c r="A555" s="32" t="s">
        <v>86</v>
      </c>
      <c r="B555" s="53" t="s">
        <v>574</v>
      </c>
      <c r="C555" s="53" t="s">
        <v>73</v>
      </c>
      <c r="D555" s="53" t="s">
        <v>102</v>
      </c>
      <c r="E555" s="53" t="s">
        <v>535</v>
      </c>
      <c r="F555" s="69">
        <v>34155.4</v>
      </c>
      <c r="G555" s="69"/>
      <c r="H555" s="56">
        <f t="shared" si="126"/>
        <v>34155.4</v>
      </c>
      <c r="I555" s="69"/>
      <c r="J555" s="56">
        <f t="shared" si="127"/>
        <v>34155.4</v>
      </c>
      <c r="K555" s="69"/>
      <c r="L555" s="56">
        <f t="shared" si="129"/>
        <v>34155.4</v>
      </c>
      <c r="M555" s="69"/>
      <c r="N555" s="56">
        <f t="shared" si="134"/>
        <v>34155.4</v>
      </c>
      <c r="O555" s="69"/>
      <c r="P555" s="56">
        <f t="shared" si="135"/>
        <v>34155.4</v>
      </c>
      <c r="Q555" s="69"/>
      <c r="R555" s="56">
        <f t="shared" si="136"/>
        <v>34155.4</v>
      </c>
      <c r="S555" s="69"/>
      <c r="T555" s="56">
        <f t="shared" si="137"/>
        <v>34155.4</v>
      </c>
    </row>
    <row r="556" spans="1:20" ht="30.75" customHeight="1" x14ac:dyDescent="0.25">
      <c r="A556" s="32" t="s">
        <v>87</v>
      </c>
      <c r="B556" s="53" t="s">
        <v>106</v>
      </c>
      <c r="C556" s="47"/>
      <c r="D556" s="47"/>
      <c r="E556" s="79"/>
      <c r="F556" s="69">
        <f>F557</f>
        <v>6174</v>
      </c>
      <c r="G556" s="69">
        <f>G557</f>
        <v>0</v>
      </c>
      <c r="H556" s="56">
        <f t="shared" si="126"/>
        <v>6174</v>
      </c>
      <c r="I556" s="69">
        <f>I557</f>
        <v>0</v>
      </c>
      <c r="J556" s="56">
        <f t="shared" si="127"/>
        <v>6174</v>
      </c>
      <c r="K556" s="69">
        <f>K557</f>
        <v>0</v>
      </c>
      <c r="L556" s="56">
        <f t="shared" si="129"/>
        <v>6174</v>
      </c>
      <c r="M556" s="69">
        <f>M557</f>
        <v>0</v>
      </c>
      <c r="N556" s="56">
        <f t="shared" si="134"/>
        <v>6174</v>
      </c>
      <c r="O556" s="69">
        <f>O557</f>
        <v>70</v>
      </c>
      <c r="P556" s="56">
        <f t="shared" si="135"/>
        <v>6244</v>
      </c>
      <c r="Q556" s="69">
        <f>Q557</f>
        <v>170</v>
      </c>
      <c r="R556" s="56">
        <f t="shared" si="136"/>
        <v>6414</v>
      </c>
      <c r="S556" s="69">
        <f>S557</f>
        <v>103</v>
      </c>
      <c r="T556" s="56">
        <f t="shared" si="137"/>
        <v>6517</v>
      </c>
    </row>
    <row r="557" spans="1:20" ht="31.5" x14ac:dyDescent="0.25">
      <c r="A557" s="64" t="s">
        <v>72</v>
      </c>
      <c r="B557" s="53" t="s">
        <v>106</v>
      </c>
      <c r="C557" s="53" t="s">
        <v>73</v>
      </c>
      <c r="D557" s="47"/>
      <c r="E557" s="79"/>
      <c r="F557" s="69">
        <f>F558</f>
        <v>6174</v>
      </c>
      <c r="G557" s="69">
        <f>G558</f>
        <v>0</v>
      </c>
      <c r="H557" s="56">
        <f t="shared" si="126"/>
        <v>6174</v>
      </c>
      <c r="I557" s="69">
        <f>I558</f>
        <v>0</v>
      </c>
      <c r="J557" s="56">
        <f t="shared" si="127"/>
        <v>6174</v>
      </c>
      <c r="K557" s="69">
        <f>K558</f>
        <v>0</v>
      </c>
      <c r="L557" s="56">
        <f t="shared" si="129"/>
        <v>6174</v>
      </c>
      <c r="M557" s="69">
        <f>M558</f>
        <v>0</v>
      </c>
      <c r="N557" s="56">
        <f t="shared" si="134"/>
        <v>6174</v>
      </c>
      <c r="O557" s="69">
        <f>O558</f>
        <v>70</v>
      </c>
      <c r="P557" s="56">
        <f t="shared" si="135"/>
        <v>6244</v>
      </c>
      <c r="Q557" s="69">
        <f>Q558</f>
        <v>170</v>
      </c>
      <c r="R557" s="56">
        <f t="shared" si="136"/>
        <v>6414</v>
      </c>
      <c r="S557" s="69">
        <f>S558</f>
        <v>103</v>
      </c>
      <c r="T557" s="56">
        <f t="shared" si="137"/>
        <v>6517</v>
      </c>
    </row>
    <row r="558" spans="1:20" ht="78.75" customHeight="1" x14ac:dyDescent="0.25">
      <c r="A558" s="32" t="s">
        <v>101</v>
      </c>
      <c r="B558" s="53" t="s">
        <v>106</v>
      </c>
      <c r="C558" s="53" t="s">
        <v>73</v>
      </c>
      <c r="D558" s="53" t="s">
        <v>102</v>
      </c>
      <c r="E558" s="79"/>
      <c r="F558" s="69">
        <f>F559+F561+F563</f>
        <v>6174</v>
      </c>
      <c r="G558" s="69">
        <f>G559+G561+G563</f>
        <v>0</v>
      </c>
      <c r="H558" s="56">
        <f t="shared" ref="H558:H621" si="142">F558+G558</f>
        <v>6174</v>
      </c>
      <c r="I558" s="69">
        <f>I559+I561+I563</f>
        <v>0</v>
      </c>
      <c r="J558" s="56">
        <f t="shared" si="127"/>
        <v>6174</v>
      </c>
      <c r="K558" s="69">
        <f>K559+K561+K563</f>
        <v>0</v>
      </c>
      <c r="L558" s="56">
        <f t="shared" si="129"/>
        <v>6174</v>
      </c>
      <c r="M558" s="69">
        <f>M559+M561+M563</f>
        <v>0</v>
      </c>
      <c r="N558" s="56">
        <f t="shared" si="134"/>
        <v>6174</v>
      </c>
      <c r="O558" s="69">
        <f>O559+O561+O563</f>
        <v>70</v>
      </c>
      <c r="P558" s="56">
        <f t="shared" si="135"/>
        <v>6244</v>
      </c>
      <c r="Q558" s="69">
        <f>Q559+Q561+Q563</f>
        <v>170</v>
      </c>
      <c r="R558" s="56">
        <f t="shared" si="136"/>
        <v>6414</v>
      </c>
      <c r="S558" s="69">
        <f>S559+S561+S563</f>
        <v>103</v>
      </c>
      <c r="T558" s="56">
        <f t="shared" si="137"/>
        <v>6517</v>
      </c>
    </row>
    <row r="559" spans="1:20" ht="112.15" customHeight="1" x14ac:dyDescent="0.25">
      <c r="A559" s="32" t="s">
        <v>85</v>
      </c>
      <c r="B559" s="53" t="s">
        <v>106</v>
      </c>
      <c r="C559" s="53" t="s">
        <v>73</v>
      </c>
      <c r="D559" s="53" t="s">
        <v>102</v>
      </c>
      <c r="E559" s="53" t="s">
        <v>536</v>
      </c>
      <c r="F559" s="69">
        <f>F560</f>
        <v>165</v>
      </c>
      <c r="G559" s="69">
        <f>G560</f>
        <v>0</v>
      </c>
      <c r="H559" s="56">
        <f t="shared" si="142"/>
        <v>165</v>
      </c>
      <c r="I559" s="69">
        <f>I560</f>
        <v>0</v>
      </c>
      <c r="J559" s="56">
        <f t="shared" ref="J559:J622" si="143">H559+I559</f>
        <v>165</v>
      </c>
      <c r="K559" s="69">
        <f>K560</f>
        <v>0</v>
      </c>
      <c r="L559" s="56">
        <f t="shared" si="129"/>
        <v>165</v>
      </c>
      <c r="M559" s="69">
        <f>M560</f>
        <v>0</v>
      </c>
      <c r="N559" s="56">
        <f t="shared" si="134"/>
        <v>165</v>
      </c>
      <c r="O559" s="69">
        <f>O560</f>
        <v>0</v>
      </c>
      <c r="P559" s="56">
        <f t="shared" si="135"/>
        <v>165</v>
      </c>
      <c r="Q559" s="69">
        <f>Q560</f>
        <v>0</v>
      </c>
      <c r="R559" s="56">
        <f t="shared" si="136"/>
        <v>165</v>
      </c>
      <c r="S559" s="69">
        <f>S560</f>
        <v>0</v>
      </c>
      <c r="T559" s="56">
        <f t="shared" si="137"/>
        <v>165</v>
      </c>
    </row>
    <row r="560" spans="1:20" ht="51.75" customHeight="1" x14ac:dyDescent="0.25">
      <c r="A560" s="32" t="s">
        <v>86</v>
      </c>
      <c r="B560" s="53" t="s">
        <v>106</v>
      </c>
      <c r="C560" s="53" t="s">
        <v>73</v>
      </c>
      <c r="D560" s="53" t="s">
        <v>102</v>
      </c>
      <c r="E560" s="53" t="s">
        <v>535</v>
      </c>
      <c r="F560" s="69">
        <v>165</v>
      </c>
      <c r="G560" s="69"/>
      <c r="H560" s="56">
        <f t="shared" si="142"/>
        <v>165</v>
      </c>
      <c r="I560" s="69"/>
      <c r="J560" s="56">
        <f t="shared" si="143"/>
        <v>165</v>
      </c>
      <c r="K560" s="69"/>
      <c r="L560" s="56">
        <f t="shared" si="129"/>
        <v>165</v>
      </c>
      <c r="M560" s="69"/>
      <c r="N560" s="56">
        <f t="shared" si="134"/>
        <v>165</v>
      </c>
      <c r="O560" s="69"/>
      <c r="P560" s="56">
        <f t="shared" si="135"/>
        <v>165</v>
      </c>
      <c r="Q560" s="69"/>
      <c r="R560" s="56">
        <f t="shared" si="136"/>
        <v>165</v>
      </c>
      <c r="S560" s="69"/>
      <c r="T560" s="56">
        <f t="shared" si="137"/>
        <v>165</v>
      </c>
    </row>
    <row r="561" spans="1:20" ht="47.25" x14ac:dyDescent="0.25">
      <c r="A561" s="32" t="s">
        <v>97</v>
      </c>
      <c r="B561" s="53" t="s">
        <v>106</v>
      </c>
      <c r="C561" s="53" t="s">
        <v>73</v>
      </c>
      <c r="D561" s="53" t="s">
        <v>102</v>
      </c>
      <c r="E561" s="53" t="s">
        <v>543</v>
      </c>
      <c r="F561" s="69">
        <f>F562</f>
        <v>5904</v>
      </c>
      <c r="G561" s="69">
        <f>G562</f>
        <v>0</v>
      </c>
      <c r="H561" s="56">
        <f t="shared" si="142"/>
        <v>5904</v>
      </c>
      <c r="I561" s="69">
        <f>I562</f>
        <v>0</v>
      </c>
      <c r="J561" s="56">
        <f t="shared" si="143"/>
        <v>5904</v>
      </c>
      <c r="K561" s="69">
        <f>K562</f>
        <v>0</v>
      </c>
      <c r="L561" s="56">
        <f t="shared" si="129"/>
        <v>5904</v>
      </c>
      <c r="M561" s="69">
        <f>M562</f>
        <v>0</v>
      </c>
      <c r="N561" s="56">
        <f t="shared" si="134"/>
        <v>5904</v>
      </c>
      <c r="O561" s="69">
        <f>O562</f>
        <v>70</v>
      </c>
      <c r="P561" s="56">
        <f t="shared" si="135"/>
        <v>5974</v>
      </c>
      <c r="Q561" s="69">
        <f>Q562</f>
        <v>170</v>
      </c>
      <c r="R561" s="56">
        <f t="shared" si="136"/>
        <v>6144</v>
      </c>
      <c r="S561" s="69">
        <f>S562</f>
        <v>103</v>
      </c>
      <c r="T561" s="56">
        <f t="shared" si="137"/>
        <v>6247</v>
      </c>
    </row>
    <row r="562" spans="1:20" ht="63.75" customHeight="1" x14ac:dyDescent="0.25">
      <c r="A562" s="32" t="s">
        <v>98</v>
      </c>
      <c r="B562" s="53" t="s">
        <v>106</v>
      </c>
      <c r="C562" s="53" t="s">
        <v>73</v>
      </c>
      <c r="D562" s="53" t="s">
        <v>102</v>
      </c>
      <c r="E562" s="53" t="s">
        <v>539</v>
      </c>
      <c r="F562" s="69">
        <v>5904</v>
      </c>
      <c r="G562" s="69"/>
      <c r="H562" s="56">
        <f t="shared" si="142"/>
        <v>5904</v>
      </c>
      <c r="I562" s="69"/>
      <c r="J562" s="56">
        <f t="shared" si="143"/>
        <v>5904</v>
      </c>
      <c r="K562" s="69"/>
      <c r="L562" s="56">
        <f t="shared" si="129"/>
        <v>5904</v>
      </c>
      <c r="M562" s="69"/>
      <c r="N562" s="56">
        <f t="shared" si="134"/>
        <v>5904</v>
      </c>
      <c r="O562" s="69">
        <v>70</v>
      </c>
      <c r="P562" s="56">
        <f t="shared" si="135"/>
        <v>5974</v>
      </c>
      <c r="Q562" s="69">
        <v>170</v>
      </c>
      <c r="R562" s="56">
        <f t="shared" si="136"/>
        <v>6144</v>
      </c>
      <c r="S562" s="124">
        <v>103</v>
      </c>
      <c r="T562" s="56">
        <f t="shared" si="137"/>
        <v>6247</v>
      </c>
    </row>
    <row r="563" spans="1:20" ht="18.75" customHeight="1" x14ac:dyDescent="0.25">
      <c r="A563" s="32" t="s">
        <v>99</v>
      </c>
      <c r="B563" s="53" t="s">
        <v>106</v>
      </c>
      <c r="C563" s="53" t="s">
        <v>73</v>
      </c>
      <c r="D563" s="53" t="s">
        <v>102</v>
      </c>
      <c r="E563" s="53" t="s">
        <v>547</v>
      </c>
      <c r="F563" s="69">
        <f>F564</f>
        <v>105</v>
      </c>
      <c r="G563" s="69">
        <f>G564</f>
        <v>0</v>
      </c>
      <c r="H563" s="56">
        <f t="shared" si="142"/>
        <v>105</v>
      </c>
      <c r="I563" s="69">
        <f>I564</f>
        <v>0</v>
      </c>
      <c r="J563" s="56">
        <f t="shared" si="143"/>
        <v>105</v>
      </c>
      <c r="K563" s="69">
        <f>K564</f>
        <v>0</v>
      </c>
      <c r="L563" s="56">
        <f t="shared" ref="L563:L626" si="144">J563+K563</f>
        <v>105</v>
      </c>
      <c r="M563" s="69">
        <f>M564</f>
        <v>0</v>
      </c>
      <c r="N563" s="56">
        <f t="shared" si="134"/>
        <v>105</v>
      </c>
      <c r="O563" s="69">
        <f>O564</f>
        <v>0</v>
      </c>
      <c r="P563" s="56">
        <f t="shared" si="135"/>
        <v>105</v>
      </c>
      <c r="Q563" s="69">
        <f>Q564</f>
        <v>0</v>
      </c>
      <c r="R563" s="56">
        <f t="shared" si="136"/>
        <v>105</v>
      </c>
      <c r="S563" s="69">
        <f>S564</f>
        <v>0</v>
      </c>
      <c r="T563" s="56">
        <f t="shared" si="137"/>
        <v>105</v>
      </c>
    </row>
    <row r="564" spans="1:20" ht="30.75" customHeight="1" x14ac:dyDescent="0.25">
      <c r="A564" s="32" t="s">
        <v>100</v>
      </c>
      <c r="B564" s="53" t="s">
        <v>106</v>
      </c>
      <c r="C564" s="53" t="s">
        <v>73</v>
      </c>
      <c r="D564" s="53" t="s">
        <v>102</v>
      </c>
      <c r="E564" s="53" t="s">
        <v>575</v>
      </c>
      <c r="F564" s="69">
        <v>105</v>
      </c>
      <c r="G564" s="69"/>
      <c r="H564" s="56">
        <f t="shared" si="142"/>
        <v>105</v>
      </c>
      <c r="I564" s="69"/>
      <c r="J564" s="56">
        <f t="shared" si="143"/>
        <v>105</v>
      </c>
      <c r="K564" s="69"/>
      <c r="L564" s="56">
        <f t="shared" si="144"/>
        <v>105</v>
      </c>
      <c r="M564" s="69"/>
      <c r="N564" s="56">
        <f t="shared" si="134"/>
        <v>105</v>
      </c>
      <c r="O564" s="69"/>
      <c r="P564" s="56">
        <f t="shared" si="135"/>
        <v>105</v>
      </c>
      <c r="Q564" s="69"/>
      <c r="R564" s="56">
        <f t="shared" si="136"/>
        <v>105</v>
      </c>
      <c r="S564" s="69"/>
      <c r="T564" s="56">
        <f t="shared" si="137"/>
        <v>105</v>
      </c>
    </row>
    <row r="565" spans="1:20" ht="54" customHeight="1" x14ac:dyDescent="0.25">
      <c r="A565" s="68" t="s">
        <v>91</v>
      </c>
      <c r="B565" s="50" t="s">
        <v>571</v>
      </c>
      <c r="C565" s="47"/>
      <c r="D565" s="47"/>
      <c r="E565" s="79"/>
      <c r="F565" s="74">
        <f>F566</f>
        <v>2859.3</v>
      </c>
      <c r="G565" s="74">
        <f>G566</f>
        <v>0</v>
      </c>
      <c r="H565" s="49">
        <f t="shared" si="142"/>
        <v>2859.3</v>
      </c>
      <c r="I565" s="74">
        <f>I566</f>
        <v>0</v>
      </c>
      <c r="J565" s="49">
        <f t="shared" si="143"/>
        <v>2859.3</v>
      </c>
      <c r="K565" s="74">
        <f>K566</f>
        <v>0</v>
      </c>
      <c r="L565" s="49">
        <f t="shared" si="144"/>
        <v>2859.3</v>
      </c>
      <c r="M565" s="74">
        <f>M566</f>
        <v>0</v>
      </c>
      <c r="N565" s="49">
        <f t="shared" si="134"/>
        <v>2859.3</v>
      </c>
      <c r="O565" s="74">
        <f>O566</f>
        <v>0</v>
      </c>
      <c r="P565" s="49">
        <f t="shared" si="135"/>
        <v>2859.3</v>
      </c>
      <c r="Q565" s="74">
        <f>Q566</f>
        <v>264.8</v>
      </c>
      <c r="R565" s="49">
        <f t="shared" si="136"/>
        <v>3124.1000000000004</v>
      </c>
      <c r="S565" s="74">
        <f>S566</f>
        <v>365.20000000000005</v>
      </c>
      <c r="T565" s="49">
        <f t="shared" si="137"/>
        <v>3489.3</v>
      </c>
    </row>
    <row r="566" spans="1:20" ht="33" customHeight="1" x14ac:dyDescent="0.25">
      <c r="A566" s="68" t="s">
        <v>93</v>
      </c>
      <c r="B566" s="50" t="s">
        <v>576</v>
      </c>
      <c r="C566" s="47"/>
      <c r="D566" s="47"/>
      <c r="E566" s="79"/>
      <c r="F566" s="74">
        <f>F567+F571</f>
        <v>2859.3</v>
      </c>
      <c r="G566" s="74">
        <f>G567+G571</f>
        <v>0</v>
      </c>
      <c r="H566" s="49">
        <f t="shared" si="142"/>
        <v>2859.3</v>
      </c>
      <c r="I566" s="74">
        <f>I567+I571</f>
        <v>0</v>
      </c>
      <c r="J566" s="49">
        <f t="shared" si="143"/>
        <v>2859.3</v>
      </c>
      <c r="K566" s="74">
        <f>K567+K571</f>
        <v>0</v>
      </c>
      <c r="L566" s="49">
        <f t="shared" si="144"/>
        <v>2859.3</v>
      </c>
      <c r="M566" s="74">
        <f>M567+M571</f>
        <v>0</v>
      </c>
      <c r="N566" s="49">
        <f t="shared" si="134"/>
        <v>2859.3</v>
      </c>
      <c r="O566" s="74">
        <f>O567+O571</f>
        <v>0</v>
      </c>
      <c r="P566" s="49">
        <f t="shared" si="135"/>
        <v>2859.3</v>
      </c>
      <c r="Q566" s="74">
        <f>Q567+Q571</f>
        <v>264.8</v>
      </c>
      <c r="R566" s="49">
        <f t="shared" si="136"/>
        <v>3124.1000000000004</v>
      </c>
      <c r="S566" s="74">
        <f>S567+S571</f>
        <v>365.20000000000005</v>
      </c>
      <c r="T566" s="49">
        <f t="shared" si="137"/>
        <v>3489.3</v>
      </c>
    </row>
    <row r="567" spans="1:20" ht="48" customHeight="1" x14ac:dyDescent="0.25">
      <c r="A567" s="32" t="s">
        <v>83</v>
      </c>
      <c r="B567" s="53" t="s">
        <v>95</v>
      </c>
      <c r="C567" s="53" t="s">
        <v>73</v>
      </c>
      <c r="D567" s="47"/>
      <c r="E567" s="79"/>
      <c r="F567" s="69">
        <f t="shared" ref="F567:S569" si="145">F568</f>
        <v>2026.1</v>
      </c>
      <c r="G567" s="69">
        <f t="shared" si="145"/>
        <v>0</v>
      </c>
      <c r="H567" s="56">
        <f t="shared" si="142"/>
        <v>2026.1</v>
      </c>
      <c r="I567" s="69">
        <f t="shared" si="145"/>
        <v>0</v>
      </c>
      <c r="J567" s="56">
        <f t="shared" si="143"/>
        <v>2026.1</v>
      </c>
      <c r="K567" s="69">
        <f t="shared" si="145"/>
        <v>0</v>
      </c>
      <c r="L567" s="56">
        <f t="shared" si="144"/>
        <v>2026.1</v>
      </c>
      <c r="M567" s="69">
        <f t="shared" si="145"/>
        <v>0</v>
      </c>
      <c r="N567" s="56">
        <f t="shared" si="134"/>
        <v>2026.1</v>
      </c>
      <c r="O567" s="69">
        <f t="shared" si="145"/>
        <v>20</v>
      </c>
      <c r="P567" s="56">
        <f t="shared" si="135"/>
        <v>2046.1</v>
      </c>
      <c r="Q567" s="69">
        <f t="shared" si="145"/>
        <v>329.8</v>
      </c>
      <c r="R567" s="56">
        <f t="shared" si="136"/>
        <v>2375.9</v>
      </c>
      <c r="S567" s="69">
        <f t="shared" si="145"/>
        <v>216.8</v>
      </c>
      <c r="T567" s="56">
        <f t="shared" si="137"/>
        <v>2592.7000000000003</v>
      </c>
    </row>
    <row r="568" spans="1:20" ht="99" customHeight="1" x14ac:dyDescent="0.25">
      <c r="A568" s="32" t="s">
        <v>89</v>
      </c>
      <c r="B568" s="53" t="s">
        <v>95</v>
      </c>
      <c r="C568" s="53" t="s">
        <v>73</v>
      </c>
      <c r="D568" s="53" t="s">
        <v>90</v>
      </c>
      <c r="E568" s="79"/>
      <c r="F568" s="69">
        <f t="shared" si="145"/>
        <v>2026.1</v>
      </c>
      <c r="G568" s="69">
        <f t="shared" si="145"/>
        <v>0</v>
      </c>
      <c r="H568" s="56">
        <f t="shared" si="142"/>
        <v>2026.1</v>
      </c>
      <c r="I568" s="69">
        <f t="shared" si="145"/>
        <v>0</v>
      </c>
      <c r="J568" s="56">
        <f t="shared" si="143"/>
        <v>2026.1</v>
      </c>
      <c r="K568" s="69">
        <f t="shared" si="145"/>
        <v>0</v>
      </c>
      <c r="L568" s="56">
        <f t="shared" si="144"/>
        <v>2026.1</v>
      </c>
      <c r="M568" s="69">
        <f t="shared" si="145"/>
        <v>0</v>
      </c>
      <c r="N568" s="56">
        <f t="shared" si="134"/>
        <v>2026.1</v>
      </c>
      <c r="O568" s="69">
        <f t="shared" si="145"/>
        <v>20</v>
      </c>
      <c r="P568" s="56">
        <f t="shared" si="135"/>
        <v>2046.1</v>
      </c>
      <c r="Q568" s="69">
        <f t="shared" si="145"/>
        <v>329.8</v>
      </c>
      <c r="R568" s="56">
        <f t="shared" si="136"/>
        <v>2375.9</v>
      </c>
      <c r="S568" s="69">
        <f t="shared" si="145"/>
        <v>216.8</v>
      </c>
      <c r="T568" s="56">
        <f t="shared" si="137"/>
        <v>2592.7000000000003</v>
      </c>
    </row>
    <row r="569" spans="1:20" ht="128.44999999999999" customHeight="1" x14ac:dyDescent="0.25">
      <c r="A569" s="32" t="s">
        <v>85</v>
      </c>
      <c r="B569" s="53" t="s">
        <v>95</v>
      </c>
      <c r="C569" s="53" t="s">
        <v>73</v>
      </c>
      <c r="D569" s="53" t="s">
        <v>90</v>
      </c>
      <c r="E569" s="53" t="s">
        <v>536</v>
      </c>
      <c r="F569" s="69">
        <f t="shared" si="145"/>
        <v>2026.1</v>
      </c>
      <c r="G569" s="69">
        <f t="shared" si="145"/>
        <v>0</v>
      </c>
      <c r="H569" s="56">
        <f t="shared" si="142"/>
        <v>2026.1</v>
      </c>
      <c r="I569" s="69">
        <f t="shared" si="145"/>
        <v>0</v>
      </c>
      <c r="J569" s="56">
        <f t="shared" si="143"/>
        <v>2026.1</v>
      </c>
      <c r="K569" s="69">
        <f t="shared" si="145"/>
        <v>0</v>
      </c>
      <c r="L569" s="56">
        <f t="shared" si="144"/>
        <v>2026.1</v>
      </c>
      <c r="M569" s="69">
        <f t="shared" si="145"/>
        <v>0</v>
      </c>
      <c r="N569" s="56">
        <f t="shared" si="134"/>
        <v>2026.1</v>
      </c>
      <c r="O569" s="69">
        <f t="shared" si="145"/>
        <v>20</v>
      </c>
      <c r="P569" s="56">
        <f t="shared" si="135"/>
        <v>2046.1</v>
      </c>
      <c r="Q569" s="69">
        <f t="shared" si="145"/>
        <v>329.8</v>
      </c>
      <c r="R569" s="56">
        <f t="shared" si="136"/>
        <v>2375.9</v>
      </c>
      <c r="S569" s="69">
        <f t="shared" si="145"/>
        <v>216.8</v>
      </c>
      <c r="T569" s="56">
        <f t="shared" si="137"/>
        <v>2592.7000000000003</v>
      </c>
    </row>
    <row r="570" spans="1:20" ht="48" customHeight="1" x14ac:dyDescent="0.25">
      <c r="A570" s="32" t="s">
        <v>86</v>
      </c>
      <c r="B570" s="53" t="s">
        <v>95</v>
      </c>
      <c r="C570" s="53" t="s">
        <v>73</v>
      </c>
      <c r="D570" s="53" t="s">
        <v>90</v>
      </c>
      <c r="E570" s="53" t="s">
        <v>535</v>
      </c>
      <c r="F570" s="69">
        <v>2026.1</v>
      </c>
      <c r="G570" s="69"/>
      <c r="H570" s="56">
        <f t="shared" si="142"/>
        <v>2026.1</v>
      </c>
      <c r="I570" s="69"/>
      <c r="J570" s="56">
        <f t="shared" si="143"/>
        <v>2026.1</v>
      </c>
      <c r="K570" s="69"/>
      <c r="L570" s="56">
        <f t="shared" si="144"/>
        <v>2026.1</v>
      </c>
      <c r="M570" s="69"/>
      <c r="N570" s="56">
        <f t="shared" si="134"/>
        <v>2026.1</v>
      </c>
      <c r="O570" s="69">
        <v>20</v>
      </c>
      <c r="P570" s="56">
        <f t="shared" si="135"/>
        <v>2046.1</v>
      </c>
      <c r="Q570" s="69">
        <v>329.8</v>
      </c>
      <c r="R570" s="56">
        <f t="shared" si="136"/>
        <v>2375.9</v>
      </c>
      <c r="S570" s="69">
        <v>216.8</v>
      </c>
      <c r="T570" s="56">
        <f t="shared" si="137"/>
        <v>2592.7000000000003</v>
      </c>
    </row>
    <row r="571" spans="1:20" ht="36.6" customHeight="1" x14ac:dyDescent="0.25">
      <c r="A571" s="32" t="s">
        <v>87</v>
      </c>
      <c r="B571" s="53" t="s">
        <v>577</v>
      </c>
      <c r="C571" s="47"/>
      <c r="D571" s="47"/>
      <c r="E571" s="79"/>
      <c r="F571" s="69">
        <f>F572</f>
        <v>833.2</v>
      </c>
      <c r="G571" s="69">
        <f>G572</f>
        <v>0</v>
      </c>
      <c r="H571" s="56">
        <f t="shared" si="142"/>
        <v>833.2</v>
      </c>
      <c r="I571" s="69">
        <f>I572</f>
        <v>0</v>
      </c>
      <c r="J571" s="56">
        <f t="shared" si="143"/>
        <v>833.2</v>
      </c>
      <c r="K571" s="69">
        <f>K572</f>
        <v>0</v>
      </c>
      <c r="L571" s="56">
        <f t="shared" si="144"/>
        <v>833.2</v>
      </c>
      <c r="M571" s="69">
        <f>M572</f>
        <v>0</v>
      </c>
      <c r="N571" s="56">
        <f t="shared" si="134"/>
        <v>833.2</v>
      </c>
      <c r="O571" s="69">
        <f>O572</f>
        <v>-20</v>
      </c>
      <c r="P571" s="56">
        <f t="shared" si="135"/>
        <v>813.2</v>
      </c>
      <c r="Q571" s="69">
        <f>Q572</f>
        <v>-65</v>
      </c>
      <c r="R571" s="56">
        <f t="shared" si="136"/>
        <v>748.2</v>
      </c>
      <c r="S571" s="69">
        <f>S572</f>
        <v>148.4</v>
      </c>
      <c r="T571" s="56">
        <f t="shared" si="137"/>
        <v>896.6</v>
      </c>
    </row>
    <row r="572" spans="1:20" ht="36.6" customHeight="1" x14ac:dyDescent="0.25">
      <c r="A572" s="64" t="s">
        <v>72</v>
      </c>
      <c r="B572" s="53" t="s">
        <v>577</v>
      </c>
      <c r="C572" s="53" t="s">
        <v>73</v>
      </c>
      <c r="D572" s="47"/>
      <c r="E572" s="79"/>
      <c r="F572" s="69">
        <f>F573</f>
        <v>833.2</v>
      </c>
      <c r="G572" s="69">
        <f>G573</f>
        <v>0</v>
      </c>
      <c r="H572" s="56">
        <f t="shared" si="142"/>
        <v>833.2</v>
      </c>
      <c r="I572" s="69">
        <f>I573</f>
        <v>0</v>
      </c>
      <c r="J572" s="56">
        <f t="shared" si="143"/>
        <v>833.2</v>
      </c>
      <c r="K572" s="69">
        <f>K573</f>
        <v>0</v>
      </c>
      <c r="L572" s="56">
        <f t="shared" si="144"/>
        <v>833.2</v>
      </c>
      <c r="M572" s="69">
        <f>M573</f>
        <v>0</v>
      </c>
      <c r="N572" s="56">
        <f t="shared" si="134"/>
        <v>833.2</v>
      </c>
      <c r="O572" s="69">
        <f>O573</f>
        <v>-20</v>
      </c>
      <c r="P572" s="56">
        <f t="shared" si="135"/>
        <v>813.2</v>
      </c>
      <c r="Q572" s="69">
        <f>Q573</f>
        <v>-65</v>
      </c>
      <c r="R572" s="56">
        <f t="shared" si="136"/>
        <v>748.2</v>
      </c>
      <c r="S572" s="69">
        <f>S573</f>
        <v>148.4</v>
      </c>
      <c r="T572" s="56">
        <f t="shared" si="137"/>
        <v>896.6</v>
      </c>
    </row>
    <row r="573" spans="1:20" ht="97.5" customHeight="1" x14ac:dyDescent="0.25">
      <c r="A573" s="32" t="s">
        <v>89</v>
      </c>
      <c r="B573" s="53" t="s">
        <v>577</v>
      </c>
      <c r="C573" s="53" t="s">
        <v>73</v>
      </c>
      <c r="D573" s="53" t="s">
        <v>90</v>
      </c>
      <c r="E573" s="79"/>
      <c r="F573" s="69">
        <f>F574+F576+F578</f>
        <v>833.2</v>
      </c>
      <c r="G573" s="69">
        <f>G574+G576+G578</f>
        <v>0</v>
      </c>
      <c r="H573" s="56">
        <f t="shared" si="142"/>
        <v>833.2</v>
      </c>
      <c r="I573" s="69">
        <f>I574+I576+I578</f>
        <v>0</v>
      </c>
      <c r="J573" s="56">
        <f t="shared" si="143"/>
        <v>833.2</v>
      </c>
      <c r="K573" s="69">
        <f>K574+K576+K578</f>
        <v>0</v>
      </c>
      <c r="L573" s="56">
        <f t="shared" si="144"/>
        <v>833.2</v>
      </c>
      <c r="M573" s="69">
        <f>M574+M576+M578</f>
        <v>0</v>
      </c>
      <c r="N573" s="56">
        <f t="shared" si="134"/>
        <v>833.2</v>
      </c>
      <c r="O573" s="69">
        <f>O574+O576+O578</f>
        <v>-20</v>
      </c>
      <c r="P573" s="56">
        <f t="shared" si="135"/>
        <v>813.2</v>
      </c>
      <c r="Q573" s="69">
        <f>Q574+Q576+Q578</f>
        <v>-65</v>
      </c>
      <c r="R573" s="56">
        <f t="shared" si="136"/>
        <v>748.2</v>
      </c>
      <c r="S573" s="69">
        <f>S574+S576+S578</f>
        <v>148.4</v>
      </c>
      <c r="T573" s="56">
        <f t="shared" si="137"/>
        <v>896.6</v>
      </c>
    </row>
    <row r="574" spans="1:20" ht="126.75" customHeight="1" x14ac:dyDescent="0.25">
      <c r="A574" s="32" t="s">
        <v>85</v>
      </c>
      <c r="B574" s="53" t="s">
        <v>577</v>
      </c>
      <c r="C574" s="53" t="s">
        <v>73</v>
      </c>
      <c r="D574" s="53" t="s">
        <v>90</v>
      </c>
      <c r="E574" s="53" t="s">
        <v>536</v>
      </c>
      <c r="F574" s="69">
        <f>F575</f>
        <v>86.5</v>
      </c>
      <c r="G574" s="69">
        <f>G575</f>
        <v>0</v>
      </c>
      <c r="H574" s="56">
        <f t="shared" si="142"/>
        <v>86.5</v>
      </c>
      <c r="I574" s="69">
        <f>I575</f>
        <v>0</v>
      </c>
      <c r="J574" s="56">
        <f t="shared" si="143"/>
        <v>86.5</v>
      </c>
      <c r="K574" s="69">
        <f>K575</f>
        <v>0</v>
      </c>
      <c r="L574" s="56">
        <f t="shared" si="144"/>
        <v>86.5</v>
      </c>
      <c r="M574" s="69">
        <f>M575</f>
        <v>0</v>
      </c>
      <c r="N574" s="56">
        <f t="shared" si="134"/>
        <v>86.5</v>
      </c>
      <c r="O574" s="69">
        <f>O575</f>
        <v>-20</v>
      </c>
      <c r="P574" s="56">
        <f t="shared" si="135"/>
        <v>66.5</v>
      </c>
      <c r="Q574" s="69">
        <f>Q575</f>
        <v>-65</v>
      </c>
      <c r="R574" s="56">
        <f t="shared" si="136"/>
        <v>1.5</v>
      </c>
      <c r="S574" s="69">
        <f>S575</f>
        <v>0</v>
      </c>
      <c r="T574" s="56">
        <f t="shared" si="137"/>
        <v>1.5</v>
      </c>
    </row>
    <row r="575" spans="1:20" ht="48.75" customHeight="1" x14ac:dyDescent="0.25">
      <c r="A575" s="32" t="s">
        <v>86</v>
      </c>
      <c r="B575" s="53" t="s">
        <v>577</v>
      </c>
      <c r="C575" s="53" t="s">
        <v>73</v>
      </c>
      <c r="D575" s="53" t="s">
        <v>90</v>
      </c>
      <c r="E575" s="53" t="s">
        <v>535</v>
      </c>
      <c r="F575" s="69">
        <v>86.5</v>
      </c>
      <c r="G575" s="69"/>
      <c r="H575" s="56">
        <f t="shared" si="142"/>
        <v>86.5</v>
      </c>
      <c r="I575" s="69"/>
      <c r="J575" s="56">
        <f t="shared" si="143"/>
        <v>86.5</v>
      </c>
      <c r="K575" s="69"/>
      <c r="L575" s="56">
        <f t="shared" si="144"/>
        <v>86.5</v>
      </c>
      <c r="M575" s="69"/>
      <c r="N575" s="56">
        <f t="shared" si="134"/>
        <v>86.5</v>
      </c>
      <c r="O575" s="69">
        <v>-20</v>
      </c>
      <c r="P575" s="56">
        <f t="shared" si="135"/>
        <v>66.5</v>
      </c>
      <c r="Q575" s="69">
        <v>-65</v>
      </c>
      <c r="R575" s="56">
        <f t="shared" si="136"/>
        <v>1.5</v>
      </c>
      <c r="S575" s="69"/>
      <c r="T575" s="56">
        <f t="shared" si="137"/>
        <v>1.5</v>
      </c>
    </row>
    <row r="576" spans="1:20" ht="47.25" x14ac:dyDescent="0.25">
      <c r="A576" s="32" t="s">
        <v>97</v>
      </c>
      <c r="B576" s="53" t="s">
        <v>577</v>
      </c>
      <c r="C576" s="53" t="s">
        <v>73</v>
      </c>
      <c r="D576" s="53" t="s">
        <v>90</v>
      </c>
      <c r="E576" s="53" t="s">
        <v>543</v>
      </c>
      <c r="F576" s="69">
        <f>F577</f>
        <v>738.6</v>
      </c>
      <c r="G576" s="69">
        <f>G577</f>
        <v>0</v>
      </c>
      <c r="H576" s="56">
        <f t="shared" si="142"/>
        <v>738.6</v>
      </c>
      <c r="I576" s="69">
        <f>I577</f>
        <v>0</v>
      </c>
      <c r="J576" s="56">
        <f t="shared" si="143"/>
        <v>738.6</v>
      </c>
      <c r="K576" s="69">
        <f>K577</f>
        <v>0</v>
      </c>
      <c r="L576" s="56">
        <f t="shared" si="144"/>
        <v>738.6</v>
      </c>
      <c r="M576" s="69">
        <f>M577</f>
        <v>0</v>
      </c>
      <c r="N576" s="56">
        <f t="shared" si="134"/>
        <v>738.6</v>
      </c>
      <c r="O576" s="69">
        <f>O577</f>
        <v>0</v>
      </c>
      <c r="P576" s="56">
        <f t="shared" si="135"/>
        <v>738.6</v>
      </c>
      <c r="Q576" s="69">
        <f>Q577</f>
        <v>0</v>
      </c>
      <c r="R576" s="56">
        <f t="shared" si="136"/>
        <v>738.6</v>
      </c>
      <c r="S576" s="69">
        <f>S577</f>
        <v>148.4</v>
      </c>
      <c r="T576" s="56">
        <f t="shared" si="137"/>
        <v>887</v>
      </c>
    </row>
    <row r="577" spans="1:20" ht="68.25" customHeight="1" x14ac:dyDescent="0.25">
      <c r="A577" s="32" t="s">
        <v>98</v>
      </c>
      <c r="B577" s="53" t="s">
        <v>577</v>
      </c>
      <c r="C577" s="53" t="s">
        <v>73</v>
      </c>
      <c r="D577" s="53" t="s">
        <v>90</v>
      </c>
      <c r="E577" s="53" t="s">
        <v>539</v>
      </c>
      <c r="F577" s="69">
        <v>738.6</v>
      </c>
      <c r="G577" s="69"/>
      <c r="H577" s="56">
        <f t="shared" si="142"/>
        <v>738.6</v>
      </c>
      <c r="I577" s="69"/>
      <c r="J577" s="56">
        <f t="shared" si="143"/>
        <v>738.6</v>
      </c>
      <c r="K577" s="69"/>
      <c r="L577" s="56">
        <f t="shared" si="144"/>
        <v>738.6</v>
      </c>
      <c r="M577" s="69"/>
      <c r="N577" s="56">
        <f t="shared" si="134"/>
        <v>738.6</v>
      </c>
      <c r="O577" s="69"/>
      <c r="P577" s="56">
        <f t="shared" si="135"/>
        <v>738.6</v>
      </c>
      <c r="Q577" s="69"/>
      <c r="R577" s="56">
        <f t="shared" si="136"/>
        <v>738.6</v>
      </c>
      <c r="S577" s="124">
        <f>66+82.4</f>
        <v>148.4</v>
      </c>
      <c r="T577" s="56">
        <f t="shared" si="137"/>
        <v>887</v>
      </c>
    </row>
    <row r="578" spans="1:20" ht="15.75" x14ac:dyDescent="0.25">
      <c r="A578" s="32" t="s">
        <v>99</v>
      </c>
      <c r="B578" s="53" t="s">
        <v>577</v>
      </c>
      <c r="C578" s="53" t="s">
        <v>73</v>
      </c>
      <c r="D578" s="53" t="s">
        <v>90</v>
      </c>
      <c r="E578" s="53" t="s">
        <v>547</v>
      </c>
      <c r="F578" s="69">
        <f>F579</f>
        <v>8.1</v>
      </c>
      <c r="G578" s="69">
        <f>G579</f>
        <v>0</v>
      </c>
      <c r="H578" s="56">
        <f t="shared" si="142"/>
        <v>8.1</v>
      </c>
      <c r="I578" s="69">
        <f>I579</f>
        <v>0</v>
      </c>
      <c r="J578" s="56">
        <f t="shared" si="143"/>
        <v>8.1</v>
      </c>
      <c r="K578" s="69">
        <f>K579</f>
        <v>0</v>
      </c>
      <c r="L578" s="56">
        <f t="shared" si="144"/>
        <v>8.1</v>
      </c>
      <c r="M578" s="69">
        <f>M579</f>
        <v>0</v>
      </c>
      <c r="N578" s="56">
        <f t="shared" si="134"/>
        <v>8.1</v>
      </c>
      <c r="O578" s="69">
        <f>O579</f>
        <v>0</v>
      </c>
      <c r="P578" s="56">
        <f t="shared" si="135"/>
        <v>8.1</v>
      </c>
      <c r="Q578" s="69">
        <f>Q579</f>
        <v>0</v>
      </c>
      <c r="R578" s="56">
        <f t="shared" si="136"/>
        <v>8.1</v>
      </c>
      <c r="S578" s="69">
        <f>S579</f>
        <v>0</v>
      </c>
      <c r="T578" s="56">
        <f t="shared" si="137"/>
        <v>8.1</v>
      </c>
    </row>
    <row r="579" spans="1:20" ht="30.75" customHeight="1" x14ac:dyDescent="0.25">
      <c r="A579" s="32" t="s">
        <v>100</v>
      </c>
      <c r="B579" s="53" t="s">
        <v>577</v>
      </c>
      <c r="C579" s="53" t="s">
        <v>73</v>
      </c>
      <c r="D579" s="53" t="s">
        <v>90</v>
      </c>
      <c r="E579" s="53" t="s">
        <v>575</v>
      </c>
      <c r="F579" s="69">
        <v>8.1</v>
      </c>
      <c r="G579" s="69"/>
      <c r="H579" s="56">
        <f t="shared" si="142"/>
        <v>8.1</v>
      </c>
      <c r="I579" s="69"/>
      <c r="J579" s="56">
        <f t="shared" si="143"/>
        <v>8.1</v>
      </c>
      <c r="K579" s="69"/>
      <c r="L579" s="56">
        <f t="shared" si="144"/>
        <v>8.1</v>
      </c>
      <c r="M579" s="69"/>
      <c r="N579" s="56">
        <f t="shared" si="134"/>
        <v>8.1</v>
      </c>
      <c r="O579" s="69"/>
      <c r="P579" s="56">
        <f t="shared" si="135"/>
        <v>8.1</v>
      </c>
      <c r="Q579" s="69"/>
      <c r="R579" s="56">
        <f t="shared" si="136"/>
        <v>8.1</v>
      </c>
      <c r="S579" s="69"/>
      <c r="T579" s="56">
        <f t="shared" si="137"/>
        <v>8.1</v>
      </c>
    </row>
    <row r="580" spans="1:20" ht="44.25" customHeight="1" x14ac:dyDescent="0.25">
      <c r="A580" s="68" t="s">
        <v>579</v>
      </c>
      <c r="B580" s="50" t="s">
        <v>578</v>
      </c>
      <c r="C580" s="47"/>
      <c r="D580" s="47"/>
      <c r="E580" s="79"/>
      <c r="F580" s="74">
        <f>F581+F595+F609</f>
        <v>9765.6</v>
      </c>
      <c r="G580" s="74">
        <f>G581+G595+G609</f>
        <v>0</v>
      </c>
      <c r="H580" s="49">
        <f t="shared" si="142"/>
        <v>9765.6</v>
      </c>
      <c r="I580" s="74">
        <f>I581+I595+I609</f>
        <v>0</v>
      </c>
      <c r="J580" s="49">
        <f t="shared" si="143"/>
        <v>9765.6</v>
      </c>
      <c r="K580" s="74">
        <f>K581+K595+K609</f>
        <v>0</v>
      </c>
      <c r="L580" s="49">
        <f t="shared" si="144"/>
        <v>9765.6</v>
      </c>
      <c r="M580" s="74">
        <f>M581+M595+M609</f>
        <v>0</v>
      </c>
      <c r="N580" s="49">
        <f t="shared" si="134"/>
        <v>9765.6</v>
      </c>
      <c r="O580" s="74">
        <f>O581+O595+O609</f>
        <v>0</v>
      </c>
      <c r="P580" s="49">
        <f t="shared" si="135"/>
        <v>9765.6</v>
      </c>
      <c r="Q580" s="74">
        <f>Q581+Q595+Q609</f>
        <v>0</v>
      </c>
      <c r="R580" s="49">
        <f t="shared" si="136"/>
        <v>9765.6</v>
      </c>
      <c r="S580" s="74">
        <f>S581+S595+S609</f>
        <v>28</v>
      </c>
      <c r="T580" s="49">
        <f t="shared" si="137"/>
        <v>9793.6</v>
      </c>
    </row>
    <row r="581" spans="1:20" ht="31.9" customHeight="1" x14ac:dyDescent="0.25">
      <c r="A581" s="68" t="s">
        <v>776</v>
      </c>
      <c r="B581" s="50" t="s">
        <v>111</v>
      </c>
      <c r="C581" s="47"/>
      <c r="D581" s="47"/>
      <c r="E581" s="79"/>
      <c r="F581" s="74">
        <f>F582+F586</f>
        <v>2818.8</v>
      </c>
      <c r="G581" s="74">
        <f>G582+G586</f>
        <v>0</v>
      </c>
      <c r="H581" s="49">
        <f t="shared" si="142"/>
        <v>2818.8</v>
      </c>
      <c r="I581" s="74">
        <f>I582+I586</f>
        <v>0</v>
      </c>
      <c r="J581" s="49">
        <f t="shared" si="143"/>
        <v>2818.8</v>
      </c>
      <c r="K581" s="74">
        <f>K582+K586</f>
        <v>0</v>
      </c>
      <c r="L581" s="49">
        <f t="shared" si="144"/>
        <v>2818.8</v>
      </c>
      <c r="M581" s="74">
        <f>M582+M586</f>
        <v>0</v>
      </c>
      <c r="N581" s="49">
        <f t="shared" si="134"/>
        <v>2818.8</v>
      </c>
      <c r="O581" s="74">
        <f>O582+O586</f>
        <v>0</v>
      </c>
      <c r="P581" s="49">
        <f t="shared" si="135"/>
        <v>2818.8</v>
      </c>
      <c r="Q581" s="74">
        <f>Q582+Q586</f>
        <v>0</v>
      </c>
      <c r="R581" s="49">
        <f t="shared" si="136"/>
        <v>2818.8</v>
      </c>
      <c r="S581" s="74">
        <f>S582+S586</f>
        <v>0</v>
      </c>
      <c r="T581" s="49">
        <f t="shared" si="137"/>
        <v>2818.8</v>
      </c>
    </row>
    <row r="582" spans="1:20" ht="53.25" customHeight="1" x14ac:dyDescent="0.25">
      <c r="A582" s="32" t="s">
        <v>83</v>
      </c>
      <c r="B582" s="53" t="s">
        <v>113</v>
      </c>
      <c r="C582" s="53" t="s">
        <v>73</v>
      </c>
      <c r="D582" s="47"/>
      <c r="E582" s="79"/>
      <c r="F582" s="69">
        <f t="shared" ref="F582:S584" si="146">F583</f>
        <v>1817.9</v>
      </c>
      <c r="G582" s="69">
        <f t="shared" si="146"/>
        <v>0</v>
      </c>
      <c r="H582" s="56">
        <f t="shared" si="142"/>
        <v>1817.9</v>
      </c>
      <c r="I582" s="69">
        <f t="shared" si="146"/>
        <v>0</v>
      </c>
      <c r="J582" s="56">
        <f t="shared" si="143"/>
        <v>1817.9</v>
      </c>
      <c r="K582" s="69">
        <f t="shared" si="146"/>
        <v>0</v>
      </c>
      <c r="L582" s="56">
        <f t="shared" si="144"/>
        <v>1817.9</v>
      </c>
      <c r="M582" s="69">
        <f t="shared" si="146"/>
        <v>0</v>
      </c>
      <c r="N582" s="56">
        <f t="shared" si="134"/>
        <v>1817.9</v>
      </c>
      <c r="O582" s="69">
        <f t="shared" si="146"/>
        <v>0</v>
      </c>
      <c r="P582" s="56">
        <f t="shared" si="135"/>
        <v>1817.9</v>
      </c>
      <c r="Q582" s="69">
        <f t="shared" si="146"/>
        <v>0</v>
      </c>
      <c r="R582" s="56">
        <f t="shared" si="136"/>
        <v>1817.9</v>
      </c>
      <c r="S582" s="69">
        <f t="shared" si="146"/>
        <v>0</v>
      </c>
      <c r="T582" s="56">
        <f t="shared" si="137"/>
        <v>1817.9</v>
      </c>
    </row>
    <row r="583" spans="1:20" ht="82.5" customHeight="1" x14ac:dyDescent="0.25">
      <c r="A583" s="32" t="s">
        <v>107</v>
      </c>
      <c r="B583" s="53" t="s">
        <v>113</v>
      </c>
      <c r="C583" s="53" t="s">
        <v>73</v>
      </c>
      <c r="D583" s="53" t="s">
        <v>108</v>
      </c>
      <c r="E583" s="79"/>
      <c r="F583" s="69">
        <f t="shared" si="146"/>
        <v>1817.9</v>
      </c>
      <c r="G583" s="69">
        <f t="shared" si="146"/>
        <v>0</v>
      </c>
      <c r="H583" s="56">
        <f t="shared" si="142"/>
        <v>1817.9</v>
      </c>
      <c r="I583" s="69">
        <f t="shared" si="146"/>
        <v>0</v>
      </c>
      <c r="J583" s="56">
        <f t="shared" si="143"/>
        <v>1817.9</v>
      </c>
      <c r="K583" s="69">
        <f t="shared" si="146"/>
        <v>0</v>
      </c>
      <c r="L583" s="56">
        <f t="shared" si="144"/>
        <v>1817.9</v>
      </c>
      <c r="M583" s="69">
        <f t="shared" si="146"/>
        <v>0</v>
      </c>
      <c r="N583" s="56">
        <f t="shared" si="134"/>
        <v>1817.9</v>
      </c>
      <c r="O583" s="69">
        <f t="shared" si="146"/>
        <v>0</v>
      </c>
      <c r="P583" s="56">
        <f t="shared" si="135"/>
        <v>1817.9</v>
      </c>
      <c r="Q583" s="69">
        <f t="shared" si="146"/>
        <v>0</v>
      </c>
      <c r="R583" s="56">
        <f t="shared" si="136"/>
        <v>1817.9</v>
      </c>
      <c r="S583" s="69">
        <f t="shared" si="146"/>
        <v>0</v>
      </c>
      <c r="T583" s="56">
        <f t="shared" si="137"/>
        <v>1817.9</v>
      </c>
    </row>
    <row r="584" spans="1:20" ht="128.25" customHeight="1" x14ac:dyDescent="0.25">
      <c r="A584" s="32" t="s">
        <v>85</v>
      </c>
      <c r="B584" s="53" t="s">
        <v>113</v>
      </c>
      <c r="C584" s="53" t="s">
        <v>73</v>
      </c>
      <c r="D584" s="53" t="s">
        <v>108</v>
      </c>
      <c r="E584" s="53" t="s">
        <v>536</v>
      </c>
      <c r="F584" s="69">
        <f t="shared" si="146"/>
        <v>1817.9</v>
      </c>
      <c r="G584" s="69">
        <f t="shared" si="146"/>
        <v>0</v>
      </c>
      <c r="H584" s="56">
        <f t="shared" si="142"/>
        <v>1817.9</v>
      </c>
      <c r="I584" s="69">
        <f t="shared" si="146"/>
        <v>0</v>
      </c>
      <c r="J584" s="56">
        <f t="shared" si="143"/>
        <v>1817.9</v>
      </c>
      <c r="K584" s="69">
        <f t="shared" si="146"/>
        <v>0</v>
      </c>
      <c r="L584" s="56">
        <f t="shared" si="144"/>
        <v>1817.9</v>
      </c>
      <c r="M584" s="69">
        <f t="shared" si="146"/>
        <v>0</v>
      </c>
      <c r="N584" s="56">
        <f t="shared" si="134"/>
        <v>1817.9</v>
      </c>
      <c r="O584" s="69">
        <f t="shared" si="146"/>
        <v>0</v>
      </c>
      <c r="P584" s="56">
        <f t="shared" si="135"/>
        <v>1817.9</v>
      </c>
      <c r="Q584" s="69">
        <f t="shared" si="146"/>
        <v>0</v>
      </c>
      <c r="R584" s="56">
        <f t="shared" si="136"/>
        <v>1817.9</v>
      </c>
      <c r="S584" s="69">
        <f t="shared" si="146"/>
        <v>0</v>
      </c>
      <c r="T584" s="56">
        <f t="shared" si="137"/>
        <v>1817.9</v>
      </c>
    </row>
    <row r="585" spans="1:20" ht="19.899999999999999" customHeight="1" x14ac:dyDescent="0.25">
      <c r="A585" s="32" t="s">
        <v>86</v>
      </c>
      <c r="B585" s="53" t="s">
        <v>113</v>
      </c>
      <c r="C585" s="53" t="s">
        <v>73</v>
      </c>
      <c r="D585" s="53" t="s">
        <v>108</v>
      </c>
      <c r="E585" s="53" t="s">
        <v>535</v>
      </c>
      <c r="F585" s="69">
        <v>1817.9</v>
      </c>
      <c r="G585" s="69"/>
      <c r="H585" s="56">
        <f t="shared" si="142"/>
        <v>1817.9</v>
      </c>
      <c r="I585" s="69"/>
      <c r="J585" s="56">
        <f t="shared" si="143"/>
        <v>1817.9</v>
      </c>
      <c r="K585" s="69"/>
      <c r="L585" s="56">
        <f t="shared" si="144"/>
        <v>1817.9</v>
      </c>
      <c r="M585" s="69"/>
      <c r="N585" s="56">
        <f t="shared" si="134"/>
        <v>1817.9</v>
      </c>
      <c r="O585" s="69"/>
      <c r="P585" s="56">
        <f t="shared" si="135"/>
        <v>1817.9</v>
      </c>
      <c r="Q585" s="69"/>
      <c r="R585" s="56">
        <f t="shared" si="136"/>
        <v>1817.9</v>
      </c>
      <c r="S585" s="69"/>
      <c r="T585" s="56">
        <f t="shared" si="137"/>
        <v>1817.9</v>
      </c>
    </row>
    <row r="586" spans="1:20" ht="31.5" x14ac:dyDescent="0.25">
      <c r="A586" s="32" t="s">
        <v>87</v>
      </c>
      <c r="B586" s="53" t="s">
        <v>581</v>
      </c>
      <c r="C586" s="47"/>
      <c r="D586" s="47"/>
      <c r="E586" s="79"/>
      <c r="F586" s="69">
        <f>F587</f>
        <v>1000.9</v>
      </c>
      <c r="G586" s="69">
        <f>G587</f>
        <v>0</v>
      </c>
      <c r="H586" s="56">
        <f t="shared" si="142"/>
        <v>1000.9</v>
      </c>
      <c r="I586" s="69">
        <f>I587</f>
        <v>0</v>
      </c>
      <c r="J586" s="56">
        <f t="shared" si="143"/>
        <v>1000.9</v>
      </c>
      <c r="K586" s="69">
        <f>K587</f>
        <v>0</v>
      </c>
      <c r="L586" s="56">
        <f t="shared" si="144"/>
        <v>1000.9</v>
      </c>
      <c r="M586" s="69">
        <f>M587</f>
        <v>0</v>
      </c>
      <c r="N586" s="56">
        <f t="shared" si="134"/>
        <v>1000.9</v>
      </c>
      <c r="O586" s="69">
        <f>O587</f>
        <v>0</v>
      </c>
      <c r="P586" s="56">
        <f t="shared" si="135"/>
        <v>1000.9</v>
      </c>
      <c r="Q586" s="69">
        <f>Q587</f>
        <v>0</v>
      </c>
      <c r="R586" s="56">
        <f t="shared" si="136"/>
        <v>1000.9</v>
      </c>
      <c r="S586" s="69">
        <f>S587</f>
        <v>0</v>
      </c>
      <c r="T586" s="56">
        <f t="shared" si="137"/>
        <v>1000.9</v>
      </c>
    </row>
    <row r="587" spans="1:20" ht="31.5" customHeight="1" x14ac:dyDescent="0.25">
      <c r="A587" s="64" t="s">
        <v>72</v>
      </c>
      <c r="B587" s="53" t="s">
        <v>581</v>
      </c>
      <c r="C587" s="53" t="s">
        <v>73</v>
      </c>
      <c r="D587" s="47"/>
      <c r="E587" s="79"/>
      <c r="F587" s="69">
        <f>F588</f>
        <v>1000.9</v>
      </c>
      <c r="G587" s="69">
        <f>G588</f>
        <v>0</v>
      </c>
      <c r="H587" s="56">
        <f t="shared" si="142"/>
        <v>1000.9</v>
      </c>
      <c r="I587" s="69">
        <f>I588</f>
        <v>0</v>
      </c>
      <c r="J587" s="56">
        <f t="shared" si="143"/>
        <v>1000.9</v>
      </c>
      <c r="K587" s="69">
        <f>K588</f>
        <v>0</v>
      </c>
      <c r="L587" s="56">
        <f t="shared" si="144"/>
        <v>1000.9</v>
      </c>
      <c r="M587" s="69">
        <f>M588</f>
        <v>0</v>
      </c>
      <c r="N587" s="56">
        <f t="shared" si="134"/>
        <v>1000.9</v>
      </c>
      <c r="O587" s="69">
        <f>O588</f>
        <v>0</v>
      </c>
      <c r="P587" s="56">
        <f t="shared" si="135"/>
        <v>1000.9</v>
      </c>
      <c r="Q587" s="69">
        <f>Q588</f>
        <v>0</v>
      </c>
      <c r="R587" s="56">
        <f t="shared" si="136"/>
        <v>1000.9</v>
      </c>
      <c r="S587" s="69">
        <f>S588</f>
        <v>0</v>
      </c>
      <c r="T587" s="56">
        <f t="shared" si="137"/>
        <v>1000.9</v>
      </c>
    </row>
    <row r="588" spans="1:20" ht="83.25" customHeight="1" x14ac:dyDescent="0.25">
      <c r="A588" s="32" t="s">
        <v>107</v>
      </c>
      <c r="B588" s="53" t="s">
        <v>581</v>
      </c>
      <c r="C588" s="53" t="s">
        <v>73</v>
      </c>
      <c r="D588" s="53" t="s">
        <v>108</v>
      </c>
      <c r="E588" s="79"/>
      <c r="F588" s="69">
        <f>F589+F591+F593</f>
        <v>1000.9</v>
      </c>
      <c r="G588" s="69">
        <f>G589+G591+G593</f>
        <v>0</v>
      </c>
      <c r="H588" s="56">
        <f t="shared" si="142"/>
        <v>1000.9</v>
      </c>
      <c r="I588" s="69">
        <f>I589+I591+I593</f>
        <v>0</v>
      </c>
      <c r="J588" s="56">
        <f t="shared" si="143"/>
        <v>1000.9</v>
      </c>
      <c r="K588" s="69">
        <f>K589+K591+K593</f>
        <v>0</v>
      </c>
      <c r="L588" s="56">
        <f t="shared" si="144"/>
        <v>1000.9</v>
      </c>
      <c r="M588" s="69">
        <f>M589+M591+M593</f>
        <v>0</v>
      </c>
      <c r="N588" s="56">
        <f t="shared" si="134"/>
        <v>1000.9</v>
      </c>
      <c r="O588" s="69">
        <f>O589+O591+O593</f>
        <v>0</v>
      </c>
      <c r="P588" s="56">
        <f t="shared" si="135"/>
        <v>1000.9</v>
      </c>
      <c r="Q588" s="69">
        <f>Q589+Q591+Q593</f>
        <v>0</v>
      </c>
      <c r="R588" s="56">
        <f t="shared" si="136"/>
        <v>1000.9</v>
      </c>
      <c r="S588" s="69">
        <f>S589+S591+S593</f>
        <v>0</v>
      </c>
      <c r="T588" s="56">
        <f t="shared" si="137"/>
        <v>1000.9</v>
      </c>
    </row>
    <row r="589" spans="1:20" ht="127.5" customHeight="1" x14ac:dyDescent="0.25">
      <c r="A589" s="32" t="s">
        <v>85</v>
      </c>
      <c r="B589" s="53" t="s">
        <v>581</v>
      </c>
      <c r="C589" s="53" t="s">
        <v>73</v>
      </c>
      <c r="D589" s="53" t="s">
        <v>108</v>
      </c>
      <c r="E589" s="53" t="s">
        <v>536</v>
      </c>
      <c r="F589" s="69">
        <f>F590</f>
        <v>163</v>
      </c>
      <c r="G589" s="69">
        <f>G590</f>
        <v>0</v>
      </c>
      <c r="H589" s="56">
        <f t="shared" si="142"/>
        <v>163</v>
      </c>
      <c r="I589" s="69">
        <f>I590</f>
        <v>0</v>
      </c>
      <c r="J589" s="56">
        <f t="shared" si="143"/>
        <v>163</v>
      </c>
      <c r="K589" s="69">
        <f>K590</f>
        <v>0</v>
      </c>
      <c r="L589" s="56">
        <f t="shared" si="144"/>
        <v>163</v>
      </c>
      <c r="M589" s="69">
        <f>M590</f>
        <v>0</v>
      </c>
      <c r="N589" s="56">
        <f t="shared" si="134"/>
        <v>163</v>
      </c>
      <c r="O589" s="69">
        <f>O590</f>
        <v>0</v>
      </c>
      <c r="P589" s="56">
        <f t="shared" si="135"/>
        <v>163</v>
      </c>
      <c r="Q589" s="69">
        <f>Q590</f>
        <v>0</v>
      </c>
      <c r="R589" s="56">
        <f t="shared" si="136"/>
        <v>163</v>
      </c>
      <c r="S589" s="69">
        <f>S590</f>
        <v>0</v>
      </c>
      <c r="T589" s="56">
        <f t="shared" si="137"/>
        <v>163</v>
      </c>
    </row>
    <row r="590" spans="1:20" ht="47.25" x14ac:dyDescent="0.25">
      <c r="A590" s="32" t="s">
        <v>86</v>
      </c>
      <c r="B590" s="53" t="s">
        <v>581</v>
      </c>
      <c r="C590" s="53" t="s">
        <v>73</v>
      </c>
      <c r="D590" s="53" t="s">
        <v>108</v>
      </c>
      <c r="E590" s="53" t="s">
        <v>535</v>
      </c>
      <c r="F590" s="69">
        <v>163</v>
      </c>
      <c r="G590" s="69"/>
      <c r="H590" s="56">
        <f t="shared" si="142"/>
        <v>163</v>
      </c>
      <c r="I590" s="69"/>
      <c r="J590" s="56">
        <f t="shared" si="143"/>
        <v>163</v>
      </c>
      <c r="K590" s="69"/>
      <c r="L590" s="56">
        <f t="shared" si="144"/>
        <v>163</v>
      </c>
      <c r="M590" s="69"/>
      <c r="N590" s="56">
        <f t="shared" si="134"/>
        <v>163</v>
      </c>
      <c r="O590" s="69"/>
      <c r="P590" s="56">
        <f t="shared" si="135"/>
        <v>163</v>
      </c>
      <c r="Q590" s="69"/>
      <c r="R590" s="56">
        <f t="shared" si="136"/>
        <v>163</v>
      </c>
      <c r="S590" s="69"/>
      <c r="T590" s="56">
        <f t="shared" si="137"/>
        <v>163</v>
      </c>
    </row>
    <row r="591" spans="1:20" ht="32.450000000000003" customHeight="1" x14ac:dyDescent="0.25">
      <c r="A591" s="32" t="s">
        <v>97</v>
      </c>
      <c r="B591" s="53" t="s">
        <v>581</v>
      </c>
      <c r="C591" s="53" t="s">
        <v>73</v>
      </c>
      <c r="D591" s="53" t="s">
        <v>108</v>
      </c>
      <c r="E591" s="53" t="s">
        <v>543</v>
      </c>
      <c r="F591" s="69">
        <f>F592</f>
        <v>830.4</v>
      </c>
      <c r="G591" s="69">
        <f>G592</f>
        <v>0</v>
      </c>
      <c r="H591" s="56">
        <f t="shared" si="142"/>
        <v>830.4</v>
      </c>
      <c r="I591" s="69">
        <f>I592</f>
        <v>0</v>
      </c>
      <c r="J591" s="56">
        <f t="shared" si="143"/>
        <v>830.4</v>
      </c>
      <c r="K591" s="69">
        <f>K592</f>
        <v>0</v>
      </c>
      <c r="L591" s="56">
        <f t="shared" si="144"/>
        <v>830.4</v>
      </c>
      <c r="M591" s="69">
        <f>M592</f>
        <v>0</v>
      </c>
      <c r="N591" s="56">
        <f t="shared" si="134"/>
        <v>830.4</v>
      </c>
      <c r="O591" s="69">
        <f>O592</f>
        <v>0</v>
      </c>
      <c r="P591" s="56">
        <f t="shared" si="135"/>
        <v>830.4</v>
      </c>
      <c r="Q591" s="69">
        <f>Q592</f>
        <v>0</v>
      </c>
      <c r="R591" s="56">
        <f t="shared" si="136"/>
        <v>830.4</v>
      </c>
      <c r="S591" s="69">
        <f>S592</f>
        <v>0</v>
      </c>
      <c r="T591" s="56">
        <f t="shared" si="137"/>
        <v>830.4</v>
      </c>
    </row>
    <row r="592" spans="1:20" ht="63.75" customHeight="1" x14ac:dyDescent="0.25">
      <c r="A592" s="32" t="s">
        <v>98</v>
      </c>
      <c r="B592" s="53" t="s">
        <v>581</v>
      </c>
      <c r="C592" s="53" t="s">
        <v>73</v>
      </c>
      <c r="D592" s="53" t="s">
        <v>108</v>
      </c>
      <c r="E592" s="53" t="s">
        <v>539</v>
      </c>
      <c r="F592" s="69">
        <v>830.4</v>
      </c>
      <c r="G592" s="69"/>
      <c r="H592" s="56">
        <f t="shared" si="142"/>
        <v>830.4</v>
      </c>
      <c r="I592" s="69"/>
      <c r="J592" s="56">
        <f t="shared" si="143"/>
        <v>830.4</v>
      </c>
      <c r="K592" s="69"/>
      <c r="L592" s="56">
        <f t="shared" si="144"/>
        <v>830.4</v>
      </c>
      <c r="M592" s="69"/>
      <c r="N592" s="56">
        <f t="shared" ref="N592:N655" si="147">L592+M592</f>
        <v>830.4</v>
      </c>
      <c r="O592" s="69"/>
      <c r="P592" s="56">
        <f t="shared" ref="P592:P655" si="148">N592+O592</f>
        <v>830.4</v>
      </c>
      <c r="Q592" s="69"/>
      <c r="R592" s="56">
        <f t="shared" ref="R592:R655" si="149">P592+Q592</f>
        <v>830.4</v>
      </c>
      <c r="S592" s="69"/>
      <c r="T592" s="56">
        <f t="shared" ref="T592:T655" si="150">R592+S592</f>
        <v>830.4</v>
      </c>
    </row>
    <row r="593" spans="1:20" ht="18.75" customHeight="1" x14ac:dyDescent="0.25">
      <c r="A593" s="32" t="s">
        <v>99</v>
      </c>
      <c r="B593" s="53" t="s">
        <v>581</v>
      </c>
      <c r="C593" s="53" t="s">
        <v>73</v>
      </c>
      <c r="D593" s="53" t="s">
        <v>108</v>
      </c>
      <c r="E593" s="53" t="s">
        <v>547</v>
      </c>
      <c r="F593" s="69">
        <f>F594</f>
        <v>7.5</v>
      </c>
      <c r="G593" s="69">
        <f>G594</f>
        <v>0</v>
      </c>
      <c r="H593" s="56">
        <f t="shared" si="142"/>
        <v>7.5</v>
      </c>
      <c r="I593" s="69">
        <f>I594</f>
        <v>0</v>
      </c>
      <c r="J593" s="56">
        <f t="shared" si="143"/>
        <v>7.5</v>
      </c>
      <c r="K593" s="69">
        <f>K594</f>
        <v>0</v>
      </c>
      <c r="L593" s="56">
        <f t="shared" si="144"/>
        <v>7.5</v>
      </c>
      <c r="M593" s="69">
        <f>M594</f>
        <v>0</v>
      </c>
      <c r="N593" s="56">
        <f t="shared" si="147"/>
        <v>7.5</v>
      </c>
      <c r="O593" s="69">
        <f>O594</f>
        <v>0</v>
      </c>
      <c r="P593" s="56">
        <f t="shared" si="148"/>
        <v>7.5</v>
      </c>
      <c r="Q593" s="69">
        <f>Q594</f>
        <v>0</v>
      </c>
      <c r="R593" s="56">
        <f t="shared" si="149"/>
        <v>7.5</v>
      </c>
      <c r="S593" s="69">
        <f>S594</f>
        <v>0</v>
      </c>
      <c r="T593" s="56">
        <f t="shared" si="150"/>
        <v>7.5</v>
      </c>
    </row>
    <row r="594" spans="1:20" ht="30.75" customHeight="1" x14ac:dyDescent="0.25">
      <c r="A594" s="32" t="s">
        <v>100</v>
      </c>
      <c r="B594" s="53" t="s">
        <v>581</v>
      </c>
      <c r="C594" s="53" t="s">
        <v>73</v>
      </c>
      <c r="D594" s="53" t="s">
        <v>108</v>
      </c>
      <c r="E594" s="53" t="s">
        <v>575</v>
      </c>
      <c r="F594" s="69">
        <v>7.5</v>
      </c>
      <c r="G594" s="69"/>
      <c r="H594" s="56">
        <f t="shared" si="142"/>
        <v>7.5</v>
      </c>
      <c r="I594" s="69"/>
      <c r="J594" s="56">
        <f t="shared" si="143"/>
        <v>7.5</v>
      </c>
      <c r="K594" s="69"/>
      <c r="L594" s="56">
        <f t="shared" si="144"/>
        <v>7.5</v>
      </c>
      <c r="M594" s="69"/>
      <c r="N594" s="56">
        <f t="shared" si="147"/>
        <v>7.5</v>
      </c>
      <c r="O594" s="69"/>
      <c r="P594" s="56">
        <f t="shared" si="148"/>
        <v>7.5</v>
      </c>
      <c r="Q594" s="69"/>
      <c r="R594" s="56">
        <f t="shared" si="149"/>
        <v>7.5</v>
      </c>
      <c r="S594" s="69"/>
      <c r="T594" s="56">
        <f t="shared" si="150"/>
        <v>7.5</v>
      </c>
    </row>
    <row r="595" spans="1:20" ht="48.75" customHeight="1" x14ac:dyDescent="0.25">
      <c r="A595" s="68" t="s">
        <v>582</v>
      </c>
      <c r="B595" s="50" t="s">
        <v>116</v>
      </c>
      <c r="C595" s="47"/>
      <c r="D595" s="47"/>
      <c r="E595" s="79"/>
      <c r="F595" s="74">
        <f>F596+F600</f>
        <v>6946.8</v>
      </c>
      <c r="G595" s="74">
        <f>G596+G600</f>
        <v>0</v>
      </c>
      <c r="H595" s="49">
        <f t="shared" si="142"/>
        <v>6946.8</v>
      </c>
      <c r="I595" s="74">
        <f>I596+I600</f>
        <v>0</v>
      </c>
      <c r="J595" s="49">
        <f t="shared" si="143"/>
        <v>6946.8</v>
      </c>
      <c r="K595" s="74">
        <f>K596+K600</f>
        <v>0</v>
      </c>
      <c r="L595" s="49">
        <f t="shared" si="144"/>
        <v>6946.8</v>
      </c>
      <c r="M595" s="74">
        <f>M596+M600</f>
        <v>0</v>
      </c>
      <c r="N595" s="49">
        <f t="shared" si="147"/>
        <v>6946.8</v>
      </c>
      <c r="O595" s="74">
        <f>O596+O600</f>
        <v>0</v>
      </c>
      <c r="P595" s="49">
        <f t="shared" si="148"/>
        <v>6946.8</v>
      </c>
      <c r="Q595" s="74">
        <f>Q596+Q600</f>
        <v>0</v>
      </c>
      <c r="R595" s="49">
        <f t="shared" si="149"/>
        <v>6946.8</v>
      </c>
      <c r="S595" s="74">
        <f>S596+S600</f>
        <v>28</v>
      </c>
      <c r="T595" s="49">
        <f t="shared" si="150"/>
        <v>6974.8</v>
      </c>
    </row>
    <row r="596" spans="1:20" ht="47.25" customHeight="1" x14ac:dyDescent="0.25">
      <c r="A596" s="32" t="s">
        <v>83</v>
      </c>
      <c r="B596" s="53" t="s">
        <v>117</v>
      </c>
      <c r="C596" s="53" t="s">
        <v>73</v>
      </c>
      <c r="D596" s="47"/>
      <c r="E596" s="79"/>
      <c r="F596" s="69">
        <f t="shared" ref="F596:S598" si="151">F597</f>
        <v>5994.2</v>
      </c>
      <c r="G596" s="69">
        <f t="shared" si="151"/>
        <v>0</v>
      </c>
      <c r="H596" s="56">
        <f t="shared" si="142"/>
        <v>5994.2</v>
      </c>
      <c r="I596" s="69">
        <f t="shared" si="151"/>
        <v>0</v>
      </c>
      <c r="J596" s="56">
        <f t="shared" si="143"/>
        <v>5994.2</v>
      </c>
      <c r="K596" s="69">
        <f t="shared" si="151"/>
        <v>0</v>
      </c>
      <c r="L596" s="56">
        <f t="shared" si="144"/>
        <v>5994.2</v>
      </c>
      <c r="M596" s="69">
        <f t="shared" si="151"/>
        <v>0</v>
      </c>
      <c r="N596" s="56">
        <f t="shared" si="147"/>
        <v>5994.2</v>
      </c>
      <c r="O596" s="69">
        <f t="shared" si="151"/>
        <v>0</v>
      </c>
      <c r="P596" s="56">
        <f t="shared" si="148"/>
        <v>5994.2</v>
      </c>
      <c r="Q596" s="69">
        <f t="shared" si="151"/>
        <v>-50.2</v>
      </c>
      <c r="R596" s="56">
        <f t="shared" si="149"/>
        <v>5944</v>
      </c>
      <c r="S596" s="69">
        <f t="shared" si="151"/>
        <v>0</v>
      </c>
      <c r="T596" s="56">
        <f t="shared" si="150"/>
        <v>5944</v>
      </c>
    </row>
    <row r="597" spans="1:20" ht="79.5" customHeight="1" x14ac:dyDescent="0.25">
      <c r="A597" s="32" t="s">
        <v>107</v>
      </c>
      <c r="B597" s="53" t="s">
        <v>117</v>
      </c>
      <c r="C597" s="53" t="s">
        <v>73</v>
      </c>
      <c r="D597" s="53" t="s">
        <v>108</v>
      </c>
      <c r="E597" s="79"/>
      <c r="F597" s="69">
        <f t="shared" si="151"/>
        <v>5994.2</v>
      </c>
      <c r="G597" s="69">
        <f t="shared" si="151"/>
        <v>0</v>
      </c>
      <c r="H597" s="56">
        <f t="shared" si="142"/>
        <v>5994.2</v>
      </c>
      <c r="I597" s="69">
        <f t="shared" si="151"/>
        <v>0</v>
      </c>
      <c r="J597" s="56">
        <f t="shared" si="143"/>
        <v>5994.2</v>
      </c>
      <c r="K597" s="69">
        <f t="shared" si="151"/>
        <v>0</v>
      </c>
      <c r="L597" s="56">
        <f t="shared" si="144"/>
        <v>5994.2</v>
      </c>
      <c r="M597" s="69">
        <f t="shared" si="151"/>
        <v>0</v>
      </c>
      <c r="N597" s="56">
        <f t="shared" si="147"/>
        <v>5994.2</v>
      </c>
      <c r="O597" s="69">
        <f t="shared" si="151"/>
        <v>0</v>
      </c>
      <c r="P597" s="56">
        <f t="shared" si="148"/>
        <v>5994.2</v>
      </c>
      <c r="Q597" s="69">
        <f t="shared" si="151"/>
        <v>-50.2</v>
      </c>
      <c r="R597" s="56">
        <f t="shared" si="149"/>
        <v>5944</v>
      </c>
      <c r="S597" s="69">
        <f t="shared" si="151"/>
        <v>0</v>
      </c>
      <c r="T597" s="56">
        <f t="shared" si="150"/>
        <v>5944</v>
      </c>
    </row>
    <row r="598" spans="1:20" ht="127.5" customHeight="1" x14ac:dyDescent="0.25">
      <c r="A598" s="32" t="s">
        <v>85</v>
      </c>
      <c r="B598" s="53" t="s">
        <v>117</v>
      </c>
      <c r="C598" s="53" t="s">
        <v>73</v>
      </c>
      <c r="D598" s="53" t="s">
        <v>108</v>
      </c>
      <c r="E598" s="53" t="s">
        <v>536</v>
      </c>
      <c r="F598" s="69">
        <f t="shared" si="151"/>
        <v>5994.2</v>
      </c>
      <c r="G598" s="69">
        <f t="shared" si="151"/>
        <v>0</v>
      </c>
      <c r="H598" s="56">
        <f t="shared" si="142"/>
        <v>5994.2</v>
      </c>
      <c r="I598" s="69">
        <f t="shared" si="151"/>
        <v>0</v>
      </c>
      <c r="J598" s="56">
        <f t="shared" si="143"/>
        <v>5994.2</v>
      </c>
      <c r="K598" s="69">
        <f t="shared" si="151"/>
        <v>0</v>
      </c>
      <c r="L598" s="56">
        <f t="shared" si="144"/>
        <v>5994.2</v>
      </c>
      <c r="M598" s="69">
        <f t="shared" si="151"/>
        <v>0</v>
      </c>
      <c r="N598" s="56">
        <f t="shared" si="147"/>
        <v>5994.2</v>
      </c>
      <c r="O598" s="69">
        <f t="shared" si="151"/>
        <v>0</v>
      </c>
      <c r="P598" s="56">
        <f t="shared" si="148"/>
        <v>5994.2</v>
      </c>
      <c r="Q598" s="69">
        <f t="shared" si="151"/>
        <v>-50.2</v>
      </c>
      <c r="R598" s="56">
        <f t="shared" si="149"/>
        <v>5944</v>
      </c>
      <c r="S598" s="69">
        <f t="shared" si="151"/>
        <v>0</v>
      </c>
      <c r="T598" s="56">
        <f t="shared" si="150"/>
        <v>5944</v>
      </c>
    </row>
    <row r="599" spans="1:20" ht="16.149999999999999" customHeight="1" x14ac:dyDescent="0.25">
      <c r="A599" s="32" t="s">
        <v>86</v>
      </c>
      <c r="B599" s="53" t="s">
        <v>117</v>
      </c>
      <c r="C599" s="53" t="s">
        <v>73</v>
      </c>
      <c r="D599" s="53" t="s">
        <v>108</v>
      </c>
      <c r="E599" s="53" t="s">
        <v>535</v>
      </c>
      <c r="F599" s="69">
        <v>5994.2</v>
      </c>
      <c r="G599" s="69"/>
      <c r="H599" s="56">
        <f t="shared" si="142"/>
        <v>5994.2</v>
      </c>
      <c r="I599" s="69"/>
      <c r="J599" s="56">
        <f t="shared" si="143"/>
        <v>5994.2</v>
      </c>
      <c r="K599" s="69"/>
      <c r="L599" s="56">
        <f t="shared" si="144"/>
        <v>5994.2</v>
      </c>
      <c r="M599" s="69"/>
      <c r="N599" s="56">
        <f t="shared" si="147"/>
        <v>5994.2</v>
      </c>
      <c r="O599" s="69"/>
      <c r="P599" s="56">
        <f t="shared" si="148"/>
        <v>5994.2</v>
      </c>
      <c r="Q599" s="69">
        <v>-50.2</v>
      </c>
      <c r="R599" s="56">
        <f t="shared" si="149"/>
        <v>5944</v>
      </c>
      <c r="S599" s="69"/>
      <c r="T599" s="56">
        <f t="shared" si="150"/>
        <v>5944</v>
      </c>
    </row>
    <row r="600" spans="1:20" ht="31.15" customHeight="1" x14ac:dyDescent="0.25">
      <c r="A600" s="32" t="s">
        <v>87</v>
      </c>
      <c r="B600" s="53" t="s">
        <v>583</v>
      </c>
      <c r="C600" s="47"/>
      <c r="D600" s="47"/>
      <c r="E600" s="79"/>
      <c r="F600" s="69">
        <f>F601</f>
        <v>952.6</v>
      </c>
      <c r="G600" s="69">
        <f>G601</f>
        <v>0</v>
      </c>
      <c r="H600" s="56">
        <f t="shared" si="142"/>
        <v>952.6</v>
      </c>
      <c r="I600" s="69">
        <f>I601</f>
        <v>0</v>
      </c>
      <c r="J600" s="56">
        <f t="shared" si="143"/>
        <v>952.6</v>
      </c>
      <c r="K600" s="69">
        <f>K601</f>
        <v>0</v>
      </c>
      <c r="L600" s="56">
        <f t="shared" si="144"/>
        <v>952.6</v>
      </c>
      <c r="M600" s="69">
        <f>M601</f>
        <v>0</v>
      </c>
      <c r="N600" s="56">
        <f t="shared" si="147"/>
        <v>952.6</v>
      </c>
      <c r="O600" s="69">
        <f>O601</f>
        <v>0</v>
      </c>
      <c r="P600" s="56">
        <f t="shared" si="148"/>
        <v>952.6</v>
      </c>
      <c r="Q600" s="69">
        <f>Q601</f>
        <v>50.2</v>
      </c>
      <c r="R600" s="56">
        <f t="shared" si="149"/>
        <v>1002.8000000000001</v>
      </c>
      <c r="S600" s="69">
        <f>S601</f>
        <v>28</v>
      </c>
      <c r="T600" s="56">
        <f t="shared" si="150"/>
        <v>1030.8000000000002</v>
      </c>
    </row>
    <row r="601" spans="1:20" ht="31.15" customHeight="1" x14ac:dyDescent="0.25">
      <c r="A601" s="64" t="s">
        <v>72</v>
      </c>
      <c r="B601" s="53" t="s">
        <v>583</v>
      </c>
      <c r="C601" s="53" t="s">
        <v>73</v>
      </c>
      <c r="D601" s="47"/>
      <c r="E601" s="79"/>
      <c r="F601" s="69">
        <f>F602</f>
        <v>952.6</v>
      </c>
      <c r="G601" s="69">
        <f>G602</f>
        <v>0</v>
      </c>
      <c r="H601" s="56">
        <f t="shared" si="142"/>
        <v>952.6</v>
      </c>
      <c r="I601" s="69">
        <f>I602</f>
        <v>0</v>
      </c>
      <c r="J601" s="56">
        <f t="shared" si="143"/>
        <v>952.6</v>
      </c>
      <c r="K601" s="69">
        <f>K602</f>
        <v>0</v>
      </c>
      <c r="L601" s="56">
        <f t="shared" si="144"/>
        <v>952.6</v>
      </c>
      <c r="M601" s="69">
        <f>M602</f>
        <v>0</v>
      </c>
      <c r="N601" s="56">
        <f t="shared" si="147"/>
        <v>952.6</v>
      </c>
      <c r="O601" s="69">
        <f>O602</f>
        <v>0</v>
      </c>
      <c r="P601" s="56">
        <f t="shared" si="148"/>
        <v>952.6</v>
      </c>
      <c r="Q601" s="69">
        <f>Q602</f>
        <v>50.2</v>
      </c>
      <c r="R601" s="56">
        <f t="shared" si="149"/>
        <v>1002.8000000000001</v>
      </c>
      <c r="S601" s="69">
        <f>S602</f>
        <v>28</v>
      </c>
      <c r="T601" s="56">
        <f t="shared" si="150"/>
        <v>1030.8000000000002</v>
      </c>
    </row>
    <row r="602" spans="1:20" ht="80.25" customHeight="1" x14ac:dyDescent="0.25">
      <c r="A602" s="32" t="s">
        <v>107</v>
      </c>
      <c r="B602" s="53" t="s">
        <v>583</v>
      </c>
      <c r="C602" s="53" t="s">
        <v>73</v>
      </c>
      <c r="D602" s="53" t="s">
        <v>108</v>
      </c>
      <c r="E602" s="79"/>
      <c r="F602" s="69">
        <f>F603+F605+F607</f>
        <v>952.6</v>
      </c>
      <c r="G602" s="69">
        <f>G603+G605+G607</f>
        <v>0</v>
      </c>
      <c r="H602" s="56">
        <f t="shared" si="142"/>
        <v>952.6</v>
      </c>
      <c r="I602" s="69">
        <f>I603+I605+I607</f>
        <v>0</v>
      </c>
      <c r="J602" s="56">
        <f t="shared" si="143"/>
        <v>952.6</v>
      </c>
      <c r="K602" s="69">
        <f>K603+K605+K607</f>
        <v>0</v>
      </c>
      <c r="L602" s="56">
        <f t="shared" si="144"/>
        <v>952.6</v>
      </c>
      <c r="M602" s="69">
        <f>M603+M605+M607</f>
        <v>0</v>
      </c>
      <c r="N602" s="56">
        <f t="shared" si="147"/>
        <v>952.6</v>
      </c>
      <c r="O602" s="69">
        <f>O603+O605+O607</f>
        <v>0</v>
      </c>
      <c r="P602" s="56">
        <f t="shared" si="148"/>
        <v>952.6</v>
      </c>
      <c r="Q602" s="69">
        <f>Q603+Q605+Q607</f>
        <v>50.2</v>
      </c>
      <c r="R602" s="56">
        <f t="shared" si="149"/>
        <v>1002.8000000000001</v>
      </c>
      <c r="S602" s="69">
        <f>S603+S605+S607</f>
        <v>28</v>
      </c>
      <c r="T602" s="56">
        <f t="shared" si="150"/>
        <v>1030.8000000000002</v>
      </c>
    </row>
    <row r="603" spans="1:20" ht="127.5" customHeight="1" x14ac:dyDescent="0.25">
      <c r="A603" s="32" t="s">
        <v>85</v>
      </c>
      <c r="B603" s="53" t="s">
        <v>583</v>
      </c>
      <c r="C603" s="53" t="s">
        <v>73</v>
      </c>
      <c r="D603" s="53" t="s">
        <v>108</v>
      </c>
      <c r="E603" s="53" t="s">
        <v>536</v>
      </c>
      <c r="F603" s="69">
        <f>F604</f>
        <v>37.5</v>
      </c>
      <c r="G603" s="69">
        <f>G604</f>
        <v>0</v>
      </c>
      <c r="H603" s="56">
        <f t="shared" si="142"/>
        <v>37.5</v>
      </c>
      <c r="I603" s="69">
        <f>I604</f>
        <v>0</v>
      </c>
      <c r="J603" s="56">
        <f t="shared" si="143"/>
        <v>37.5</v>
      </c>
      <c r="K603" s="69">
        <f>K604</f>
        <v>0</v>
      </c>
      <c r="L603" s="56">
        <f t="shared" si="144"/>
        <v>37.5</v>
      </c>
      <c r="M603" s="69">
        <f>M604</f>
        <v>0</v>
      </c>
      <c r="N603" s="56">
        <f t="shared" si="147"/>
        <v>37.5</v>
      </c>
      <c r="O603" s="69">
        <f>O604</f>
        <v>0</v>
      </c>
      <c r="P603" s="56">
        <f t="shared" si="148"/>
        <v>37.5</v>
      </c>
      <c r="Q603" s="69">
        <f>Q604</f>
        <v>0</v>
      </c>
      <c r="R603" s="56">
        <f t="shared" si="149"/>
        <v>37.5</v>
      </c>
      <c r="S603" s="69">
        <f>S604</f>
        <v>0</v>
      </c>
      <c r="T603" s="56">
        <f t="shared" si="150"/>
        <v>37.5</v>
      </c>
    </row>
    <row r="604" spans="1:20" ht="47.25" x14ac:dyDescent="0.25">
      <c r="A604" s="32" t="s">
        <v>86</v>
      </c>
      <c r="B604" s="53" t="s">
        <v>583</v>
      </c>
      <c r="C604" s="53" t="s">
        <v>73</v>
      </c>
      <c r="D604" s="53" t="s">
        <v>108</v>
      </c>
      <c r="E604" s="53" t="s">
        <v>535</v>
      </c>
      <c r="F604" s="69">
        <v>37.5</v>
      </c>
      <c r="G604" s="69"/>
      <c r="H604" s="56">
        <f t="shared" si="142"/>
        <v>37.5</v>
      </c>
      <c r="I604" s="69"/>
      <c r="J604" s="56">
        <f t="shared" si="143"/>
        <v>37.5</v>
      </c>
      <c r="K604" s="69"/>
      <c r="L604" s="56">
        <f t="shared" si="144"/>
        <v>37.5</v>
      </c>
      <c r="M604" s="69"/>
      <c r="N604" s="56">
        <f t="shared" si="147"/>
        <v>37.5</v>
      </c>
      <c r="O604" s="69"/>
      <c r="P604" s="56">
        <f t="shared" si="148"/>
        <v>37.5</v>
      </c>
      <c r="Q604" s="69"/>
      <c r="R604" s="56">
        <f t="shared" si="149"/>
        <v>37.5</v>
      </c>
      <c r="S604" s="69"/>
      <c r="T604" s="56">
        <f t="shared" si="150"/>
        <v>37.5</v>
      </c>
    </row>
    <row r="605" spans="1:20" ht="47.25" x14ac:dyDescent="0.25">
      <c r="A605" s="32" t="s">
        <v>97</v>
      </c>
      <c r="B605" s="53" t="s">
        <v>583</v>
      </c>
      <c r="C605" s="53" t="s">
        <v>73</v>
      </c>
      <c r="D605" s="53" t="s">
        <v>108</v>
      </c>
      <c r="E605" s="53" t="s">
        <v>543</v>
      </c>
      <c r="F605" s="69">
        <f>F606</f>
        <v>914.4</v>
      </c>
      <c r="G605" s="69">
        <f>G606</f>
        <v>0</v>
      </c>
      <c r="H605" s="56">
        <f t="shared" si="142"/>
        <v>914.4</v>
      </c>
      <c r="I605" s="69">
        <f>I606</f>
        <v>0</v>
      </c>
      <c r="J605" s="56">
        <f t="shared" si="143"/>
        <v>914.4</v>
      </c>
      <c r="K605" s="69">
        <f>K606</f>
        <v>0</v>
      </c>
      <c r="L605" s="56">
        <f t="shared" si="144"/>
        <v>914.4</v>
      </c>
      <c r="M605" s="69">
        <f>M606</f>
        <v>0</v>
      </c>
      <c r="N605" s="56">
        <f t="shared" si="147"/>
        <v>914.4</v>
      </c>
      <c r="O605" s="69">
        <f>O606</f>
        <v>0</v>
      </c>
      <c r="P605" s="56">
        <f t="shared" si="148"/>
        <v>914.4</v>
      </c>
      <c r="Q605" s="69">
        <f>Q606</f>
        <v>0</v>
      </c>
      <c r="R605" s="56">
        <f t="shared" si="149"/>
        <v>914.4</v>
      </c>
      <c r="S605" s="69">
        <f>S606</f>
        <v>28</v>
      </c>
      <c r="T605" s="56">
        <f t="shared" si="150"/>
        <v>942.4</v>
      </c>
    </row>
    <row r="606" spans="1:20" ht="62.25" customHeight="1" x14ac:dyDescent="0.25">
      <c r="A606" s="32" t="s">
        <v>98</v>
      </c>
      <c r="B606" s="53" t="s">
        <v>583</v>
      </c>
      <c r="C606" s="53" t="s">
        <v>73</v>
      </c>
      <c r="D606" s="53" t="s">
        <v>108</v>
      </c>
      <c r="E606" s="53" t="s">
        <v>539</v>
      </c>
      <c r="F606" s="69">
        <v>914.4</v>
      </c>
      <c r="G606" s="69"/>
      <c r="H606" s="56">
        <f t="shared" si="142"/>
        <v>914.4</v>
      </c>
      <c r="I606" s="69"/>
      <c r="J606" s="56">
        <f t="shared" si="143"/>
        <v>914.4</v>
      </c>
      <c r="K606" s="69"/>
      <c r="L606" s="56">
        <f t="shared" si="144"/>
        <v>914.4</v>
      </c>
      <c r="M606" s="69"/>
      <c r="N606" s="56">
        <f t="shared" si="147"/>
        <v>914.4</v>
      </c>
      <c r="O606" s="69"/>
      <c r="P606" s="56">
        <f t="shared" si="148"/>
        <v>914.4</v>
      </c>
      <c r="Q606" s="69"/>
      <c r="R606" s="56">
        <f t="shared" si="149"/>
        <v>914.4</v>
      </c>
      <c r="S606" s="69">
        <v>28</v>
      </c>
      <c r="T606" s="56">
        <f t="shared" si="150"/>
        <v>942.4</v>
      </c>
    </row>
    <row r="607" spans="1:20" ht="15.6" customHeight="1" x14ac:dyDescent="0.25">
      <c r="A607" s="32" t="s">
        <v>99</v>
      </c>
      <c r="B607" s="53" t="s">
        <v>583</v>
      </c>
      <c r="C607" s="53" t="s">
        <v>73</v>
      </c>
      <c r="D607" s="53" t="s">
        <v>108</v>
      </c>
      <c r="E607" s="53" t="s">
        <v>547</v>
      </c>
      <c r="F607" s="69">
        <f>F608</f>
        <v>0.7</v>
      </c>
      <c r="G607" s="69">
        <f>G608</f>
        <v>0</v>
      </c>
      <c r="H607" s="56">
        <f t="shared" si="142"/>
        <v>0.7</v>
      </c>
      <c r="I607" s="69">
        <f>I608</f>
        <v>0</v>
      </c>
      <c r="J607" s="56">
        <f t="shared" si="143"/>
        <v>0.7</v>
      </c>
      <c r="K607" s="69">
        <f>K608</f>
        <v>0</v>
      </c>
      <c r="L607" s="56">
        <f t="shared" si="144"/>
        <v>0.7</v>
      </c>
      <c r="M607" s="69">
        <f>M608</f>
        <v>0</v>
      </c>
      <c r="N607" s="56">
        <f t="shared" si="147"/>
        <v>0.7</v>
      </c>
      <c r="O607" s="69">
        <f>O608</f>
        <v>0</v>
      </c>
      <c r="P607" s="56">
        <f t="shared" si="148"/>
        <v>0.7</v>
      </c>
      <c r="Q607" s="69">
        <f>Q608</f>
        <v>50.2</v>
      </c>
      <c r="R607" s="56">
        <f t="shared" si="149"/>
        <v>50.900000000000006</v>
      </c>
      <c r="S607" s="69">
        <f>S608</f>
        <v>0</v>
      </c>
      <c r="T607" s="56">
        <f t="shared" si="150"/>
        <v>50.900000000000006</v>
      </c>
    </row>
    <row r="608" spans="1:20" ht="31.15" customHeight="1" x14ac:dyDescent="0.25">
      <c r="A608" s="32" t="s">
        <v>100</v>
      </c>
      <c r="B608" s="53" t="s">
        <v>583</v>
      </c>
      <c r="C608" s="53" t="s">
        <v>73</v>
      </c>
      <c r="D608" s="53" t="s">
        <v>108</v>
      </c>
      <c r="E608" s="53" t="s">
        <v>575</v>
      </c>
      <c r="F608" s="69">
        <v>0.7</v>
      </c>
      <c r="G608" s="69"/>
      <c r="H608" s="56">
        <f t="shared" si="142"/>
        <v>0.7</v>
      </c>
      <c r="I608" s="69"/>
      <c r="J608" s="56">
        <f t="shared" si="143"/>
        <v>0.7</v>
      </c>
      <c r="K608" s="69"/>
      <c r="L608" s="56">
        <f t="shared" si="144"/>
        <v>0.7</v>
      </c>
      <c r="M608" s="69"/>
      <c r="N608" s="56">
        <f t="shared" si="147"/>
        <v>0.7</v>
      </c>
      <c r="O608" s="69"/>
      <c r="P608" s="56">
        <f t="shared" si="148"/>
        <v>0.7</v>
      </c>
      <c r="Q608" s="69">
        <v>50.2</v>
      </c>
      <c r="R608" s="56">
        <f t="shared" si="149"/>
        <v>50.900000000000006</v>
      </c>
      <c r="S608" s="69"/>
      <c r="T608" s="56">
        <f t="shared" si="150"/>
        <v>50.900000000000006</v>
      </c>
    </row>
    <row r="609" spans="1:20" ht="47.25" hidden="1" x14ac:dyDescent="0.25">
      <c r="A609" s="68" t="s">
        <v>584</v>
      </c>
      <c r="B609" s="50" t="s">
        <v>143</v>
      </c>
      <c r="C609" s="47"/>
      <c r="D609" s="47"/>
      <c r="E609" s="79"/>
      <c r="F609" s="74">
        <f>F610+F614</f>
        <v>0</v>
      </c>
      <c r="G609" s="74">
        <f>G610+G614</f>
        <v>0</v>
      </c>
      <c r="H609" s="49">
        <f t="shared" si="142"/>
        <v>0</v>
      </c>
      <c r="I609" s="74">
        <f>I610+I614</f>
        <v>0</v>
      </c>
      <c r="J609" s="49">
        <f t="shared" si="143"/>
        <v>0</v>
      </c>
      <c r="K609" s="74">
        <f>K610+K614</f>
        <v>0</v>
      </c>
      <c r="L609" s="49">
        <f t="shared" si="144"/>
        <v>0</v>
      </c>
      <c r="M609" s="74">
        <f>M610+M614</f>
        <v>0</v>
      </c>
      <c r="N609" s="49">
        <f t="shared" si="147"/>
        <v>0</v>
      </c>
      <c r="O609" s="74">
        <f>O610+O614</f>
        <v>0</v>
      </c>
      <c r="P609" s="49">
        <f t="shared" si="148"/>
        <v>0</v>
      </c>
      <c r="Q609" s="74">
        <f>Q610+Q614</f>
        <v>0</v>
      </c>
      <c r="R609" s="49">
        <f t="shared" si="149"/>
        <v>0</v>
      </c>
      <c r="S609" s="74">
        <f>S610+S614</f>
        <v>0</v>
      </c>
      <c r="T609" s="49">
        <f t="shared" si="150"/>
        <v>0</v>
      </c>
    </row>
    <row r="610" spans="1:20" ht="31.15" hidden="1" customHeight="1" x14ac:dyDescent="0.25">
      <c r="A610" s="32" t="s">
        <v>83</v>
      </c>
      <c r="B610" s="53" t="s">
        <v>144</v>
      </c>
      <c r="C610" s="53" t="s">
        <v>73</v>
      </c>
      <c r="D610" s="47"/>
      <c r="E610" s="79"/>
      <c r="F610" s="69">
        <f t="shared" ref="F610:S612" si="152">F611</f>
        <v>0</v>
      </c>
      <c r="G610" s="69">
        <f t="shared" si="152"/>
        <v>0</v>
      </c>
      <c r="H610" s="56">
        <f t="shared" si="142"/>
        <v>0</v>
      </c>
      <c r="I610" s="69">
        <f t="shared" si="152"/>
        <v>0</v>
      </c>
      <c r="J610" s="56">
        <f t="shared" si="143"/>
        <v>0</v>
      </c>
      <c r="K610" s="69">
        <f t="shared" si="152"/>
        <v>0</v>
      </c>
      <c r="L610" s="56">
        <f t="shared" si="144"/>
        <v>0</v>
      </c>
      <c r="M610" s="69">
        <f t="shared" si="152"/>
        <v>0</v>
      </c>
      <c r="N610" s="56">
        <f t="shared" si="147"/>
        <v>0</v>
      </c>
      <c r="O610" s="69">
        <f t="shared" si="152"/>
        <v>0</v>
      </c>
      <c r="P610" s="56">
        <f t="shared" si="148"/>
        <v>0</v>
      </c>
      <c r="Q610" s="69">
        <f t="shared" si="152"/>
        <v>0</v>
      </c>
      <c r="R610" s="56">
        <f t="shared" si="149"/>
        <v>0</v>
      </c>
      <c r="S610" s="69">
        <f t="shared" si="152"/>
        <v>0</v>
      </c>
      <c r="T610" s="56">
        <f t="shared" si="150"/>
        <v>0</v>
      </c>
    </row>
    <row r="611" spans="1:20" ht="31.5" hidden="1" x14ac:dyDescent="0.25">
      <c r="A611" s="32" t="s">
        <v>130</v>
      </c>
      <c r="B611" s="53" t="s">
        <v>144</v>
      </c>
      <c r="C611" s="53" t="s">
        <v>73</v>
      </c>
      <c r="D611" s="53" t="s">
        <v>152</v>
      </c>
      <c r="E611" s="79"/>
      <c r="F611" s="69">
        <f t="shared" si="152"/>
        <v>0</v>
      </c>
      <c r="G611" s="69">
        <f t="shared" si="152"/>
        <v>0</v>
      </c>
      <c r="H611" s="56">
        <f t="shared" si="142"/>
        <v>0</v>
      </c>
      <c r="I611" s="69">
        <f t="shared" si="152"/>
        <v>0</v>
      </c>
      <c r="J611" s="56">
        <f t="shared" si="143"/>
        <v>0</v>
      </c>
      <c r="K611" s="69">
        <f t="shared" si="152"/>
        <v>0</v>
      </c>
      <c r="L611" s="56">
        <f t="shared" si="144"/>
        <v>0</v>
      </c>
      <c r="M611" s="69">
        <f t="shared" si="152"/>
        <v>0</v>
      </c>
      <c r="N611" s="56">
        <f t="shared" si="147"/>
        <v>0</v>
      </c>
      <c r="O611" s="69">
        <f t="shared" si="152"/>
        <v>0</v>
      </c>
      <c r="P611" s="56">
        <f t="shared" si="148"/>
        <v>0</v>
      </c>
      <c r="Q611" s="69">
        <f t="shared" si="152"/>
        <v>0</v>
      </c>
      <c r="R611" s="56">
        <f t="shared" si="149"/>
        <v>0</v>
      </c>
      <c r="S611" s="69">
        <f t="shared" si="152"/>
        <v>0</v>
      </c>
      <c r="T611" s="56">
        <f t="shared" si="150"/>
        <v>0</v>
      </c>
    </row>
    <row r="612" spans="1:20" ht="110.25" hidden="1" x14ac:dyDescent="0.25">
      <c r="A612" s="32" t="s">
        <v>85</v>
      </c>
      <c r="B612" s="53" t="s">
        <v>144</v>
      </c>
      <c r="C612" s="53" t="s">
        <v>73</v>
      </c>
      <c r="D612" s="53" t="s">
        <v>152</v>
      </c>
      <c r="E612" s="53" t="s">
        <v>536</v>
      </c>
      <c r="F612" s="69">
        <f t="shared" si="152"/>
        <v>0</v>
      </c>
      <c r="G612" s="69">
        <f t="shared" si="152"/>
        <v>0</v>
      </c>
      <c r="H612" s="56">
        <f t="shared" si="142"/>
        <v>0</v>
      </c>
      <c r="I612" s="69">
        <f t="shared" si="152"/>
        <v>0</v>
      </c>
      <c r="J612" s="56">
        <f t="shared" si="143"/>
        <v>0</v>
      </c>
      <c r="K612" s="69">
        <f t="shared" si="152"/>
        <v>0</v>
      </c>
      <c r="L612" s="56">
        <f t="shared" si="144"/>
        <v>0</v>
      </c>
      <c r="M612" s="69">
        <f t="shared" si="152"/>
        <v>0</v>
      </c>
      <c r="N612" s="56">
        <f t="shared" si="147"/>
        <v>0</v>
      </c>
      <c r="O612" s="69">
        <f t="shared" si="152"/>
        <v>0</v>
      </c>
      <c r="P612" s="56">
        <f t="shared" si="148"/>
        <v>0</v>
      </c>
      <c r="Q612" s="69">
        <f t="shared" si="152"/>
        <v>0</v>
      </c>
      <c r="R612" s="56">
        <f t="shared" si="149"/>
        <v>0</v>
      </c>
      <c r="S612" s="69">
        <f t="shared" si="152"/>
        <v>0</v>
      </c>
      <c r="T612" s="56">
        <f t="shared" si="150"/>
        <v>0</v>
      </c>
    </row>
    <row r="613" spans="1:20" ht="46.9" hidden="1" customHeight="1" x14ac:dyDescent="0.25">
      <c r="A613" s="32" t="s">
        <v>86</v>
      </c>
      <c r="B613" s="53" t="s">
        <v>144</v>
      </c>
      <c r="C613" s="53" t="s">
        <v>73</v>
      </c>
      <c r="D613" s="53" t="s">
        <v>152</v>
      </c>
      <c r="E613" s="53" t="s">
        <v>535</v>
      </c>
      <c r="F613" s="69"/>
      <c r="G613" s="69"/>
      <c r="H613" s="56">
        <f t="shared" si="142"/>
        <v>0</v>
      </c>
      <c r="I613" s="69"/>
      <c r="J613" s="56">
        <f t="shared" si="143"/>
        <v>0</v>
      </c>
      <c r="K613" s="69"/>
      <c r="L613" s="56">
        <f t="shared" si="144"/>
        <v>0</v>
      </c>
      <c r="M613" s="69"/>
      <c r="N613" s="56">
        <f t="shared" si="147"/>
        <v>0</v>
      </c>
      <c r="O613" s="69"/>
      <c r="P613" s="56">
        <f t="shared" si="148"/>
        <v>0</v>
      </c>
      <c r="Q613" s="69"/>
      <c r="R613" s="56">
        <f t="shared" si="149"/>
        <v>0</v>
      </c>
      <c r="S613" s="69"/>
      <c r="T613" s="56">
        <f t="shared" si="150"/>
        <v>0</v>
      </c>
    </row>
    <row r="614" spans="1:20" ht="31.5" hidden="1" x14ac:dyDescent="0.25">
      <c r="A614" s="32" t="s">
        <v>87</v>
      </c>
      <c r="B614" s="53" t="s">
        <v>580</v>
      </c>
      <c r="C614" s="47"/>
      <c r="D614" s="47"/>
      <c r="E614" s="79"/>
      <c r="F614" s="69">
        <f>F615</f>
        <v>0</v>
      </c>
      <c r="G614" s="69">
        <f>G615</f>
        <v>0</v>
      </c>
      <c r="H614" s="56">
        <f t="shared" si="142"/>
        <v>0</v>
      </c>
      <c r="I614" s="69">
        <f>I615</f>
        <v>0</v>
      </c>
      <c r="J614" s="56">
        <f t="shared" si="143"/>
        <v>0</v>
      </c>
      <c r="K614" s="69">
        <f>K615</f>
        <v>0</v>
      </c>
      <c r="L614" s="56">
        <f t="shared" si="144"/>
        <v>0</v>
      </c>
      <c r="M614" s="69">
        <f>M615</f>
        <v>0</v>
      </c>
      <c r="N614" s="56">
        <f t="shared" si="147"/>
        <v>0</v>
      </c>
      <c r="O614" s="69">
        <f>O615</f>
        <v>0</v>
      </c>
      <c r="P614" s="56">
        <f t="shared" si="148"/>
        <v>0</v>
      </c>
      <c r="Q614" s="69">
        <f>Q615</f>
        <v>0</v>
      </c>
      <c r="R614" s="56">
        <f t="shared" si="149"/>
        <v>0</v>
      </c>
      <c r="S614" s="69">
        <f>S615</f>
        <v>0</v>
      </c>
      <c r="T614" s="56">
        <f t="shared" si="150"/>
        <v>0</v>
      </c>
    </row>
    <row r="615" spans="1:20" ht="34.15" hidden="1" customHeight="1" x14ac:dyDescent="0.25">
      <c r="A615" s="64" t="s">
        <v>72</v>
      </c>
      <c r="B615" s="53" t="s">
        <v>580</v>
      </c>
      <c r="C615" s="53" t="s">
        <v>73</v>
      </c>
      <c r="D615" s="47"/>
      <c r="E615" s="79"/>
      <c r="F615" s="69">
        <f>F616</f>
        <v>0</v>
      </c>
      <c r="G615" s="69">
        <f>G616</f>
        <v>0</v>
      </c>
      <c r="H615" s="56">
        <f t="shared" si="142"/>
        <v>0</v>
      </c>
      <c r="I615" s="69">
        <f>I616</f>
        <v>0</v>
      </c>
      <c r="J615" s="56">
        <f t="shared" si="143"/>
        <v>0</v>
      </c>
      <c r="K615" s="69">
        <f>K616</f>
        <v>0</v>
      </c>
      <c r="L615" s="56">
        <f t="shared" si="144"/>
        <v>0</v>
      </c>
      <c r="M615" s="69">
        <f>M616</f>
        <v>0</v>
      </c>
      <c r="N615" s="56">
        <f t="shared" si="147"/>
        <v>0</v>
      </c>
      <c r="O615" s="69">
        <f>O616</f>
        <v>0</v>
      </c>
      <c r="P615" s="56">
        <f t="shared" si="148"/>
        <v>0</v>
      </c>
      <c r="Q615" s="69">
        <f>Q616</f>
        <v>0</v>
      </c>
      <c r="R615" s="56">
        <f t="shared" si="149"/>
        <v>0</v>
      </c>
      <c r="S615" s="69">
        <f>S616</f>
        <v>0</v>
      </c>
      <c r="T615" s="56">
        <f t="shared" si="150"/>
        <v>0</v>
      </c>
    </row>
    <row r="616" spans="1:20" ht="33" hidden="1" customHeight="1" x14ac:dyDescent="0.25">
      <c r="A616" s="32" t="s">
        <v>130</v>
      </c>
      <c r="B616" s="53" t="s">
        <v>580</v>
      </c>
      <c r="C616" s="53" t="s">
        <v>73</v>
      </c>
      <c r="D616" s="53" t="s">
        <v>152</v>
      </c>
      <c r="E616" s="79"/>
      <c r="F616" s="69">
        <f>F617+F619+F621</f>
        <v>0</v>
      </c>
      <c r="G616" s="69">
        <f>G617+G619+G621</f>
        <v>0</v>
      </c>
      <c r="H616" s="56">
        <f t="shared" si="142"/>
        <v>0</v>
      </c>
      <c r="I616" s="69">
        <f>I617+I619+I621</f>
        <v>0</v>
      </c>
      <c r="J616" s="56">
        <f t="shared" si="143"/>
        <v>0</v>
      </c>
      <c r="K616" s="69">
        <f>K617+K619+K621</f>
        <v>0</v>
      </c>
      <c r="L616" s="56">
        <f t="shared" si="144"/>
        <v>0</v>
      </c>
      <c r="M616" s="69">
        <f>M617+M619+M621</f>
        <v>0</v>
      </c>
      <c r="N616" s="56">
        <f t="shared" si="147"/>
        <v>0</v>
      </c>
      <c r="O616" s="69">
        <f>O617+O619+O621</f>
        <v>0</v>
      </c>
      <c r="P616" s="56">
        <f t="shared" si="148"/>
        <v>0</v>
      </c>
      <c r="Q616" s="69">
        <f>Q617+Q619+Q621</f>
        <v>0</v>
      </c>
      <c r="R616" s="56">
        <f t="shared" si="149"/>
        <v>0</v>
      </c>
      <c r="S616" s="69">
        <f>S617+S619+S621</f>
        <v>0</v>
      </c>
      <c r="T616" s="56">
        <f t="shared" si="150"/>
        <v>0</v>
      </c>
    </row>
    <row r="617" spans="1:20" ht="110.25" hidden="1" x14ac:dyDescent="0.25">
      <c r="A617" s="32" t="s">
        <v>85</v>
      </c>
      <c r="B617" s="53" t="s">
        <v>580</v>
      </c>
      <c r="C617" s="53" t="s">
        <v>73</v>
      </c>
      <c r="D617" s="53" t="s">
        <v>152</v>
      </c>
      <c r="E617" s="53" t="s">
        <v>536</v>
      </c>
      <c r="F617" s="69">
        <f>F618</f>
        <v>0</v>
      </c>
      <c r="G617" s="69">
        <f>G618</f>
        <v>0</v>
      </c>
      <c r="H617" s="56">
        <f t="shared" si="142"/>
        <v>0</v>
      </c>
      <c r="I617" s="69">
        <f>I618</f>
        <v>0</v>
      </c>
      <c r="J617" s="56">
        <f t="shared" si="143"/>
        <v>0</v>
      </c>
      <c r="K617" s="69">
        <f>K618</f>
        <v>0</v>
      </c>
      <c r="L617" s="56">
        <f t="shared" si="144"/>
        <v>0</v>
      </c>
      <c r="M617" s="69">
        <f>M618</f>
        <v>0</v>
      </c>
      <c r="N617" s="56">
        <f t="shared" si="147"/>
        <v>0</v>
      </c>
      <c r="O617" s="69">
        <f>O618</f>
        <v>0</v>
      </c>
      <c r="P617" s="56">
        <f t="shared" si="148"/>
        <v>0</v>
      </c>
      <c r="Q617" s="69">
        <f>Q618</f>
        <v>0</v>
      </c>
      <c r="R617" s="56">
        <f t="shared" si="149"/>
        <v>0</v>
      </c>
      <c r="S617" s="69">
        <f>S618</f>
        <v>0</v>
      </c>
      <c r="T617" s="56">
        <f t="shared" si="150"/>
        <v>0</v>
      </c>
    </row>
    <row r="618" spans="1:20" ht="47.25" hidden="1" x14ac:dyDescent="0.25">
      <c r="A618" s="32" t="s">
        <v>86</v>
      </c>
      <c r="B618" s="53" t="s">
        <v>580</v>
      </c>
      <c r="C618" s="53" t="s">
        <v>73</v>
      </c>
      <c r="D618" s="53" t="s">
        <v>152</v>
      </c>
      <c r="E618" s="53" t="s">
        <v>535</v>
      </c>
      <c r="F618" s="69"/>
      <c r="G618" s="69"/>
      <c r="H618" s="56">
        <f t="shared" si="142"/>
        <v>0</v>
      </c>
      <c r="I618" s="69"/>
      <c r="J618" s="56">
        <f t="shared" si="143"/>
        <v>0</v>
      </c>
      <c r="K618" s="69"/>
      <c r="L618" s="56">
        <f t="shared" si="144"/>
        <v>0</v>
      </c>
      <c r="M618" s="69"/>
      <c r="N618" s="56">
        <f t="shared" si="147"/>
        <v>0</v>
      </c>
      <c r="O618" s="69"/>
      <c r="P618" s="56">
        <f t="shared" si="148"/>
        <v>0</v>
      </c>
      <c r="Q618" s="69"/>
      <c r="R618" s="56">
        <f t="shared" si="149"/>
        <v>0</v>
      </c>
      <c r="S618" s="69"/>
      <c r="T618" s="56">
        <f t="shared" si="150"/>
        <v>0</v>
      </c>
    </row>
    <row r="619" spans="1:20" ht="47.25" hidden="1" x14ac:dyDescent="0.25">
      <c r="A619" s="32" t="s">
        <v>97</v>
      </c>
      <c r="B619" s="53" t="s">
        <v>580</v>
      </c>
      <c r="C619" s="53" t="s">
        <v>73</v>
      </c>
      <c r="D619" s="53" t="s">
        <v>152</v>
      </c>
      <c r="E619" s="53" t="s">
        <v>543</v>
      </c>
      <c r="F619" s="69">
        <f>F620</f>
        <v>0</v>
      </c>
      <c r="G619" s="69">
        <f>G620</f>
        <v>0</v>
      </c>
      <c r="H619" s="56">
        <f t="shared" si="142"/>
        <v>0</v>
      </c>
      <c r="I619" s="69">
        <f>I620</f>
        <v>0</v>
      </c>
      <c r="J619" s="56">
        <f t="shared" si="143"/>
        <v>0</v>
      </c>
      <c r="K619" s="69">
        <f>K620</f>
        <v>0</v>
      </c>
      <c r="L619" s="56">
        <f t="shared" si="144"/>
        <v>0</v>
      </c>
      <c r="M619" s="69">
        <f>M620</f>
        <v>0</v>
      </c>
      <c r="N619" s="56">
        <f t="shared" si="147"/>
        <v>0</v>
      </c>
      <c r="O619" s="69">
        <f>O620</f>
        <v>0</v>
      </c>
      <c r="P619" s="56">
        <f t="shared" si="148"/>
        <v>0</v>
      </c>
      <c r="Q619" s="69">
        <f>Q620</f>
        <v>0</v>
      </c>
      <c r="R619" s="56">
        <f t="shared" si="149"/>
        <v>0</v>
      </c>
      <c r="S619" s="69">
        <f>S620</f>
        <v>0</v>
      </c>
      <c r="T619" s="56">
        <f t="shared" si="150"/>
        <v>0</v>
      </c>
    </row>
    <row r="620" spans="1:20" ht="47.25" hidden="1" x14ac:dyDescent="0.25">
      <c r="A620" s="32" t="s">
        <v>98</v>
      </c>
      <c r="B620" s="53" t="s">
        <v>580</v>
      </c>
      <c r="C620" s="53" t="s">
        <v>73</v>
      </c>
      <c r="D620" s="53" t="s">
        <v>152</v>
      </c>
      <c r="E620" s="53" t="s">
        <v>539</v>
      </c>
      <c r="F620" s="69"/>
      <c r="G620" s="69"/>
      <c r="H620" s="56">
        <f t="shared" si="142"/>
        <v>0</v>
      </c>
      <c r="I620" s="69"/>
      <c r="J620" s="56">
        <f t="shared" si="143"/>
        <v>0</v>
      </c>
      <c r="K620" s="69"/>
      <c r="L620" s="56">
        <f t="shared" si="144"/>
        <v>0</v>
      </c>
      <c r="M620" s="69"/>
      <c r="N620" s="56">
        <f t="shared" si="147"/>
        <v>0</v>
      </c>
      <c r="O620" s="69"/>
      <c r="P620" s="56">
        <f t="shared" si="148"/>
        <v>0</v>
      </c>
      <c r="Q620" s="69"/>
      <c r="R620" s="56">
        <f t="shared" si="149"/>
        <v>0</v>
      </c>
      <c r="S620" s="69"/>
      <c r="T620" s="56">
        <f t="shared" si="150"/>
        <v>0</v>
      </c>
    </row>
    <row r="621" spans="1:20" ht="15.75" hidden="1" x14ac:dyDescent="0.25">
      <c r="A621" s="32" t="s">
        <v>99</v>
      </c>
      <c r="B621" s="53" t="s">
        <v>580</v>
      </c>
      <c r="C621" s="53" t="s">
        <v>73</v>
      </c>
      <c r="D621" s="53" t="s">
        <v>152</v>
      </c>
      <c r="E621" s="53" t="s">
        <v>547</v>
      </c>
      <c r="F621" s="69">
        <f>F622</f>
        <v>0</v>
      </c>
      <c r="G621" s="69">
        <f>G622</f>
        <v>0</v>
      </c>
      <c r="H621" s="56">
        <f t="shared" si="142"/>
        <v>0</v>
      </c>
      <c r="I621" s="69">
        <f>I622</f>
        <v>0</v>
      </c>
      <c r="J621" s="56">
        <f t="shared" si="143"/>
        <v>0</v>
      </c>
      <c r="K621" s="69">
        <f>K622</f>
        <v>0</v>
      </c>
      <c r="L621" s="56">
        <f t="shared" si="144"/>
        <v>0</v>
      </c>
      <c r="M621" s="69">
        <f>M622</f>
        <v>0</v>
      </c>
      <c r="N621" s="56">
        <f t="shared" si="147"/>
        <v>0</v>
      </c>
      <c r="O621" s="69">
        <f>O622</f>
        <v>0</v>
      </c>
      <c r="P621" s="56">
        <f t="shared" si="148"/>
        <v>0</v>
      </c>
      <c r="Q621" s="69">
        <f>Q622</f>
        <v>0</v>
      </c>
      <c r="R621" s="56">
        <f t="shared" si="149"/>
        <v>0</v>
      </c>
      <c r="S621" s="69">
        <f>S622</f>
        <v>0</v>
      </c>
      <c r="T621" s="56">
        <f t="shared" si="150"/>
        <v>0</v>
      </c>
    </row>
    <row r="622" spans="1:20" ht="31.5" hidden="1" x14ac:dyDescent="0.25">
      <c r="A622" s="32" t="s">
        <v>100</v>
      </c>
      <c r="B622" s="53" t="s">
        <v>580</v>
      </c>
      <c r="C622" s="53" t="s">
        <v>73</v>
      </c>
      <c r="D622" s="53" t="s">
        <v>152</v>
      </c>
      <c r="E622" s="53" t="s">
        <v>575</v>
      </c>
      <c r="F622" s="69"/>
      <c r="G622" s="69"/>
      <c r="H622" s="56">
        <f t="shared" ref="H622:H725" si="153">F622+G622</f>
        <v>0</v>
      </c>
      <c r="I622" s="69"/>
      <c r="J622" s="56">
        <f t="shared" si="143"/>
        <v>0</v>
      </c>
      <c r="K622" s="69"/>
      <c r="L622" s="56">
        <f t="shared" si="144"/>
        <v>0</v>
      </c>
      <c r="M622" s="69"/>
      <c r="N622" s="56">
        <f t="shared" si="147"/>
        <v>0</v>
      </c>
      <c r="O622" s="69"/>
      <c r="P622" s="56">
        <f t="shared" si="148"/>
        <v>0</v>
      </c>
      <c r="Q622" s="69"/>
      <c r="R622" s="56">
        <f t="shared" si="149"/>
        <v>0</v>
      </c>
      <c r="S622" s="69"/>
      <c r="T622" s="56">
        <f t="shared" si="150"/>
        <v>0</v>
      </c>
    </row>
    <row r="623" spans="1:20" ht="15.75" x14ac:dyDescent="0.25">
      <c r="A623" s="68" t="s">
        <v>433</v>
      </c>
      <c r="B623" s="50" t="s">
        <v>585</v>
      </c>
      <c r="C623" s="47"/>
      <c r="D623" s="47"/>
      <c r="E623" s="79"/>
      <c r="F623" s="74">
        <f>F624+F717+F723</f>
        <v>62391.7</v>
      </c>
      <c r="G623" s="74">
        <f>G624+G717+G723</f>
        <v>0</v>
      </c>
      <c r="H623" s="49">
        <f t="shared" si="153"/>
        <v>62391.7</v>
      </c>
      <c r="I623" s="74">
        <f>I624+I717+I723</f>
        <v>7497</v>
      </c>
      <c r="J623" s="49">
        <f t="shared" ref="J623:J726" si="154">H623+I623</f>
        <v>69888.7</v>
      </c>
      <c r="K623" s="74">
        <f>K624+K717+K723</f>
        <v>755</v>
      </c>
      <c r="L623" s="49">
        <f t="shared" si="144"/>
        <v>70643.7</v>
      </c>
      <c r="M623" s="74">
        <f>M624+M717+M723</f>
        <v>-7687.1</v>
      </c>
      <c r="N623" s="49">
        <f t="shared" si="147"/>
        <v>62956.6</v>
      </c>
      <c r="O623" s="74">
        <f>O624+O717+O723</f>
        <v>123.40000000000002</v>
      </c>
      <c r="P623" s="49">
        <f t="shared" si="148"/>
        <v>63080</v>
      </c>
      <c r="Q623" s="74">
        <f>Q624+Q717+Q723</f>
        <v>216</v>
      </c>
      <c r="R623" s="49">
        <f t="shared" si="149"/>
        <v>63296</v>
      </c>
      <c r="S623" s="74">
        <f>S624+S717+S723</f>
        <v>967.5</v>
      </c>
      <c r="T623" s="49">
        <f t="shared" si="150"/>
        <v>64263.5</v>
      </c>
    </row>
    <row r="624" spans="1:20" ht="47.25" x14ac:dyDescent="0.25">
      <c r="A624" s="68" t="s">
        <v>145</v>
      </c>
      <c r="B624" s="50" t="s">
        <v>146</v>
      </c>
      <c r="C624" s="47"/>
      <c r="D624" s="47"/>
      <c r="E624" s="79"/>
      <c r="F624" s="74">
        <f>F625+F630+F635+F642+F652+F657+F672+F677+F647+F667</f>
        <v>56806.6</v>
      </c>
      <c r="G624" s="74">
        <f>G625+G630+G635+G642+G652+G657+G672+G677+G647+G667+G692+G662</f>
        <v>0</v>
      </c>
      <c r="H624" s="49">
        <f t="shared" si="153"/>
        <v>56806.6</v>
      </c>
      <c r="I624" s="74">
        <f>I625+I630+I635+I642+I652+I657+I672+I677+I647+I667+I692+I662+I682+I687</f>
        <v>7497</v>
      </c>
      <c r="J624" s="49">
        <f t="shared" si="154"/>
        <v>64303.6</v>
      </c>
      <c r="K624" s="74">
        <f>K625+K630+K635+K642+K652+K657+K672+K677+K647+K667+K692+K662+K682+K687</f>
        <v>0</v>
      </c>
      <c r="L624" s="49">
        <f t="shared" si="144"/>
        <v>64303.6</v>
      </c>
      <c r="M624" s="74">
        <f>M625+M630+M635+M642+M652+M657+M672+M677+M647+M667+M692+M662+M682+M687</f>
        <v>-8021</v>
      </c>
      <c r="N624" s="49">
        <f t="shared" si="147"/>
        <v>56282.6</v>
      </c>
      <c r="O624" s="74">
        <f>O625+O630+O635+O642+O652+O657+O672+O677+O647+O667+O692+O662+O682+O687+O697+O702+O707+O712</f>
        <v>123.40000000000002</v>
      </c>
      <c r="P624" s="49">
        <f t="shared" si="148"/>
        <v>56406</v>
      </c>
      <c r="Q624" s="74">
        <f>Q625+Q630+Q635+Q642+Q652+Q657+Q672+Q677+Q647+Q667+Q692+Q662+Q682+Q687+Q697+Q702+Q707+Q712</f>
        <v>0</v>
      </c>
      <c r="R624" s="49">
        <f t="shared" si="149"/>
        <v>56406</v>
      </c>
      <c r="S624" s="74">
        <f>S625+S630+S635+S642+S652+S657+S672+S677+S647+S667+S692+S662+S682+S687+S697+S702+S707+S712</f>
        <v>-86</v>
      </c>
      <c r="T624" s="49">
        <f t="shared" si="150"/>
        <v>56320</v>
      </c>
    </row>
    <row r="625" spans="1:20" ht="94.5" x14ac:dyDescent="0.25">
      <c r="A625" s="32" t="s">
        <v>645</v>
      </c>
      <c r="B625" s="53" t="s">
        <v>336</v>
      </c>
      <c r="C625" s="47"/>
      <c r="D625" s="47"/>
      <c r="E625" s="79"/>
      <c r="F625" s="69">
        <f t="shared" ref="F625:S628" si="155">F626</f>
        <v>12589</v>
      </c>
      <c r="G625" s="69">
        <f t="shared" si="155"/>
        <v>0</v>
      </c>
      <c r="H625" s="56">
        <f t="shared" si="153"/>
        <v>12589</v>
      </c>
      <c r="I625" s="69">
        <f t="shared" si="155"/>
        <v>0</v>
      </c>
      <c r="J625" s="56">
        <f t="shared" si="154"/>
        <v>12589</v>
      </c>
      <c r="K625" s="69">
        <f t="shared" si="155"/>
        <v>0</v>
      </c>
      <c r="L625" s="56">
        <f t="shared" si="144"/>
        <v>12589</v>
      </c>
      <c r="M625" s="69">
        <f t="shared" si="155"/>
        <v>0</v>
      </c>
      <c r="N625" s="56">
        <f t="shared" si="147"/>
        <v>12589</v>
      </c>
      <c r="O625" s="69">
        <f t="shared" si="155"/>
        <v>0</v>
      </c>
      <c r="P625" s="56">
        <f t="shared" si="148"/>
        <v>12589</v>
      </c>
      <c r="Q625" s="69">
        <f t="shared" si="155"/>
        <v>0</v>
      </c>
      <c r="R625" s="56">
        <f t="shared" si="149"/>
        <v>12589</v>
      </c>
      <c r="S625" s="69">
        <f t="shared" si="155"/>
        <v>-86</v>
      </c>
      <c r="T625" s="56">
        <f t="shared" si="150"/>
        <v>12503</v>
      </c>
    </row>
    <row r="626" spans="1:20" ht="15.75" x14ac:dyDescent="0.25">
      <c r="A626" s="32" t="s">
        <v>317</v>
      </c>
      <c r="B626" s="53" t="s">
        <v>336</v>
      </c>
      <c r="C626" s="53" t="s">
        <v>206</v>
      </c>
      <c r="D626" s="47"/>
      <c r="E626" s="79"/>
      <c r="F626" s="69">
        <f t="shared" si="155"/>
        <v>12589</v>
      </c>
      <c r="G626" s="69">
        <f t="shared" si="155"/>
        <v>0</v>
      </c>
      <c r="H626" s="56">
        <f t="shared" si="153"/>
        <v>12589</v>
      </c>
      <c r="I626" s="69">
        <f t="shared" si="155"/>
        <v>0</v>
      </c>
      <c r="J626" s="56">
        <f t="shared" si="154"/>
        <v>12589</v>
      </c>
      <c r="K626" s="69">
        <f t="shared" si="155"/>
        <v>0</v>
      </c>
      <c r="L626" s="56">
        <f t="shared" si="144"/>
        <v>12589</v>
      </c>
      <c r="M626" s="69">
        <f t="shared" si="155"/>
        <v>0</v>
      </c>
      <c r="N626" s="56">
        <f t="shared" si="147"/>
        <v>12589</v>
      </c>
      <c r="O626" s="69">
        <f t="shared" si="155"/>
        <v>0</v>
      </c>
      <c r="P626" s="56">
        <f t="shared" si="148"/>
        <v>12589</v>
      </c>
      <c r="Q626" s="69">
        <f t="shared" si="155"/>
        <v>0</v>
      </c>
      <c r="R626" s="56">
        <f t="shared" si="149"/>
        <v>12589</v>
      </c>
      <c r="S626" s="69">
        <f t="shared" si="155"/>
        <v>-86</v>
      </c>
      <c r="T626" s="56">
        <f t="shared" si="150"/>
        <v>12503</v>
      </c>
    </row>
    <row r="627" spans="1:20" ht="15.75" x14ac:dyDescent="0.25">
      <c r="A627" s="32" t="s">
        <v>318</v>
      </c>
      <c r="B627" s="53" t="s">
        <v>336</v>
      </c>
      <c r="C627" s="53" t="s">
        <v>206</v>
      </c>
      <c r="D627" s="53" t="s">
        <v>73</v>
      </c>
      <c r="E627" s="79"/>
      <c r="F627" s="69">
        <f t="shared" si="155"/>
        <v>12589</v>
      </c>
      <c r="G627" s="69">
        <f t="shared" si="155"/>
        <v>0</v>
      </c>
      <c r="H627" s="56">
        <f t="shared" si="153"/>
        <v>12589</v>
      </c>
      <c r="I627" s="69">
        <f t="shared" si="155"/>
        <v>0</v>
      </c>
      <c r="J627" s="56">
        <f t="shared" si="154"/>
        <v>12589</v>
      </c>
      <c r="K627" s="69">
        <f t="shared" si="155"/>
        <v>0</v>
      </c>
      <c r="L627" s="56">
        <f t="shared" ref="L627:L730" si="156">J627+K627</f>
        <v>12589</v>
      </c>
      <c r="M627" s="69">
        <f t="shared" si="155"/>
        <v>0</v>
      </c>
      <c r="N627" s="56">
        <f t="shared" si="147"/>
        <v>12589</v>
      </c>
      <c r="O627" s="69">
        <f t="shared" si="155"/>
        <v>0</v>
      </c>
      <c r="P627" s="56">
        <f t="shared" si="148"/>
        <v>12589</v>
      </c>
      <c r="Q627" s="69">
        <f t="shared" si="155"/>
        <v>0</v>
      </c>
      <c r="R627" s="56">
        <f t="shared" si="149"/>
        <v>12589</v>
      </c>
      <c r="S627" s="69">
        <f t="shared" si="155"/>
        <v>-86</v>
      </c>
      <c r="T627" s="56">
        <f t="shared" si="150"/>
        <v>12503</v>
      </c>
    </row>
    <row r="628" spans="1:20" ht="15.75" x14ac:dyDescent="0.25">
      <c r="A628" s="32" t="s">
        <v>157</v>
      </c>
      <c r="B628" s="53" t="s">
        <v>336</v>
      </c>
      <c r="C628" s="53" t="s">
        <v>206</v>
      </c>
      <c r="D628" s="53" t="s">
        <v>73</v>
      </c>
      <c r="E628" s="53" t="s">
        <v>586</v>
      </c>
      <c r="F628" s="69">
        <f t="shared" si="155"/>
        <v>12589</v>
      </c>
      <c r="G628" s="69">
        <f t="shared" si="155"/>
        <v>0</v>
      </c>
      <c r="H628" s="56">
        <f t="shared" si="153"/>
        <v>12589</v>
      </c>
      <c r="I628" s="69">
        <f t="shared" si="155"/>
        <v>0</v>
      </c>
      <c r="J628" s="56">
        <f t="shared" si="154"/>
        <v>12589</v>
      </c>
      <c r="K628" s="69">
        <f t="shared" si="155"/>
        <v>0</v>
      </c>
      <c r="L628" s="56">
        <f t="shared" si="156"/>
        <v>12589</v>
      </c>
      <c r="M628" s="69">
        <f t="shared" si="155"/>
        <v>0</v>
      </c>
      <c r="N628" s="56">
        <f t="shared" si="147"/>
        <v>12589</v>
      </c>
      <c r="O628" s="69">
        <f t="shared" si="155"/>
        <v>0</v>
      </c>
      <c r="P628" s="56">
        <f t="shared" si="148"/>
        <v>12589</v>
      </c>
      <c r="Q628" s="69">
        <f t="shared" si="155"/>
        <v>0</v>
      </c>
      <c r="R628" s="56">
        <f t="shared" si="149"/>
        <v>12589</v>
      </c>
      <c r="S628" s="69">
        <f t="shared" si="155"/>
        <v>-86</v>
      </c>
      <c r="T628" s="56">
        <f t="shared" si="150"/>
        <v>12503</v>
      </c>
    </row>
    <row r="629" spans="1:20" ht="18.75" customHeight="1" x14ac:dyDescent="0.25">
      <c r="A629" s="32" t="s">
        <v>158</v>
      </c>
      <c r="B629" s="53" t="s">
        <v>336</v>
      </c>
      <c r="C629" s="53" t="s">
        <v>206</v>
      </c>
      <c r="D629" s="53" t="s">
        <v>73</v>
      </c>
      <c r="E629" s="53" t="s">
        <v>587</v>
      </c>
      <c r="F629" s="69">
        <v>12589</v>
      </c>
      <c r="G629" s="69"/>
      <c r="H629" s="56">
        <f t="shared" si="153"/>
        <v>12589</v>
      </c>
      <c r="I629" s="69"/>
      <c r="J629" s="56">
        <f t="shared" si="154"/>
        <v>12589</v>
      </c>
      <c r="K629" s="69"/>
      <c r="L629" s="56">
        <f t="shared" si="156"/>
        <v>12589</v>
      </c>
      <c r="M629" s="69"/>
      <c r="N629" s="56">
        <f t="shared" si="147"/>
        <v>12589</v>
      </c>
      <c r="O629" s="69"/>
      <c r="P629" s="56">
        <f t="shared" si="148"/>
        <v>12589</v>
      </c>
      <c r="Q629" s="69"/>
      <c r="R629" s="56">
        <f t="shared" si="149"/>
        <v>12589</v>
      </c>
      <c r="S629" s="69">
        <v>-86</v>
      </c>
      <c r="T629" s="56">
        <f t="shared" si="150"/>
        <v>12503</v>
      </c>
    </row>
    <row r="630" spans="1:20" ht="47.25" x14ac:dyDescent="0.25">
      <c r="A630" s="32" t="s">
        <v>419</v>
      </c>
      <c r="B630" s="53" t="s">
        <v>420</v>
      </c>
      <c r="C630" s="47"/>
      <c r="D630" s="47"/>
      <c r="E630" s="79"/>
      <c r="F630" s="69">
        <f t="shared" ref="F630:S633" si="157">F631</f>
        <v>10337</v>
      </c>
      <c r="G630" s="69">
        <f t="shared" si="157"/>
        <v>0</v>
      </c>
      <c r="H630" s="56">
        <f t="shared" si="153"/>
        <v>10337</v>
      </c>
      <c r="I630" s="69">
        <f t="shared" si="157"/>
        <v>0</v>
      </c>
      <c r="J630" s="56">
        <f t="shared" si="154"/>
        <v>10337</v>
      </c>
      <c r="K630" s="69">
        <f t="shared" si="157"/>
        <v>0</v>
      </c>
      <c r="L630" s="56">
        <f t="shared" si="156"/>
        <v>10337</v>
      </c>
      <c r="M630" s="69">
        <f t="shared" si="157"/>
        <v>0</v>
      </c>
      <c r="N630" s="56">
        <f t="shared" si="147"/>
        <v>10337</v>
      </c>
      <c r="O630" s="69">
        <f t="shared" si="157"/>
        <v>0</v>
      </c>
      <c r="P630" s="56">
        <f t="shared" si="148"/>
        <v>10337</v>
      </c>
      <c r="Q630" s="69">
        <f t="shared" si="157"/>
        <v>0</v>
      </c>
      <c r="R630" s="56">
        <f t="shared" si="149"/>
        <v>10337</v>
      </c>
      <c r="S630" s="69">
        <f t="shared" si="157"/>
        <v>0</v>
      </c>
      <c r="T630" s="56">
        <f t="shared" si="150"/>
        <v>10337</v>
      </c>
    </row>
    <row r="631" spans="1:20" ht="34.9" customHeight="1" x14ac:dyDescent="0.25">
      <c r="A631" s="32" t="s">
        <v>416</v>
      </c>
      <c r="B631" s="53" t="s">
        <v>420</v>
      </c>
      <c r="C631" s="53" t="s">
        <v>180</v>
      </c>
      <c r="D631" s="47"/>
      <c r="E631" s="79"/>
      <c r="F631" s="69">
        <f t="shared" si="157"/>
        <v>10337</v>
      </c>
      <c r="G631" s="69">
        <f t="shared" si="157"/>
        <v>0</v>
      </c>
      <c r="H631" s="56">
        <f t="shared" si="153"/>
        <v>10337</v>
      </c>
      <c r="I631" s="69">
        <f t="shared" si="157"/>
        <v>0</v>
      </c>
      <c r="J631" s="56">
        <f t="shared" si="154"/>
        <v>10337</v>
      </c>
      <c r="K631" s="69">
        <f t="shared" si="157"/>
        <v>0</v>
      </c>
      <c r="L631" s="56">
        <f t="shared" si="156"/>
        <v>10337</v>
      </c>
      <c r="M631" s="69">
        <f t="shared" si="157"/>
        <v>0</v>
      </c>
      <c r="N631" s="56">
        <f t="shared" si="147"/>
        <v>10337</v>
      </c>
      <c r="O631" s="69">
        <f t="shared" si="157"/>
        <v>0</v>
      </c>
      <c r="P631" s="56">
        <f t="shared" si="148"/>
        <v>10337</v>
      </c>
      <c r="Q631" s="69">
        <f t="shared" si="157"/>
        <v>0</v>
      </c>
      <c r="R631" s="56">
        <f t="shared" si="149"/>
        <v>10337</v>
      </c>
      <c r="S631" s="69">
        <f t="shared" si="157"/>
        <v>0</v>
      </c>
      <c r="T631" s="56">
        <f t="shared" si="150"/>
        <v>10337</v>
      </c>
    </row>
    <row r="632" spans="1:20" ht="63" x14ac:dyDescent="0.25">
      <c r="A632" s="32" t="s">
        <v>417</v>
      </c>
      <c r="B632" s="53" t="s">
        <v>420</v>
      </c>
      <c r="C632" s="53" t="s">
        <v>180</v>
      </c>
      <c r="D632" s="53" t="s">
        <v>73</v>
      </c>
      <c r="E632" s="79"/>
      <c r="F632" s="69">
        <f t="shared" si="157"/>
        <v>10337</v>
      </c>
      <c r="G632" s="69">
        <f t="shared" si="157"/>
        <v>0</v>
      </c>
      <c r="H632" s="56">
        <f t="shared" si="153"/>
        <v>10337</v>
      </c>
      <c r="I632" s="69">
        <f t="shared" si="157"/>
        <v>0</v>
      </c>
      <c r="J632" s="56">
        <f t="shared" si="154"/>
        <v>10337</v>
      </c>
      <c r="K632" s="69">
        <f t="shared" si="157"/>
        <v>0</v>
      </c>
      <c r="L632" s="56">
        <f t="shared" si="156"/>
        <v>10337</v>
      </c>
      <c r="M632" s="69">
        <f t="shared" si="157"/>
        <v>0</v>
      </c>
      <c r="N632" s="56">
        <f t="shared" si="147"/>
        <v>10337</v>
      </c>
      <c r="O632" s="69">
        <f t="shared" si="157"/>
        <v>0</v>
      </c>
      <c r="P632" s="56">
        <f t="shared" si="148"/>
        <v>10337</v>
      </c>
      <c r="Q632" s="69">
        <f t="shared" si="157"/>
        <v>0</v>
      </c>
      <c r="R632" s="56">
        <f t="shared" si="149"/>
        <v>10337</v>
      </c>
      <c r="S632" s="69">
        <f t="shared" si="157"/>
        <v>0</v>
      </c>
      <c r="T632" s="56">
        <f t="shared" si="150"/>
        <v>10337</v>
      </c>
    </row>
    <row r="633" spans="1:20" ht="15.75" x14ac:dyDescent="0.25">
      <c r="A633" s="32" t="s">
        <v>157</v>
      </c>
      <c r="B633" s="53" t="s">
        <v>420</v>
      </c>
      <c r="C633" s="53" t="s">
        <v>180</v>
      </c>
      <c r="D633" s="53" t="s">
        <v>73</v>
      </c>
      <c r="E633" s="53" t="s">
        <v>586</v>
      </c>
      <c r="F633" s="69">
        <f t="shared" si="157"/>
        <v>10337</v>
      </c>
      <c r="G633" s="69">
        <f t="shared" si="157"/>
        <v>0</v>
      </c>
      <c r="H633" s="56">
        <f t="shared" si="153"/>
        <v>10337</v>
      </c>
      <c r="I633" s="69">
        <f t="shared" si="157"/>
        <v>0</v>
      </c>
      <c r="J633" s="56">
        <f t="shared" si="154"/>
        <v>10337</v>
      </c>
      <c r="K633" s="69">
        <f t="shared" si="157"/>
        <v>0</v>
      </c>
      <c r="L633" s="56">
        <f t="shared" si="156"/>
        <v>10337</v>
      </c>
      <c r="M633" s="69">
        <f t="shared" si="157"/>
        <v>0</v>
      </c>
      <c r="N633" s="56">
        <f t="shared" si="147"/>
        <v>10337</v>
      </c>
      <c r="O633" s="69">
        <f t="shared" si="157"/>
        <v>0</v>
      </c>
      <c r="P633" s="56">
        <f t="shared" si="148"/>
        <v>10337</v>
      </c>
      <c r="Q633" s="69">
        <f t="shared" si="157"/>
        <v>0</v>
      </c>
      <c r="R633" s="56">
        <f t="shared" si="149"/>
        <v>10337</v>
      </c>
      <c r="S633" s="69">
        <f t="shared" si="157"/>
        <v>0</v>
      </c>
      <c r="T633" s="56">
        <f t="shared" si="150"/>
        <v>10337</v>
      </c>
    </row>
    <row r="634" spans="1:20" ht="15.75" x14ac:dyDescent="0.25">
      <c r="A634" s="32" t="s">
        <v>421</v>
      </c>
      <c r="B634" s="53" t="s">
        <v>420</v>
      </c>
      <c r="C634" s="53" t="s">
        <v>180</v>
      </c>
      <c r="D634" s="53" t="s">
        <v>73</v>
      </c>
      <c r="E634" s="53" t="s">
        <v>588</v>
      </c>
      <c r="F634" s="69">
        <v>10337</v>
      </c>
      <c r="G634" s="69"/>
      <c r="H634" s="56">
        <f t="shared" si="153"/>
        <v>10337</v>
      </c>
      <c r="I634" s="69"/>
      <c r="J634" s="56">
        <f t="shared" si="154"/>
        <v>10337</v>
      </c>
      <c r="K634" s="69"/>
      <c r="L634" s="56">
        <f t="shared" si="156"/>
        <v>10337</v>
      </c>
      <c r="M634" s="69"/>
      <c r="N634" s="56">
        <f t="shared" si="147"/>
        <v>10337</v>
      </c>
      <c r="O634" s="69"/>
      <c r="P634" s="56">
        <f t="shared" si="148"/>
        <v>10337</v>
      </c>
      <c r="Q634" s="69"/>
      <c r="R634" s="56">
        <f t="shared" si="149"/>
        <v>10337</v>
      </c>
      <c r="S634" s="69"/>
      <c r="T634" s="56">
        <f t="shared" si="150"/>
        <v>10337</v>
      </c>
    </row>
    <row r="635" spans="1:20" ht="110.25" x14ac:dyDescent="0.25">
      <c r="A635" s="32" t="s">
        <v>147</v>
      </c>
      <c r="B635" s="53" t="s">
        <v>148</v>
      </c>
      <c r="C635" s="53"/>
      <c r="D635" s="53"/>
      <c r="E635" s="53"/>
      <c r="F635" s="69">
        <f>F636</f>
        <v>683</v>
      </c>
      <c r="G635" s="69">
        <f>G636</f>
        <v>0</v>
      </c>
      <c r="H635" s="56">
        <f t="shared" si="153"/>
        <v>683</v>
      </c>
      <c r="I635" s="69">
        <f>I636</f>
        <v>0</v>
      </c>
      <c r="J635" s="56">
        <f t="shared" si="154"/>
        <v>683</v>
      </c>
      <c r="K635" s="69">
        <f>K636</f>
        <v>0</v>
      </c>
      <c r="L635" s="56">
        <f t="shared" si="156"/>
        <v>683</v>
      </c>
      <c r="M635" s="69">
        <f>M636</f>
        <v>0</v>
      </c>
      <c r="N635" s="56">
        <f t="shared" si="147"/>
        <v>683</v>
      </c>
      <c r="O635" s="69">
        <f>O636</f>
        <v>0</v>
      </c>
      <c r="P635" s="56">
        <f t="shared" si="148"/>
        <v>683</v>
      </c>
      <c r="Q635" s="69">
        <f>Q636</f>
        <v>0</v>
      </c>
      <c r="R635" s="56">
        <f t="shared" si="149"/>
        <v>683</v>
      </c>
      <c r="S635" s="69">
        <f>S636</f>
        <v>0</v>
      </c>
      <c r="T635" s="56">
        <f t="shared" si="150"/>
        <v>683</v>
      </c>
    </row>
    <row r="636" spans="1:20" ht="31.5" x14ac:dyDescent="0.25">
      <c r="A636" s="64" t="s">
        <v>72</v>
      </c>
      <c r="B636" s="53" t="s">
        <v>148</v>
      </c>
      <c r="C636" s="53" t="s">
        <v>73</v>
      </c>
      <c r="D636" s="47"/>
      <c r="E636" s="53"/>
      <c r="F636" s="69">
        <f>F637</f>
        <v>683</v>
      </c>
      <c r="G636" s="69">
        <f>G637</f>
        <v>0</v>
      </c>
      <c r="H636" s="56">
        <f t="shared" si="153"/>
        <v>683</v>
      </c>
      <c r="I636" s="69">
        <f>I637</f>
        <v>0</v>
      </c>
      <c r="J636" s="56">
        <f t="shared" si="154"/>
        <v>683</v>
      </c>
      <c r="K636" s="69">
        <f>K637</f>
        <v>0</v>
      </c>
      <c r="L636" s="56">
        <f t="shared" si="156"/>
        <v>683</v>
      </c>
      <c r="M636" s="69">
        <f>M637</f>
        <v>0</v>
      </c>
      <c r="N636" s="56">
        <f t="shared" si="147"/>
        <v>683</v>
      </c>
      <c r="O636" s="69">
        <f>O637</f>
        <v>0</v>
      </c>
      <c r="P636" s="56">
        <f t="shared" si="148"/>
        <v>683</v>
      </c>
      <c r="Q636" s="69">
        <f>Q637</f>
        <v>0</v>
      </c>
      <c r="R636" s="56">
        <f t="shared" si="149"/>
        <v>683</v>
      </c>
      <c r="S636" s="69">
        <f>S637</f>
        <v>0</v>
      </c>
      <c r="T636" s="56">
        <f t="shared" si="150"/>
        <v>683</v>
      </c>
    </row>
    <row r="637" spans="1:20" ht="31.5" x14ac:dyDescent="0.25">
      <c r="A637" s="32" t="s">
        <v>130</v>
      </c>
      <c r="B637" s="53" t="s">
        <v>148</v>
      </c>
      <c r="C637" s="53" t="s">
        <v>73</v>
      </c>
      <c r="D637" s="53" t="s">
        <v>152</v>
      </c>
      <c r="E637" s="53"/>
      <c r="F637" s="69">
        <f>F638+F640</f>
        <v>683</v>
      </c>
      <c r="G637" s="69">
        <f>G638+G640</f>
        <v>0</v>
      </c>
      <c r="H637" s="56">
        <f t="shared" si="153"/>
        <v>683</v>
      </c>
      <c r="I637" s="69">
        <f>I638+I640</f>
        <v>0</v>
      </c>
      <c r="J637" s="56">
        <f t="shared" si="154"/>
        <v>683</v>
      </c>
      <c r="K637" s="69">
        <f>K638+K640</f>
        <v>0</v>
      </c>
      <c r="L637" s="56">
        <f t="shared" si="156"/>
        <v>683</v>
      </c>
      <c r="M637" s="69">
        <f>M638+M640</f>
        <v>0</v>
      </c>
      <c r="N637" s="56">
        <f t="shared" si="147"/>
        <v>683</v>
      </c>
      <c r="O637" s="69">
        <f>O638+O640</f>
        <v>0</v>
      </c>
      <c r="P637" s="56">
        <f t="shared" si="148"/>
        <v>683</v>
      </c>
      <c r="Q637" s="69">
        <f>Q638+Q640</f>
        <v>0</v>
      </c>
      <c r="R637" s="56">
        <f t="shared" si="149"/>
        <v>683</v>
      </c>
      <c r="S637" s="69">
        <f>S638+S640</f>
        <v>0</v>
      </c>
      <c r="T637" s="56">
        <f t="shared" si="150"/>
        <v>683</v>
      </c>
    </row>
    <row r="638" spans="1:20" ht="129.75" customHeight="1" x14ac:dyDescent="0.25">
      <c r="A638" s="32" t="s">
        <v>85</v>
      </c>
      <c r="B638" s="53" t="s">
        <v>148</v>
      </c>
      <c r="C638" s="53" t="s">
        <v>73</v>
      </c>
      <c r="D638" s="53" t="s">
        <v>152</v>
      </c>
      <c r="E638" s="53" t="s">
        <v>536</v>
      </c>
      <c r="F638" s="69">
        <f>F639</f>
        <v>659</v>
      </c>
      <c r="G638" s="69">
        <f>G639</f>
        <v>0</v>
      </c>
      <c r="H638" s="56">
        <f t="shared" si="153"/>
        <v>659</v>
      </c>
      <c r="I638" s="69">
        <f>I639</f>
        <v>0</v>
      </c>
      <c r="J638" s="56">
        <f t="shared" si="154"/>
        <v>659</v>
      </c>
      <c r="K638" s="69">
        <f>K639</f>
        <v>0</v>
      </c>
      <c r="L638" s="56">
        <f t="shared" si="156"/>
        <v>659</v>
      </c>
      <c r="M638" s="69">
        <f>M639</f>
        <v>0</v>
      </c>
      <c r="N638" s="56">
        <f t="shared" si="147"/>
        <v>659</v>
      </c>
      <c r="O638" s="69">
        <f>O639</f>
        <v>0</v>
      </c>
      <c r="P638" s="56">
        <f t="shared" si="148"/>
        <v>659</v>
      </c>
      <c r="Q638" s="69">
        <f>Q639</f>
        <v>0</v>
      </c>
      <c r="R638" s="56">
        <f t="shared" si="149"/>
        <v>659</v>
      </c>
      <c r="S638" s="69">
        <f>S639</f>
        <v>0</v>
      </c>
      <c r="T638" s="56">
        <f t="shared" si="150"/>
        <v>659</v>
      </c>
    </row>
    <row r="639" spans="1:20" ht="47.25" x14ac:dyDescent="0.25">
      <c r="A639" s="32" t="s">
        <v>86</v>
      </c>
      <c r="B639" s="53" t="s">
        <v>148</v>
      </c>
      <c r="C639" s="53" t="s">
        <v>73</v>
      </c>
      <c r="D639" s="53" t="s">
        <v>152</v>
      </c>
      <c r="E639" s="89" t="s">
        <v>535</v>
      </c>
      <c r="F639" s="69">
        <v>659</v>
      </c>
      <c r="G639" s="69"/>
      <c r="H639" s="56">
        <f t="shared" si="153"/>
        <v>659</v>
      </c>
      <c r="I639" s="69"/>
      <c r="J639" s="56">
        <f t="shared" si="154"/>
        <v>659</v>
      </c>
      <c r="K639" s="69"/>
      <c r="L639" s="56">
        <f t="shared" si="156"/>
        <v>659</v>
      </c>
      <c r="M639" s="69"/>
      <c r="N639" s="56">
        <f t="shared" si="147"/>
        <v>659</v>
      </c>
      <c r="O639" s="69"/>
      <c r="P639" s="56">
        <f t="shared" si="148"/>
        <v>659</v>
      </c>
      <c r="Q639" s="69"/>
      <c r="R639" s="56">
        <f t="shared" si="149"/>
        <v>659</v>
      </c>
      <c r="S639" s="69"/>
      <c r="T639" s="56">
        <f t="shared" si="150"/>
        <v>659</v>
      </c>
    </row>
    <row r="640" spans="1:20" ht="47.25" x14ac:dyDescent="0.25">
      <c r="A640" s="32" t="s">
        <v>97</v>
      </c>
      <c r="B640" s="53" t="s">
        <v>148</v>
      </c>
      <c r="C640" s="53" t="s">
        <v>73</v>
      </c>
      <c r="D640" s="53" t="s">
        <v>152</v>
      </c>
      <c r="E640" s="53" t="s">
        <v>543</v>
      </c>
      <c r="F640" s="69">
        <f>F641</f>
        <v>24</v>
      </c>
      <c r="G640" s="69">
        <f>G641</f>
        <v>0</v>
      </c>
      <c r="H640" s="56">
        <f t="shared" si="153"/>
        <v>24</v>
      </c>
      <c r="I640" s="69">
        <f>I641</f>
        <v>0</v>
      </c>
      <c r="J640" s="56">
        <f t="shared" si="154"/>
        <v>24</v>
      </c>
      <c r="K640" s="69">
        <f>K641</f>
        <v>0</v>
      </c>
      <c r="L640" s="56">
        <f t="shared" si="156"/>
        <v>24</v>
      </c>
      <c r="M640" s="69">
        <f>M641</f>
        <v>0</v>
      </c>
      <c r="N640" s="56">
        <f t="shared" si="147"/>
        <v>24</v>
      </c>
      <c r="O640" s="69">
        <f>O641</f>
        <v>0</v>
      </c>
      <c r="P640" s="56">
        <f t="shared" si="148"/>
        <v>24</v>
      </c>
      <c r="Q640" s="69">
        <f>Q641</f>
        <v>0</v>
      </c>
      <c r="R640" s="56">
        <f t="shared" si="149"/>
        <v>24</v>
      </c>
      <c r="S640" s="69">
        <f>S641</f>
        <v>0</v>
      </c>
      <c r="T640" s="56">
        <f t="shared" si="150"/>
        <v>24</v>
      </c>
    </row>
    <row r="641" spans="1:20" ht="65.25" customHeight="1" x14ac:dyDescent="0.25">
      <c r="A641" s="32" t="s">
        <v>98</v>
      </c>
      <c r="B641" s="53" t="s">
        <v>148</v>
      </c>
      <c r="C641" s="53" t="s">
        <v>73</v>
      </c>
      <c r="D641" s="53" t="s">
        <v>152</v>
      </c>
      <c r="E641" s="89" t="s">
        <v>539</v>
      </c>
      <c r="F641" s="69">
        <v>24</v>
      </c>
      <c r="G641" s="69"/>
      <c r="H641" s="56">
        <f t="shared" si="153"/>
        <v>24</v>
      </c>
      <c r="I641" s="69"/>
      <c r="J641" s="56">
        <f t="shared" si="154"/>
        <v>24</v>
      </c>
      <c r="K641" s="69"/>
      <c r="L641" s="56">
        <f t="shared" si="156"/>
        <v>24</v>
      </c>
      <c r="M641" s="69"/>
      <c r="N641" s="56">
        <f t="shared" si="147"/>
        <v>24</v>
      </c>
      <c r="O641" s="69"/>
      <c r="P641" s="56">
        <f t="shared" si="148"/>
        <v>24</v>
      </c>
      <c r="Q641" s="69"/>
      <c r="R641" s="56">
        <f t="shared" si="149"/>
        <v>24</v>
      </c>
      <c r="S641" s="69"/>
      <c r="T641" s="56">
        <f t="shared" si="150"/>
        <v>24</v>
      </c>
    </row>
    <row r="642" spans="1:20" ht="60.75" customHeight="1" x14ac:dyDescent="0.25">
      <c r="A642" s="32" t="s">
        <v>155</v>
      </c>
      <c r="B642" s="53" t="s">
        <v>156</v>
      </c>
      <c r="C642" s="47"/>
      <c r="D642" s="47"/>
      <c r="E642" s="79"/>
      <c r="F642" s="69">
        <f t="shared" ref="F642:S645" si="158">F643</f>
        <v>2331</v>
      </c>
      <c r="G642" s="69">
        <f t="shared" si="158"/>
        <v>0</v>
      </c>
      <c r="H642" s="56">
        <f t="shared" si="153"/>
        <v>2331</v>
      </c>
      <c r="I642" s="69">
        <f t="shared" si="158"/>
        <v>0</v>
      </c>
      <c r="J642" s="56">
        <f t="shared" si="154"/>
        <v>2331</v>
      </c>
      <c r="K642" s="69">
        <f t="shared" si="158"/>
        <v>0</v>
      </c>
      <c r="L642" s="56">
        <f t="shared" si="156"/>
        <v>2331</v>
      </c>
      <c r="M642" s="69">
        <f t="shared" si="158"/>
        <v>0</v>
      </c>
      <c r="N642" s="56">
        <f t="shared" si="147"/>
        <v>2331</v>
      </c>
      <c r="O642" s="69">
        <f t="shared" si="158"/>
        <v>0</v>
      </c>
      <c r="P642" s="56">
        <f t="shared" si="148"/>
        <v>2331</v>
      </c>
      <c r="Q642" s="69">
        <f t="shared" si="158"/>
        <v>0</v>
      </c>
      <c r="R642" s="56">
        <f t="shared" si="149"/>
        <v>2331</v>
      </c>
      <c r="S642" s="69">
        <f t="shared" si="158"/>
        <v>0</v>
      </c>
      <c r="T642" s="56">
        <f t="shared" si="150"/>
        <v>2331</v>
      </c>
    </row>
    <row r="643" spans="1:20" ht="15.75" x14ac:dyDescent="0.25">
      <c r="A643" s="32" t="s">
        <v>153</v>
      </c>
      <c r="B643" s="53" t="s">
        <v>156</v>
      </c>
      <c r="C643" s="53" t="s">
        <v>78</v>
      </c>
      <c r="D643" s="47"/>
      <c r="E643" s="79"/>
      <c r="F643" s="69">
        <f t="shared" si="158"/>
        <v>2331</v>
      </c>
      <c r="G643" s="69">
        <f t="shared" si="158"/>
        <v>0</v>
      </c>
      <c r="H643" s="56">
        <f t="shared" si="153"/>
        <v>2331</v>
      </c>
      <c r="I643" s="69">
        <f t="shared" si="158"/>
        <v>0</v>
      </c>
      <c r="J643" s="56">
        <f t="shared" si="154"/>
        <v>2331</v>
      </c>
      <c r="K643" s="69">
        <f t="shared" si="158"/>
        <v>0</v>
      </c>
      <c r="L643" s="56">
        <f t="shared" si="156"/>
        <v>2331</v>
      </c>
      <c r="M643" s="69">
        <f t="shared" si="158"/>
        <v>0</v>
      </c>
      <c r="N643" s="56">
        <f t="shared" si="147"/>
        <v>2331</v>
      </c>
      <c r="O643" s="69">
        <f t="shared" si="158"/>
        <v>0</v>
      </c>
      <c r="P643" s="56">
        <f t="shared" si="148"/>
        <v>2331</v>
      </c>
      <c r="Q643" s="69">
        <f t="shared" si="158"/>
        <v>0</v>
      </c>
      <c r="R643" s="56">
        <f t="shared" si="149"/>
        <v>2331</v>
      </c>
      <c r="S643" s="69">
        <f t="shared" si="158"/>
        <v>0</v>
      </c>
      <c r="T643" s="56">
        <f t="shared" si="150"/>
        <v>2331</v>
      </c>
    </row>
    <row r="644" spans="1:20" ht="31.5" x14ac:dyDescent="0.25">
      <c r="A644" s="32" t="s">
        <v>154</v>
      </c>
      <c r="B644" s="53" t="s">
        <v>156</v>
      </c>
      <c r="C644" s="53" t="s">
        <v>78</v>
      </c>
      <c r="D644" s="53" t="s">
        <v>90</v>
      </c>
      <c r="E644" s="79"/>
      <c r="F644" s="69">
        <f t="shared" si="158"/>
        <v>2331</v>
      </c>
      <c r="G644" s="69">
        <f t="shared" si="158"/>
        <v>0</v>
      </c>
      <c r="H644" s="56">
        <f t="shared" si="153"/>
        <v>2331</v>
      </c>
      <c r="I644" s="69">
        <f t="shared" si="158"/>
        <v>0</v>
      </c>
      <c r="J644" s="56">
        <f t="shared" si="154"/>
        <v>2331</v>
      </c>
      <c r="K644" s="69">
        <f t="shared" si="158"/>
        <v>0</v>
      </c>
      <c r="L644" s="56">
        <f t="shared" si="156"/>
        <v>2331</v>
      </c>
      <c r="M644" s="69">
        <f t="shared" si="158"/>
        <v>0</v>
      </c>
      <c r="N644" s="56">
        <f t="shared" si="147"/>
        <v>2331</v>
      </c>
      <c r="O644" s="69">
        <f t="shared" si="158"/>
        <v>0</v>
      </c>
      <c r="P644" s="56">
        <f t="shared" si="148"/>
        <v>2331</v>
      </c>
      <c r="Q644" s="69">
        <f t="shared" si="158"/>
        <v>0</v>
      </c>
      <c r="R644" s="56">
        <f t="shared" si="149"/>
        <v>2331</v>
      </c>
      <c r="S644" s="69">
        <f t="shared" si="158"/>
        <v>0</v>
      </c>
      <c r="T644" s="56">
        <f t="shared" si="150"/>
        <v>2331</v>
      </c>
    </row>
    <row r="645" spans="1:20" ht="15.75" x14ac:dyDescent="0.25">
      <c r="A645" s="32" t="s">
        <v>157</v>
      </c>
      <c r="B645" s="53" t="s">
        <v>156</v>
      </c>
      <c r="C645" s="53" t="s">
        <v>78</v>
      </c>
      <c r="D645" s="53" t="s">
        <v>90</v>
      </c>
      <c r="E645" s="53" t="s">
        <v>586</v>
      </c>
      <c r="F645" s="69">
        <f t="shared" si="158"/>
        <v>2331</v>
      </c>
      <c r="G645" s="69">
        <f t="shared" si="158"/>
        <v>0</v>
      </c>
      <c r="H645" s="56">
        <f t="shared" si="153"/>
        <v>2331</v>
      </c>
      <c r="I645" s="69">
        <f t="shared" si="158"/>
        <v>0</v>
      </c>
      <c r="J645" s="56">
        <f t="shared" si="154"/>
        <v>2331</v>
      </c>
      <c r="K645" s="69">
        <f t="shared" si="158"/>
        <v>0</v>
      </c>
      <c r="L645" s="56">
        <f t="shared" si="156"/>
        <v>2331</v>
      </c>
      <c r="M645" s="69">
        <f t="shared" si="158"/>
        <v>0</v>
      </c>
      <c r="N645" s="56">
        <f t="shared" si="147"/>
        <v>2331</v>
      </c>
      <c r="O645" s="69">
        <f t="shared" si="158"/>
        <v>0</v>
      </c>
      <c r="P645" s="56">
        <f t="shared" si="148"/>
        <v>2331</v>
      </c>
      <c r="Q645" s="69">
        <f t="shared" si="158"/>
        <v>0</v>
      </c>
      <c r="R645" s="56">
        <f t="shared" si="149"/>
        <v>2331</v>
      </c>
      <c r="S645" s="69">
        <f t="shared" si="158"/>
        <v>0</v>
      </c>
      <c r="T645" s="56">
        <f t="shared" si="150"/>
        <v>2331</v>
      </c>
    </row>
    <row r="646" spans="1:20" ht="15.75" x14ac:dyDescent="0.25">
      <c r="A646" s="32" t="s">
        <v>158</v>
      </c>
      <c r="B646" s="53" t="s">
        <v>156</v>
      </c>
      <c r="C646" s="53" t="s">
        <v>78</v>
      </c>
      <c r="D646" s="53" t="s">
        <v>90</v>
      </c>
      <c r="E646" s="53" t="s">
        <v>587</v>
      </c>
      <c r="F646" s="69">
        <v>2331</v>
      </c>
      <c r="G646" s="69"/>
      <c r="H646" s="56">
        <f t="shared" si="153"/>
        <v>2331</v>
      </c>
      <c r="I646" s="69"/>
      <c r="J646" s="56">
        <f t="shared" si="154"/>
        <v>2331</v>
      </c>
      <c r="K646" s="69"/>
      <c r="L646" s="56">
        <f t="shared" si="156"/>
        <v>2331</v>
      </c>
      <c r="M646" s="69"/>
      <c r="N646" s="56">
        <f t="shared" si="147"/>
        <v>2331</v>
      </c>
      <c r="O646" s="69"/>
      <c r="P646" s="56">
        <f t="shared" si="148"/>
        <v>2331</v>
      </c>
      <c r="Q646" s="69"/>
      <c r="R646" s="56">
        <f t="shared" si="149"/>
        <v>2331</v>
      </c>
      <c r="S646" s="69"/>
      <c r="T646" s="56">
        <f t="shared" si="150"/>
        <v>2331</v>
      </c>
    </row>
    <row r="647" spans="1:20" ht="126" hidden="1" x14ac:dyDescent="0.25">
      <c r="A647" s="32" t="s">
        <v>599</v>
      </c>
      <c r="B647" s="54" t="s">
        <v>600</v>
      </c>
      <c r="C647" s="53"/>
      <c r="D647" s="53"/>
      <c r="E647" s="53"/>
      <c r="F647" s="69">
        <f t="shared" ref="F647:S650" si="159">F648</f>
        <v>0</v>
      </c>
      <c r="G647" s="69">
        <f t="shared" si="159"/>
        <v>0</v>
      </c>
      <c r="H647" s="56">
        <f t="shared" si="153"/>
        <v>0</v>
      </c>
      <c r="I647" s="69">
        <f t="shared" si="159"/>
        <v>0</v>
      </c>
      <c r="J647" s="56">
        <f t="shared" si="154"/>
        <v>0</v>
      </c>
      <c r="K647" s="69">
        <f t="shared" si="159"/>
        <v>0</v>
      </c>
      <c r="L647" s="56">
        <f t="shared" si="156"/>
        <v>0</v>
      </c>
      <c r="M647" s="69">
        <f t="shared" si="159"/>
        <v>0</v>
      </c>
      <c r="N647" s="56">
        <f t="shared" si="147"/>
        <v>0</v>
      </c>
      <c r="O647" s="69">
        <f t="shared" si="159"/>
        <v>0</v>
      </c>
      <c r="P647" s="56">
        <f t="shared" si="148"/>
        <v>0</v>
      </c>
      <c r="Q647" s="69">
        <f t="shared" si="159"/>
        <v>0</v>
      </c>
      <c r="R647" s="56">
        <f t="shared" si="149"/>
        <v>0</v>
      </c>
      <c r="S647" s="69">
        <f t="shared" si="159"/>
        <v>0</v>
      </c>
      <c r="T647" s="56">
        <f t="shared" si="150"/>
        <v>0</v>
      </c>
    </row>
    <row r="648" spans="1:20" ht="31.5" hidden="1" x14ac:dyDescent="0.25">
      <c r="A648" s="64" t="s">
        <v>72</v>
      </c>
      <c r="B648" s="54" t="s">
        <v>600</v>
      </c>
      <c r="C648" s="53" t="s">
        <v>73</v>
      </c>
      <c r="D648" s="53"/>
      <c r="E648" s="53"/>
      <c r="F648" s="69">
        <f t="shared" si="159"/>
        <v>0</v>
      </c>
      <c r="G648" s="69">
        <f t="shared" si="159"/>
        <v>0</v>
      </c>
      <c r="H648" s="56">
        <f t="shared" si="153"/>
        <v>0</v>
      </c>
      <c r="I648" s="69">
        <f t="shared" si="159"/>
        <v>0</v>
      </c>
      <c r="J648" s="56">
        <f t="shared" si="154"/>
        <v>0</v>
      </c>
      <c r="K648" s="69">
        <f t="shared" si="159"/>
        <v>0</v>
      </c>
      <c r="L648" s="56">
        <f t="shared" si="156"/>
        <v>0</v>
      </c>
      <c r="M648" s="69">
        <f t="shared" si="159"/>
        <v>0</v>
      </c>
      <c r="N648" s="56">
        <f t="shared" si="147"/>
        <v>0</v>
      </c>
      <c r="O648" s="69">
        <f t="shared" si="159"/>
        <v>0</v>
      </c>
      <c r="P648" s="56">
        <f t="shared" si="148"/>
        <v>0</v>
      </c>
      <c r="Q648" s="69">
        <f t="shared" si="159"/>
        <v>0</v>
      </c>
      <c r="R648" s="56">
        <f t="shared" si="149"/>
        <v>0</v>
      </c>
      <c r="S648" s="69">
        <f t="shared" si="159"/>
        <v>0</v>
      </c>
      <c r="T648" s="56">
        <f t="shared" si="150"/>
        <v>0</v>
      </c>
    </row>
    <row r="649" spans="1:20" ht="15.75" hidden="1" x14ac:dyDescent="0.25">
      <c r="A649" s="32" t="s">
        <v>598</v>
      </c>
      <c r="B649" s="54" t="s">
        <v>600</v>
      </c>
      <c r="C649" s="53" t="s">
        <v>73</v>
      </c>
      <c r="D649" s="53" t="s">
        <v>232</v>
      </c>
      <c r="E649" s="53"/>
      <c r="F649" s="69">
        <f t="shared" si="159"/>
        <v>0</v>
      </c>
      <c r="G649" s="69">
        <f t="shared" si="159"/>
        <v>0</v>
      </c>
      <c r="H649" s="56">
        <f t="shared" si="153"/>
        <v>0</v>
      </c>
      <c r="I649" s="69">
        <f t="shared" si="159"/>
        <v>0</v>
      </c>
      <c r="J649" s="56">
        <f t="shared" si="154"/>
        <v>0</v>
      </c>
      <c r="K649" s="69">
        <f t="shared" si="159"/>
        <v>0</v>
      </c>
      <c r="L649" s="56">
        <f t="shared" si="156"/>
        <v>0</v>
      </c>
      <c r="M649" s="69">
        <f t="shared" si="159"/>
        <v>0</v>
      </c>
      <c r="N649" s="56">
        <f t="shared" si="147"/>
        <v>0</v>
      </c>
      <c r="O649" s="69">
        <f t="shared" si="159"/>
        <v>0</v>
      </c>
      <c r="P649" s="56">
        <f t="shared" si="148"/>
        <v>0</v>
      </c>
      <c r="Q649" s="69">
        <f t="shared" si="159"/>
        <v>0</v>
      </c>
      <c r="R649" s="56">
        <f t="shared" si="149"/>
        <v>0</v>
      </c>
      <c r="S649" s="69">
        <f t="shared" si="159"/>
        <v>0</v>
      </c>
      <c r="T649" s="56">
        <f t="shared" si="150"/>
        <v>0</v>
      </c>
    </row>
    <row r="650" spans="1:20" ht="47.25" hidden="1" x14ac:dyDescent="0.25">
      <c r="A650" s="32" t="s">
        <v>97</v>
      </c>
      <c r="B650" s="54" t="s">
        <v>600</v>
      </c>
      <c r="C650" s="53" t="s">
        <v>73</v>
      </c>
      <c r="D650" s="53" t="s">
        <v>232</v>
      </c>
      <c r="E650" s="53" t="s">
        <v>543</v>
      </c>
      <c r="F650" s="69">
        <f t="shared" si="159"/>
        <v>0</v>
      </c>
      <c r="G650" s="69">
        <f t="shared" si="159"/>
        <v>0</v>
      </c>
      <c r="H650" s="56">
        <f t="shared" si="153"/>
        <v>0</v>
      </c>
      <c r="I650" s="69">
        <f t="shared" si="159"/>
        <v>0</v>
      </c>
      <c r="J650" s="56">
        <f t="shared" si="154"/>
        <v>0</v>
      </c>
      <c r="K650" s="69">
        <f t="shared" si="159"/>
        <v>0</v>
      </c>
      <c r="L650" s="56">
        <f t="shared" si="156"/>
        <v>0</v>
      </c>
      <c r="M650" s="69">
        <f t="shared" si="159"/>
        <v>0</v>
      </c>
      <c r="N650" s="56">
        <f t="shared" si="147"/>
        <v>0</v>
      </c>
      <c r="O650" s="69">
        <f t="shared" si="159"/>
        <v>0</v>
      </c>
      <c r="P650" s="56">
        <f t="shared" si="148"/>
        <v>0</v>
      </c>
      <c r="Q650" s="69">
        <f t="shared" si="159"/>
        <v>0</v>
      </c>
      <c r="R650" s="56">
        <f t="shared" si="149"/>
        <v>0</v>
      </c>
      <c r="S650" s="69">
        <f t="shared" si="159"/>
        <v>0</v>
      </c>
      <c r="T650" s="56">
        <f t="shared" si="150"/>
        <v>0</v>
      </c>
    </row>
    <row r="651" spans="1:20" ht="47.25" hidden="1" x14ac:dyDescent="0.25">
      <c r="A651" s="32" t="s">
        <v>98</v>
      </c>
      <c r="B651" s="54" t="s">
        <v>600</v>
      </c>
      <c r="C651" s="53" t="s">
        <v>73</v>
      </c>
      <c r="D651" s="53" t="s">
        <v>232</v>
      </c>
      <c r="E651" s="53" t="s">
        <v>539</v>
      </c>
      <c r="F651" s="69"/>
      <c r="G651" s="69"/>
      <c r="H651" s="56">
        <f t="shared" si="153"/>
        <v>0</v>
      </c>
      <c r="I651" s="69"/>
      <c r="J651" s="56">
        <f t="shared" si="154"/>
        <v>0</v>
      </c>
      <c r="K651" s="69"/>
      <c r="L651" s="56">
        <f t="shared" si="156"/>
        <v>0</v>
      </c>
      <c r="M651" s="69"/>
      <c r="N651" s="56">
        <f t="shared" si="147"/>
        <v>0</v>
      </c>
      <c r="O651" s="69"/>
      <c r="P651" s="56">
        <f t="shared" si="148"/>
        <v>0</v>
      </c>
      <c r="Q651" s="69"/>
      <c r="R651" s="56">
        <f t="shared" si="149"/>
        <v>0</v>
      </c>
      <c r="S651" s="69"/>
      <c r="T651" s="56">
        <f t="shared" si="150"/>
        <v>0</v>
      </c>
    </row>
    <row r="652" spans="1:20" ht="94.5" x14ac:dyDescent="0.25">
      <c r="A652" s="32" t="s">
        <v>792</v>
      </c>
      <c r="B652" s="53" t="s">
        <v>434</v>
      </c>
      <c r="C652" s="47"/>
      <c r="D652" s="47"/>
      <c r="E652" s="79"/>
      <c r="F652" s="69">
        <f t="shared" ref="F652:S655" si="160">F653</f>
        <v>9539</v>
      </c>
      <c r="G652" s="69">
        <f t="shared" si="160"/>
        <v>0</v>
      </c>
      <c r="H652" s="56">
        <f t="shared" si="153"/>
        <v>9539</v>
      </c>
      <c r="I652" s="69">
        <f t="shared" si="160"/>
        <v>0</v>
      </c>
      <c r="J652" s="56">
        <f t="shared" si="154"/>
        <v>9539</v>
      </c>
      <c r="K652" s="69">
        <f t="shared" si="160"/>
        <v>0</v>
      </c>
      <c r="L652" s="56">
        <f t="shared" si="156"/>
        <v>9539</v>
      </c>
      <c r="M652" s="69">
        <f t="shared" si="160"/>
        <v>0</v>
      </c>
      <c r="N652" s="56">
        <f t="shared" si="147"/>
        <v>9539</v>
      </c>
      <c r="O652" s="69">
        <f t="shared" si="160"/>
        <v>0</v>
      </c>
      <c r="P652" s="56">
        <f t="shared" si="148"/>
        <v>9539</v>
      </c>
      <c r="Q652" s="69">
        <f t="shared" si="160"/>
        <v>0</v>
      </c>
      <c r="R652" s="56">
        <f t="shared" si="149"/>
        <v>9539</v>
      </c>
      <c r="S652" s="69">
        <f t="shared" si="160"/>
        <v>-450</v>
      </c>
      <c r="T652" s="56">
        <f t="shared" si="150"/>
        <v>9089</v>
      </c>
    </row>
    <row r="653" spans="1:20" ht="65.45" customHeight="1" x14ac:dyDescent="0.25">
      <c r="A653" s="32" t="s">
        <v>416</v>
      </c>
      <c r="B653" s="53" t="s">
        <v>434</v>
      </c>
      <c r="C653" s="53" t="s">
        <v>180</v>
      </c>
      <c r="D653" s="47"/>
      <c r="E653" s="79"/>
      <c r="F653" s="69">
        <f t="shared" si="160"/>
        <v>9539</v>
      </c>
      <c r="G653" s="69">
        <f t="shared" si="160"/>
        <v>0</v>
      </c>
      <c r="H653" s="56">
        <f t="shared" si="153"/>
        <v>9539</v>
      </c>
      <c r="I653" s="69">
        <f t="shared" si="160"/>
        <v>0</v>
      </c>
      <c r="J653" s="56">
        <f t="shared" si="154"/>
        <v>9539</v>
      </c>
      <c r="K653" s="69">
        <f t="shared" si="160"/>
        <v>0</v>
      </c>
      <c r="L653" s="56">
        <f t="shared" si="156"/>
        <v>9539</v>
      </c>
      <c r="M653" s="69">
        <f t="shared" si="160"/>
        <v>0</v>
      </c>
      <c r="N653" s="56">
        <f t="shared" si="147"/>
        <v>9539</v>
      </c>
      <c r="O653" s="69">
        <f t="shared" si="160"/>
        <v>0</v>
      </c>
      <c r="P653" s="56">
        <f t="shared" si="148"/>
        <v>9539</v>
      </c>
      <c r="Q653" s="69">
        <f t="shared" si="160"/>
        <v>0</v>
      </c>
      <c r="R653" s="56">
        <f t="shared" si="149"/>
        <v>9539</v>
      </c>
      <c r="S653" s="69">
        <f t="shared" si="160"/>
        <v>-450</v>
      </c>
      <c r="T653" s="56">
        <f t="shared" si="150"/>
        <v>9089</v>
      </c>
    </row>
    <row r="654" spans="1:20" ht="31.5" x14ac:dyDescent="0.25">
      <c r="A654" s="32" t="s">
        <v>424</v>
      </c>
      <c r="B654" s="53" t="s">
        <v>434</v>
      </c>
      <c r="C654" s="53" t="s">
        <v>180</v>
      </c>
      <c r="D654" s="53" t="s">
        <v>90</v>
      </c>
      <c r="E654" s="79"/>
      <c r="F654" s="69">
        <f t="shared" si="160"/>
        <v>9539</v>
      </c>
      <c r="G654" s="69">
        <f t="shared" si="160"/>
        <v>0</v>
      </c>
      <c r="H654" s="56">
        <f t="shared" si="153"/>
        <v>9539</v>
      </c>
      <c r="I654" s="69">
        <f t="shared" si="160"/>
        <v>0</v>
      </c>
      <c r="J654" s="56">
        <f t="shared" si="154"/>
        <v>9539</v>
      </c>
      <c r="K654" s="69">
        <f t="shared" si="160"/>
        <v>0</v>
      </c>
      <c r="L654" s="56">
        <f t="shared" si="156"/>
        <v>9539</v>
      </c>
      <c r="M654" s="69">
        <f t="shared" si="160"/>
        <v>0</v>
      </c>
      <c r="N654" s="56">
        <f t="shared" si="147"/>
        <v>9539</v>
      </c>
      <c r="O654" s="69">
        <f t="shared" si="160"/>
        <v>0</v>
      </c>
      <c r="P654" s="56">
        <f t="shared" si="148"/>
        <v>9539</v>
      </c>
      <c r="Q654" s="69">
        <f t="shared" si="160"/>
        <v>0</v>
      </c>
      <c r="R654" s="56">
        <f t="shared" si="149"/>
        <v>9539</v>
      </c>
      <c r="S654" s="69">
        <f t="shared" si="160"/>
        <v>-450</v>
      </c>
      <c r="T654" s="56">
        <f t="shared" si="150"/>
        <v>9089</v>
      </c>
    </row>
    <row r="655" spans="1:20" ht="15.75" x14ac:dyDescent="0.25">
      <c r="A655" s="32" t="s">
        <v>157</v>
      </c>
      <c r="B655" s="53" t="s">
        <v>434</v>
      </c>
      <c r="C655" s="53" t="s">
        <v>180</v>
      </c>
      <c r="D655" s="53" t="s">
        <v>90</v>
      </c>
      <c r="E655" s="53" t="s">
        <v>586</v>
      </c>
      <c r="F655" s="69">
        <f t="shared" si="160"/>
        <v>9539</v>
      </c>
      <c r="G655" s="69">
        <f t="shared" si="160"/>
        <v>0</v>
      </c>
      <c r="H655" s="56">
        <f t="shared" si="153"/>
        <v>9539</v>
      </c>
      <c r="I655" s="69">
        <f t="shared" si="160"/>
        <v>0</v>
      </c>
      <c r="J655" s="56">
        <f t="shared" si="154"/>
        <v>9539</v>
      </c>
      <c r="K655" s="69">
        <f t="shared" si="160"/>
        <v>0</v>
      </c>
      <c r="L655" s="56">
        <f t="shared" si="156"/>
        <v>9539</v>
      </c>
      <c r="M655" s="69">
        <f t="shared" si="160"/>
        <v>0</v>
      </c>
      <c r="N655" s="56">
        <f t="shared" si="147"/>
        <v>9539</v>
      </c>
      <c r="O655" s="69">
        <f t="shared" si="160"/>
        <v>0</v>
      </c>
      <c r="P655" s="56">
        <f t="shared" si="148"/>
        <v>9539</v>
      </c>
      <c r="Q655" s="69">
        <f t="shared" si="160"/>
        <v>0</v>
      </c>
      <c r="R655" s="56">
        <f t="shared" si="149"/>
        <v>9539</v>
      </c>
      <c r="S655" s="69">
        <f t="shared" si="160"/>
        <v>-450</v>
      </c>
      <c r="T655" s="56">
        <f t="shared" si="150"/>
        <v>9089</v>
      </c>
    </row>
    <row r="656" spans="1:20" ht="15.75" x14ac:dyDescent="0.25">
      <c r="A656" s="32" t="s">
        <v>158</v>
      </c>
      <c r="B656" s="53" t="s">
        <v>434</v>
      </c>
      <c r="C656" s="53" t="s">
        <v>180</v>
      </c>
      <c r="D656" s="53" t="s">
        <v>90</v>
      </c>
      <c r="E656" s="53" t="s">
        <v>587</v>
      </c>
      <c r="F656" s="69">
        <v>9539</v>
      </c>
      <c r="G656" s="69"/>
      <c r="H656" s="56">
        <f t="shared" si="153"/>
        <v>9539</v>
      </c>
      <c r="I656" s="69"/>
      <c r="J656" s="56">
        <f t="shared" si="154"/>
        <v>9539</v>
      </c>
      <c r="K656" s="69"/>
      <c r="L656" s="56">
        <f t="shared" si="156"/>
        <v>9539</v>
      </c>
      <c r="M656" s="69"/>
      <c r="N656" s="56">
        <f t="shared" ref="N656:N759" si="161">L656+M656</f>
        <v>9539</v>
      </c>
      <c r="O656" s="69"/>
      <c r="P656" s="56">
        <f t="shared" ref="P656:P759" si="162">N656+O656</f>
        <v>9539</v>
      </c>
      <c r="Q656" s="69"/>
      <c r="R656" s="56">
        <f t="shared" ref="R656:R759" si="163">P656+Q656</f>
        <v>9539</v>
      </c>
      <c r="S656" s="69">
        <v>-450</v>
      </c>
      <c r="T656" s="56">
        <f t="shared" ref="T656:T759" si="164">R656+S656</f>
        <v>9089</v>
      </c>
    </row>
    <row r="657" spans="1:20" ht="52.5" customHeight="1" x14ac:dyDescent="0.25">
      <c r="A657" s="32" t="s">
        <v>422</v>
      </c>
      <c r="B657" s="53" t="s">
        <v>423</v>
      </c>
      <c r="C657" s="47"/>
      <c r="D657" s="47"/>
      <c r="E657" s="79"/>
      <c r="F657" s="69">
        <f t="shared" ref="F657:S660" si="165">F658</f>
        <v>13777.6</v>
      </c>
      <c r="G657" s="69">
        <f t="shared" si="165"/>
        <v>0</v>
      </c>
      <c r="H657" s="56">
        <f t="shared" si="153"/>
        <v>13777.6</v>
      </c>
      <c r="I657" s="69">
        <f t="shared" si="165"/>
        <v>0</v>
      </c>
      <c r="J657" s="56">
        <f t="shared" si="154"/>
        <v>13777.6</v>
      </c>
      <c r="K657" s="69">
        <f t="shared" si="165"/>
        <v>0</v>
      </c>
      <c r="L657" s="56">
        <f t="shared" si="156"/>
        <v>13777.6</v>
      </c>
      <c r="M657" s="69">
        <f t="shared" si="165"/>
        <v>0</v>
      </c>
      <c r="N657" s="56">
        <f t="shared" si="161"/>
        <v>13777.6</v>
      </c>
      <c r="O657" s="69">
        <f t="shared" si="165"/>
        <v>0</v>
      </c>
      <c r="P657" s="56">
        <f t="shared" si="162"/>
        <v>13777.6</v>
      </c>
      <c r="Q657" s="69">
        <f t="shared" si="165"/>
        <v>0</v>
      </c>
      <c r="R657" s="56">
        <f t="shared" si="163"/>
        <v>13777.6</v>
      </c>
      <c r="S657" s="69">
        <f t="shared" si="165"/>
        <v>0</v>
      </c>
      <c r="T657" s="56">
        <f t="shared" si="164"/>
        <v>13777.6</v>
      </c>
    </row>
    <row r="658" spans="1:20" ht="78.75" x14ac:dyDescent="0.25">
      <c r="A658" s="32" t="s">
        <v>416</v>
      </c>
      <c r="B658" s="53" t="s">
        <v>423</v>
      </c>
      <c r="C658" s="53" t="s">
        <v>180</v>
      </c>
      <c r="D658" s="47"/>
      <c r="E658" s="79"/>
      <c r="F658" s="69">
        <f t="shared" si="165"/>
        <v>13777.6</v>
      </c>
      <c r="G658" s="69">
        <f t="shared" si="165"/>
        <v>0</v>
      </c>
      <c r="H658" s="56">
        <f t="shared" si="153"/>
        <v>13777.6</v>
      </c>
      <c r="I658" s="69">
        <f t="shared" si="165"/>
        <v>0</v>
      </c>
      <c r="J658" s="56">
        <f t="shared" si="154"/>
        <v>13777.6</v>
      </c>
      <c r="K658" s="69">
        <f t="shared" si="165"/>
        <v>0</v>
      </c>
      <c r="L658" s="56">
        <f t="shared" si="156"/>
        <v>13777.6</v>
      </c>
      <c r="M658" s="69">
        <f t="shared" si="165"/>
        <v>0</v>
      </c>
      <c r="N658" s="56">
        <f t="shared" si="161"/>
        <v>13777.6</v>
      </c>
      <c r="O658" s="69">
        <f t="shared" si="165"/>
        <v>0</v>
      </c>
      <c r="P658" s="56">
        <f t="shared" si="162"/>
        <v>13777.6</v>
      </c>
      <c r="Q658" s="69">
        <f t="shared" si="165"/>
        <v>0</v>
      </c>
      <c r="R658" s="56">
        <f t="shared" si="163"/>
        <v>13777.6</v>
      </c>
      <c r="S658" s="69">
        <f t="shared" si="165"/>
        <v>0</v>
      </c>
      <c r="T658" s="56">
        <f t="shared" si="164"/>
        <v>13777.6</v>
      </c>
    </row>
    <row r="659" spans="1:20" ht="63" x14ac:dyDescent="0.25">
      <c r="A659" s="32" t="s">
        <v>417</v>
      </c>
      <c r="B659" s="53" t="s">
        <v>423</v>
      </c>
      <c r="C659" s="53" t="s">
        <v>180</v>
      </c>
      <c r="D659" s="53" t="s">
        <v>73</v>
      </c>
      <c r="E659" s="79"/>
      <c r="F659" s="69">
        <f t="shared" si="165"/>
        <v>13777.6</v>
      </c>
      <c r="G659" s="69">
        <f t="shared" si="165"/>
        <v>0</v>
      </c>
      <c r="H659" s="56">
        <f t="shared" si="153"/>
        <v>13777.6</v>
      </c>
      <c r="I659" s="69">
        <f t="shared" si="165"/>
        <v>0</v>
      </c>
      <c r="J659" s="56">
        <f t="shared" si="154"/>
        <v>13777.6</v>
      </c>
      <c r="K659" s="69">
        <f t="shared" si="165"/>
        <v>0</v>
      </c>
      <c r="L659" s="56">
        <f t="shared" si="156"/>
        <v>13777.6</v>
      </c>
      <c r="M659" s="69">
        <f t="shared" si="165"/>
        <v>0</v>
      </c>
      <c r="N659" s="56">
        <f t="shared" si="161"/>
        <v>13777.6</v>
      </c>
      <c r="O659" s="69">
        <f t="shared" si="165"/>
        <v>0</v>
      </c>
      <c r="P659" s="56">
        <f t="shared" si="162"/>
        <v>13777.6</v>
      </c>
      <c r="Q659" s="69">
        <f t="shared" si="165"/>
        <v>0</v>
      </c>
      <c r="R659" s="56">
        <f t="shared" si="163"/>
        <v>13777.6</v>
      </c>
      <c r="S659" s="69">
        <f t="shared" si="165"/>
        <v>0</v>
      </c>
      <c r="T659" s="56">
        <f t="shared" si="164"/>
        <v>13777.6</v>
      </c>
    </row>
    <row r="660" spans="1:20" ht="15.75" x14ac:dyDescent="0.25">
      <c r="A660" s="32" t="s">
        <v>157</v>
      </c>
      <c r="B660" s="53" t="s">
        <v>423</v>
      </c>
      <c r="C660" s="53" t="s">
        <v>180</v>
      </c>
      <c r="D660" s="53" t="s">
        <v>73</v>
      </c>
      <c r="E660" s="53" t="s">
        <v>586</v>
      </c>
      <c r="F660" s="69">
        <f t="shared" si="165"/>
        <v>13777.6</v>
      </c>
      <c r="G660" s="69">
        <f t="shared" si="165"/>
        <v>0</v>
      </c>
      <c r="H660" s="56">
        <f t="shared" si="153"/>
        <v>13777.6</v>
      </c>
      <c r="I660" s="69">
        <f t="shared" si="165"/>
        <v>0</v>
      </c>
      <c r="J660" s="56">
        <f t="shared" si="154"/>
        <v>13777.6</v>
      </c>
      <c r="K660" s="69">
        <f t="shared" si="165"/>
        <v>0</v>
      </c>
      <c r="L660" s="56">
        <f t="shared" si="156"/>
        <v>13777.6</v>
      </c>
      <c r="M660" s="69">
        <f t="shared" si="165"/>
        <v>0</v>
      </c>
      <c r="N660" s="56">
        <f t="shared" si="161"/>
        <v>13777.6</v>
      </c>
      <c r="O660" s="69">
        <f t="shared" si="165"/>
        <v>0</v>
      </c>
      <c r="P660" s="56">
        <f t="shared" si="162"/>
        <v>13777.6</v>
      </c>
      <c r="Q660" s="69">
        <f t="shared" si="165"/>
        <v>0</v>
      </c>
      <c r="R660" s="56">
        <f t="shared" si="163"/>
        <v>13777.6</v>
      </c>
      <c r="S660" s="69">
        <f t="shared" si="165"/>
        <v>0</v>
      </c>
      <c r="T660" s="56">
        <f t="shared" si="164"/>
        <v>13777.6</v>
      </c>
    </row>
    <row r="661" spans="1:20" ht="15.75" x14ac:dyDescent="0.25">
      <c r="A661" s="32" t="s">
        <v>421</v>
      </c>
      <c r="B661" s="53" t="s">
        <v>423</v>
      </c>
      <c r="C661" s="53" t="s">
        <v>180</v>
      </c>
      <c r="D661" s="53" t="s">
        <v>73</v>
      </c>
      <c r="E661" s="53" t="s">
        <v>588</v>
      </c>
      <c r="F661" s="69">
        <v>13777.6</v>
      </c>
      <c r="G661" s="69"/>
      <c r="H661" s="56">
        <f t="shared" si="153"/>
        <v>13777.6</v>
      </c>
      <c r="I661" s="69"/>
      <c r="J661" s="56">
        <f t="shared" si="154"/>
        <v>13777.6</v>
      </c>
      <c r="K661" s="69"/>
      <c r="L661" s="56">
        <f t="shared" si="156"/>
        <v>13777.6</v>
      </c>
      <c r="M661" s="69"/>
      <c r="N661" s="56">
        <f t="shared" si="161"/>
        <v>13777.6</v>
      </c>
      <c r="O661" s="69"/>
      <c r="P661" s="56">
        <f t="shared" si="162"/>
        <v>13777.6</v>
      </c>
      <c r="Q661" s="69"/>
      <c r="R661" s="56">
        <f t="shared" si="163"/>
        <v>13777.6</v>
      </c>
      <c r="S661" s="69"/>
      <c r="T661" s="56">
        <f t="shared" si="164"/>
        <v>13777.6</v>
      </c>
    </row>
    <row r="662" spans="1:20" ht="47.25" x14ac:dyDescent="0.25">
      <c r="A662" s="32" t="s">
        <v>823</v>
      </c>
      <c r="B662" s="54" t="s">
        <v>824</v>
      </c>
      <c r="C662" s="53"/>
      <c r="D662" s="53"/>
      <c r="E662" s="53"/>
      <c r="F662" s="69"/>
      <c r="G662" s="69">
        <f>G663</f>
        <v>2000</v>
      </c>
      <c r="H662" s="56">
        <f t="shared" si="153"/>
        <v>2000</v>
      </c>
      <c r="I662" s="69">
        <f>I663</f>
        <v>0</v>
      </c>
      <c r="J662" s="56">
        <f t="shared" si="154"/>
        <v>2000</v>
      </c>
      <c r="K662" s="69">
        <f>K663</f>
        <v>2276</v>
      </c>
      <c r="L662" s="56">
        <f t="shared" si="156"/>
        <v>4276</v>
      </c>
      <c r="M662" s="69">
        <f>M663</f>
        <v>0</v>
      </c>
      <c r="N662" s="56">
        <f t="shared" si="161"/>
        <v>4276</v>
      </c>
      <c r="O662" s="69">
        <f>O663</f>
        <v>1500</v>
      </c>
      <c r="P662" s="56">
        <f t="shared" si="162"/>
        <v>5776</v>
      </c>
      <c r="Q662" s="69">
        <f>Q663</f>
        <v>0</v>
      </c>
      <c r="R662" s="56">
        <f t="shared" si="163"/>
        <v>5776</v>
      </c>
      <c r="S662" s="69">
        <f>S663</f>
        <v>450</v>
      </c>
      <c r="T662" s="56">
        <f t="shared" si="164"/>
        <v>6226</v>
      </c>
    </row>
    <row r="663" spans="1:20" ht="78.75" x14ac:dyDescent="0.25">
      <c r="A663" s="32" t="s">
        <v>416</v>
      </c>
      <c r="B663" s="54" t="s">
        <v>824</v>
      </c>
      <c r="C663" s="53" t="s">
        <v>180</v>
      </c>
      <c r="D663" s="53"/>
      <c r="E663" s="53"/>
      <c r="F663" s="69"/>
      <c r="G663" s="69">
        <f>G664</f>
        <v>2000</v>
      </c>
      <c r="H663" s="56">
        <f t="shared" si="153"/>
        <v>2000</v>
      </c>
      <c r="I663" s="69">
        <f>I664</f>
        <v>0</v>
      </c>
      <c r="J663" s="56">
        <f t="shared" si="154"/>
        <v>2000</v>
      </c>
      <c r="K663" s="69">
        <f>K664</f>
        <v>2276</v>
      </c>
      <c r="L663" s="56">
        <f t="shared" si="156"/>
        <v>4276</v>
      </c>
      <c r="M663" s="69">
        <f>M664</f>
        <v>0</v>
      </c>
      <c r="N663" s="56">
        <f t="shared" si="161"/>
        <v>4276</v>
      </c>
      <c r="O663" s="69">
        <f>O664</f>
        <v>1500</v>
      </c>
      <c r="P663" s="56">
        <f t="shared" si="162"/>
        <v>5776</v>
      </c>
      <c r="Q663" s="69">
        <f>Q664</f>
        <v>0</v>
      </c>
      <c r="R663" s="56">
        <f t="shared" si="163"/>
        <v>5776</v>
      </c>
      <c r="S663" s="69">
        <f>S664</f>
        <v>450</v>
      </c>
      <c r="T663" s="56">
        <f t="shared" si="164"/>
        <v>6226</v>
      </c>
    </row>
    <row r="664" spans="1:20" ht="15.75" x14ac:dyDescent="0.25">
      <c r="A664" s="32" t="s">
        <v>627</v>
      </c>
      <c r="B664" s="54" t="s">
        <v>824</v>
      </c>
      <c r="C664" s="53" t="s">
        <v>180</v>
      </c>
      <c r="D664" s="53" t="s">
        <v>78</v>
      </c>
      <c r="E664" s="53"/>
      <c r="F664" s="69"/>
      <c r="G664" s="69">
        <f>G665</f>
        <v>2000</v>
      </c>
      <c r="H664" s="56">
        <f t="shared" si="153"/>
        <v>2000</v>
      </c>
      <c r="I664" s="69">
        <f>I665</f>
        <v>0</v>
      </c>
      <c r="J664" s="56">
        <f t="shared" si="154"/>
        <v>2000</v>
      </c>
      <c r="K664" s="69">
        <f>K665</f>
        <v>2276</v>
      </c>
      <c r="L664" s="56">
        <f t="shared" si="156"/>
        <v>4276</v>
      </c>
      <c r="M664" s="69">
        <f>M665</f>
        <v>0</v>
      </c>
      <c r="N664" s="56">
        <f t="shared" si="161"/>
        <v>4276</v>
      </c>
      <c r="O664" s="69">
        <f>O665</f>
        <v>1500</v>
      </c>
      <c r="P664" s="56">
        <f t="shared" si="162"/>
        <v>5776</v>
      </c>
      <c r="Q664" s="69">
        <f>Q665</f>
        <v>0</v>
      </c>
      <c r="R664" s="56">
        <f t="shared" si="163"/>
        <v>5776</v>
      </c>
      <c r="S664" s="69">
        <f>S665</f>
        <v>450</v>
      </c>
      <c r="T664" s="56">
        <f t="shared" si="164"/>
        <v>6226</v>
      </c>
    </row>
    <row r="665" spans="1:20" ht="15.75" x14ac:dyDescent="0.25">
      <c r="A665" s="32" t="s">
        <v>157</v>
      </c>
      <c r="B665" s="54" t="s">
        <v>824</v>
      </c>
      <c r="C665" s="53" t="s">
        <v>180</v>
      </c>
      <c r="D665" s="53" t="s">
        <v>78</v>
      </c>
      <c r="E665" s="53" t="s">
        <v>586</v>
      </c>
      <c r="F665" s="69"/>
      <c r="G665" s="69">
        <f>G666</f>
        <v>2000</v>
      </c>
      <c r="H665" s="56">
        <f t="shared" si="153"/>
        <v>2000</v>
      </c>
      <c r="I665" s="69">
        <f>I666</f>
        <v>0</v>
      </c>
      <c r="J665" s="56">
        <f t="shared" si="154"/>
        <v>2000</v>
      </c>
      <c r="K665" s="69">
        <f>K666</f>
        <v>2276</v>
      </c>
      <c r="L665" s="56">
        <f t="shared" si="156"/>
        <v>4276</v>
      </c>
      <c r="M665" s="69">
        <f>M666</f>
        <v>0</v>
      </c>
      <c r="N665" s="56">
        <f t="shared" si="161"/>
        <v>4276</v>
      </c>
      <c r="O665" s="69">
        <f>O666</f>
        <v>1500</v>
      </c>
      <c r="P665" s="56">
        <f t="shared" si="162"/>
        <v>5776</v>
      </c>
      <c r="Q665" s="69">
        <f>Q666</f>
        <v>0</v>
      </c>
      <c r="R665" s="56">
        <f t="shared" si="163"/>
        <v>5776</v>
      </c>
      <c r="S665" s="69">
        <f>S666</f>
        <v>450</v>
      </c>
      <c r="T665" s="56">
        <f t="shared" si="164"/>
        <v>6226</v>
      </c>
    </row>
    <row r="666" spans="1:20" ht="15.75" x14ac:dyDescent="0.25">
      <c r="A666" s="32" t="s">
        <v>495</v>
      </c>
      <c r="B666" s="54" t="s">
        <v>824</v>
      </c>
      <c r="C666" s="53" t="s">
        <v>180</v>
      </c>
      <c r="D666" s="53" t="s">
        <v>78</v>
      </c>
      <c r="E666" s="53" t="s">
        <v>588</v>
      </c>
      <c r="F666" s="69"/>
      <c r="G666" s="69">
        <v>2000</v>
      </c>
      <c r="H666" s="56">
        <f t="shared" si="153"/>
        <v>2000</v>
      </c>
      <c r="I666" s="69"/>
      <c r="J666" s="56">
        <f t="shared" si="154"/>
        <v>2000</v>
      </c>
      <c r="K666" s="69">
        <v>2276</v>
      </c>
      <c r="L666" s="56">
        <f t="shared" si="156"/>
        <v>4276</v>
      </c>
      <c r="M666" s="69"/>
      <c r="N666" s="56">
        <f t="shared" si="161"/>
        <v>4276</v>
      </c>
      <c r="O666" s="69">
        <v>1500</v>
      </c>
      <c r="P666" s="56">
        <f t="shared" si="162"/>
        <v>5776</v>
      </c>
      <c r="Q666" s="69"/>
      <c r="R666" s="56">
        <f t="shared" si="163"/>
        <v>5776</v>
      </c>
      <c r="S666" s="69">
        <v>450</v>
      </c>
      <c r="T666" s="56">
        <f t="shared" si="164"/>
        <v>6226</v>
      </c>
    </row>
    <row r="667" spans="1:20" ht="63" x14ac:dyDescent="0.25">
      <c r="A667" s="32" t="s">
        <v>628</v>
      </c>
      <c r="B667" s="53" t="s">
        <v>629</v>
      </c>
      <c r="C667" s="47"/>
      <c r="D667" s="47"/>
      <c r="E667" s="79"/>
      <c r="F667" s="69">
        <f t="shared" ref="F667:S670" si="166">F668</f>
        <v>6500</v>
      </c>
      <c r="G667" s="69">
        <f t="shared" si="166"/>
        <v>-2524</v>
      </c>
      <c r="H667" s="56">
        <f t="shared" si="153"/>
        <v>3976</v>
      </c>
      <c r="I667" s="69">
        <f t="shared" si="166"/>
        <v>0</v>
      </c>
      <c r="J667" s="56">
        <f t="shared" si="154"/>
        <v>3976</v>
      </c>
      <c r="K667" s="69">
        <f t="shared" si="166"/>
        <v>-2276</v>
      </c>
      <c r="L667" s="56">
        <f t="shared" si="156"/>
        <v>1700</v>
      </c>
      <c r="M667" s="69">
        <f t="shared" si="166"/>
        <v>0</v>
      </c>
      <c r="N667" s="56">
        <f t="shared" si="161"/>
        <v>1700</v>
      </c>
      <c r="O667" s="69">
        <f t="shared" si="166"/>
        <v>-1700</v>
      </c>
      <c r="P667" s="56">
        <f t="shared" si="162"/>
        <v>0</v>
      </c>
      <c r="Q667" s="69">
        <f t="shared" si="166"/>
        <v>0</v>
      </c>
      <c r="R667" s="56">
        <f t="shared" si="163"/>
        <v>0</v>
      </c>
      <c r="S667" s="69">
        <f t="shared" si="166"/>
        <v>0</v>
      </c>
      <c r="T667" s="56">
        <f t="shared" si="164"/>
        <v>0</v>
      </c>
    </row>
    <row r="668" spans="1:20" ht="78.75" x14ac:dyDescent="0.25">
      <c r="A668" s="32" t="s">
        <v>416</v>
      </c>
      <c r="B668" s="53" t="s">
        <v>629</v>
      </c>
      <c r="C668" s="53" t="s">
        <v>180</v>
      </c>
      <c r="D668" s="47"/>
      <c r="E668" s="79"/>
      <c r="F668" s="69">
        <f t="shared" si="166"/>
        <v>6500</v>
      </c>
      <c r="G668" s="69">
        <f t="shared" si="166"/>
        <v>-2524</v>
      </c>
      <c r="H668" s="56">
        <f t="shared" si="153"/>
        <v>3976</v>
      </c>
      <c r="I668" s="69">
        <f t="shared" si="166"/>
        <v>0</v>
      </c>
      <c r="J668" s="56">
        <f t="shared" si="154"/>
        <v>3976</v>
      </c>
      <c r="K668" s="69">
        <f t="shared" si="166"/>
        <v>-2276</v>
      </c>
      <c r="L668" s="56">
        <f t="shared" si="156"/>
        <v>1700</v>
      </c>
      <c r="M668" s="69">
        <f t="shared" si="166"/>
        <v>0</v>
      </c>
      <c r="N668" s="56">
        <f t="shared" si="161"/>
        <v>1700</v>
      </c>
      <c r="O668" s="69">
        <f t="shared" si="166"/>
        <v>-1700</v>
      </c>
      <c r="P668" s="56">
        <f t="shared" si="162"/>
        <v>0</v>
      </c>
      <c r="Q668" s="69">
        <f t="shared" si="166"/>
        <v>0</v>
      </c>
      <c r="R668" s="56">
        <f t="shared" si="163"/>
        <v>0</v>
      </c>
      <c r="S668" s="69">
        <f t="shared" si="166"/>
        <v>0</v>
      </c>
      <c r="T668" s="56">
        <f t="shared" si="164"/>
        <v>0</v>
      </c>
    </row>
    <row r="669" spans="1:20" ht="15.75" x14ac:dyDescent="0.25">
      <c r="A669" s="32" t="s">
        <v>627</v>
      </c>
      <c r="B669" s="53" t="s">
        <v>629</v>
      </c>
      <c r="C669" s="53" t="s">
        <v>180</v>
      </c>
      <c r="D669" s="53" t="s">
        <v>78</v>
      </c>
      <c r="E669" s="79"/>
      <c r="F669" s="69">
        <f t="shared" si="166"/>
        <v>6500</v>
      </c>
      <c r="G669" s="69">
        <f t="shared" si="166"/>
        <v>-2524</v>
      </c>
      <c r="H669" s="56">
        <f t="shared" si="153"/>
        <v>3976</v>
      </c>
      <c r="I669" s="69">
        <f t="shared" si="166"/>
        <v>0</v>
      </c>
      <c r="J669" s="56">
        <f t="shared" si="154"/>
        <v>3976</v>
      </c>
      <c r="K669" s="69">
        <f t="shared" si="166"/>
        <v>-2276</v>
      </c>
      <c r="L669" s="56">
        <f t="shared" si="156"/>
        <v>1700</v>
      </c>
      <c r="M669" s="69">
        <f t="shared" si="166"/>
        <v>0</v>
      </c>
      <c r="N669" s="56">
        <f t="shared" si="161"/>
        <v>1700</v>
      </c>
      <c r="O669" s="69">
        <f t="shared" si="166"/>
        <v>-1700</v>
      </c>
      <c r="P669" s="56">
        <f t="shared" si="162"/>
        <v>0</v>
      </c>
      <c r="Q669" s="69">
        <f t="shared" si="166"/>
        <v>0</v>
      </c>
      <c r="R669" s="56">
        <f t="shared" si="163"/>
        <v>0</v>
      </c>
      <c r="S669" s="69">
        <f t="shared" si="166"/>
        <v>0</v>
      </c>
      <c r="T669" s="56">
        <f t="shared" si="164"/>
        <v>0</v>
      </c>
    </row>
    <row r="670" spans="1:20" ht="15.75" x14ac:dyDescent="0.25">
      <c r="A670" s="32" t="s">
        <v>157</v>
      </c>
      <c r="B670" s="53" t="s">
        <v>629</v>
      </c>
      <c r="C670" s="53" t="s">
        <v>180</v>
      </c>
      <c r="D670" s="53" t="s">
        <v>78</v>
      </c>
      <c r="E670" s="53" t="s">
        <v>586</v>
      </c>
      <c r="F670" s="69">
        <f t="shared" si="166"/>
        <v>6500</v>
      </c>
      <c r="G670" s="69">
        <f t="shared" si="166"/>
        <v>-2524</v>
      </c>
      <c r="H670" s="56">
        <f t="shared" si="153"/>
        <v>3976</v>
      </c>
      <c r="I670" s="69">
        <f t="shared" si="166"/>
        <v>0</v>
      </c>
      <c r="J670" s="56">
        <f t="shared" si="154"/>
        <v>3976</v>
      </c>
      <c r="K670" s="69">
        <f t="shared" si="166"/>
        <v>-2276</v>
      </c>
      <c r="L670" s="56">
        <f t="shared" si="156"/>
        <v>1700</v>
      </c>
      <c r="M670" s="69">
        <f t="shared" si="166"/>
        <v>0</v>
      </c>
      <c r="N670" s="56">
        <f t="shared" si="161"/>
        <v>1700</v>
      </c>
      <c r="O670" s="69">
        <f t="shared" si="166"/>
        <v>-1700</v>
      </c>
      <c r="P670" s="56">
        <f t="shared" si="162"/>
        <v>0</v>
      </c>
      <c r="Q670" s="69">
        <f t="shared" si="166"/>
        <v>0</v>
      </c>
      <c r="R670" s="56">
        <f t="shared" si="163"/>
        <v>0</v>
      </c>
      <c r="S670" s="69">
        <f t="shared" si="166"/>
        <v>0</v>
      </c>
      <c r="T670" s="56">
        <f t="shared" si="164"/>
        <v>0</v>
      </c>
    </row>
    <row r="671" spans="1:20" ht="15.75" x14ac:dyDescent="0.25">
      <c r="A671" s="32" t="s">
        <v>421</v>
      </c>
      <c r="B671" s="53" t="s">
        <v>629</v>
      </c>
      <c r="C671" s="53" t="s">
        <v>180</v>
      </c>
      <c r="D671" s="53" t="s">
        <v>78</v>
      </c>
      <c r="E671" s="53" t="s">
        <v>588</v>
      </c>
      <c r="F671" s="69">
        <v>6500</v>
      </c>
      <c r="G671" s="69">
        <v>-2524</v>
      </c>
      <c r="H671" s="56">
        <f t="shared" si="153"/>
        <v>3976</v>
      </c>
      <c r="I671" s="69"/>
      <c r="J671" s="56">
        <f t="shared" si="154"/>
        <v>3976</v>
      </c>
      <c r="K671" s="69">
        <v>-2276</v>
      </c>
      <c r="L671" s="56">
        <f t="shared" si="156"/>
        <v>1700</v>
      </c>
      <c r="M671" s="69"/>
      <c r="N671" s="56">
        <f t="shared" si="161"/>
        <v>1700</v>
      </c>
      <c r="O671" s="69">
        <v>-1700</v>
      </c>
      <c r="P671" s="56">
        <f t="shared" si="162"/>
        <v>0</v>
      </c>
      <c r="Q671" s="69"/>
      <c r="R671" s="56">
        <f t="shared" si="163"/>
        <v>0</v>
      </c>
      <c r="S671" s="69"/>
      <c r="T671" s="56">
        <f t="shared" si="164"/>
        <v>0</v>
      </c>
    </row>
    <row r="672" spans="1:20" ht="76.5" customHeight="1" x14ac:dyDescent="0.25">
      <c r="A672" s="32" t="s">
        <v>244</v>
      </c>
      <c r="B672" s="54" t="s">
        <v>551</v>
      </c>
      <c r="C672" s="47"/>
      <c r="D672" s="47"/>
      <c r="E672" s="79"/>
      <c r="F672" s="69">
        <f t="shared" ref="F672:S675" si="167">F673</f>
        <v>1000</v>
      </c>
      <c r="G672" s="69">
        <f t="shared" si="167"/>
        <v>0</v>
      </c>
      <c r="H672" s="56">
        <f t="shared" si="153"/>
        <v>1000</v>
      </c>
      <c r="I672" s="69">
        <f t="shared" si="167"/>
        <v>0</v>
      </c>
      <c r="J672" s="56">
        <f t="shared" si="154"/>
        <v>1000</v>
      </c>
      <c r="K672" s="69">
        <f t="shared" si="167"/>
        <v>0</v>
      </c>
      <c r="L672" s="56">
        <f t="shared" si="156"/>
        <v>1000</v>
      </c>
      <c r="M672" s="69">
        <f t="shared" si="167"/>
        <v>0</v>
      </c>
      <c r="N672" s="56">
        <f t="shared" si="161"/>
        <v>1000</v>
      </c>
      <c r="O672" s="69">
        <f t="shared" si="167"/>
        <v>0</v>
      </c>
      <c r="P672" s="56">
        <f t="shared" si="162"/>
        <v>1000</v>
      </c>
      <c r="Q672" s="69">
        <f t="shared" si="167"/>
        <v>0</v>
      </c>
      <c r="R672" s="56">
        <f t="shared" si="163"/>
        <v>1000</v>
      </c>
      <c r="S672" s="69">
        <f t="shared" si="167"/>
        <v>0</v>
      </c>
      <c r="T672" s="56">
        <f t="shared" si="164"/>
        <v>1000</v>
      </c>
    </row>
    <row r="673" spans="1:20" ht="31.5" x14ac:dyDescent="0.25">
      <c r="A673" s="32" t="s">
        <v>231</v>
      </c>
      <c r="B673" s="54" t="s">
        <v>551</v>
      </c>
      <c r="C673" s="53" t="s">
        <v>232</v>
      </c>
      <c r="D673" s="47"/>
      <c r="E673" s="79"/>
      <c r="F673" s="69">
        <f t="shared" si="167"/>
        <v>1000</v>
      </c>
      <c r="G673" s="69">
        <f t="shared" si="167"/>
        <v>0</v>
      </c>
      <c r="H673" s="56">
        <f t="shared" si="153"/>
        <v>1000</v>
      </c>
      <c r="I673" s="69">
        <f t="shared" si="167"/>
        <v>0</v>
      </c>
      <c r="J673" s="56">
        <f t="shared" si="154"/>
        <v>1000</v>
      </c>
      <c r="K673" s="69">
        <f t="shared" si="167"/>
        <v>0</v>
      </c>
      <c r="L673" s="56">
        <f t="shared" si="156"/>
        <v>1000</v>
      </c>
      <c r="M673" s="69">
        <f t="shared" si="167"/>
        <v>0</v>
      </c>
      <c r="N673" s="56">
        <f t="shared" si="161"/>
        <v>1000</v>
      </c>
      <c r="O673" s="69">
        <f t="shared" si="167"/>
        <v>0</v>
      </c>
      <c r="P673" s="56">
        <f t="shared" si="162"/>
        <v>1000</v>
      </c>
      <c r="Q673" s="69">
        <f t="shared" si="167"/>
        <v>0</v>
      </c>
      <c r="R673" s="56">
        <f t="shared" si="163"/>
        <v>1000</v>
      </c>
      <c r="S673" s="69">
        <f t="shared" si="167"/>
        <v>0</v>
      </c>
      <c r="T673" s="56">
        <f t="shared" si="164"/>
        <v>1000</v>
      </c>
    </row>
    <row r="674" spans="1:20" ht="15.75" x14ac:dyDescent="0.25">
      <c r="A674" s="32" t="s">
        <v>235</v>
      </c>
      <c r="B674" s="54" t="s">
        <v>551</v>
      </c>
      <c r="C674" s="53" t="s">
        <v>232</v>
      </c>
      <c r="D674" s="53" t="s">
        <v>78</v>
      </c>
      <c r="E674" s="79"/>
      <c r="F674" s="69">
        <f t="shared" si="167"/>
        <v>1000</v>
      </c>
      <c r="G674" s="69">
        <f t="shared" si="167"/>
        <v>0</v>
      </c>
      <c r="H674" s="56">
        <f t="shared" si="153"/>
        <v>1000</v>
      </c>
      <c r="I674" s="69">
        <f t="shared" si="167"/>
        <v>0</v>
      </c>
      <c r="J674" s="56">
        <f t="shared" si="154"/>
        <v>1000</v>
      </c>
      <c r="K674" s="69">
        <f t="shared" si="167"/>
        <v>0</v>
      </c>
      <c r="L674" s="56">
        <f t="shared" si="156"/>
        <v>1000</v>
      </c>
      <c r="M674" s="69">
        <f t="shared" si="167"/>
        <v>0</v>
      </c>
      <c r="N674" s="56">
        <f t="shared" si="161"/>
        <v>1000</v>
      </c>
      <c r="O674" s="69">
        <f t="shared" si="167"/>
        <v>0</v>
      </c>
      <c r="P674" s="56">
        <f t="shared" si="162"/>
        <v>1000</v>
      </c>
      <c r="Q674" s="69">
        <f t="shared" si="167"/>
        <v>0</v>
      </c>
      <c r="R674" s="56">
        <f t="shared" si="163"/>
        <v>1000</v>
      </c>
      <c r="S674" s="69">
        <f t="shared" si="167"/>
        <v>0</v>
      </c>
      <c r="T674" s="56">
        <f t="shared" si="164"/>
        <v>1000</v>
      </c>
    </row>
    <row r="675" spans="1:20" ht="15.75" x14ac:dyDescent="0.25">
      <c r="A675" s="32" t="s">
        <v>99</v>
      </c>
      <c r="B675" s="54" t="s">
        <v>551</v>
      </c>
      <c r="C675" s="53" t="s">
        <v>232</v>
      </c>
      <c r="D675" s="53" t="s">
        <v>78</v>
      </c>
      <c r="E675" s="53" t="s">
        <v>547</v>
      </c>
      <c r="F675" s="69">
        <f t="shared" si="167"/>
        <v>1000</v>
      </c>
      <c r="G675" s="69">
        <f t="shared" si="167"/>
        <v>0</v>
      </c>
      <c r="H675" s="56">
        <f t="shared" si="153"/>
        <v>1000</v>
      </c>
      <c r="I675" s="69">
        <f t="shared" si="167"/>
        <v>0</v>
      </c>
      <c r="J675" s="56">
        <f t="shared" si="154"/>
        <v>1000</v>
      </c>
      <c r="K675" s="69">
        <f t="shared" si="167"/>
        <v>0</v>
      </c>
      <c r="L675" s="56">
        <f t="shared" si="156"/>
        <v>1000</v>
      </c>
      <c r="M675" s="69">
        <f t="shared" si="167"/>
        <v>0</v>
      </c>
      <c r="N675" s="56">
        <f t="shared" si="161"/>
        <v>1000</v>
      </c>
      <c r="O675" s="69">
        <f t="shared" si="167"/>
        <v>0</v>
      </c>
      <c r="P675" s="56">
        <f t="shared" si="162"/>
        <v>1000</v>
      </c>
      <c r="Q675" s="69">
        <f t="shared" si="167"/>
        <v>0</v>
      </c>
      <c r="R675" s="56">
        <f t="shared" si="163"/>
        <v>1000</v>
      </c>
      <c r="S675" s="69">
        <f t="shared" si="167"/>
        <v>0</v>
      </c>
      <c r="T675" s="56">
        <f t="shared" si="164"/>
        <v>1000</v>
      </c>
    </row>
    <row r="676" spans="1:20" ht="94.5" x14ac:dyDescent="0.25">
      <c r="A676" s="32" t="s">
        <v>207</v>
      </c>
      <c r="B676" s="54" t="s">
        <v>551</v>
      </c>
      <c r="C676" s="53" t="s">
        <v>232</v>
      </c>
      <c r="D676" s="53" t="s">
        <v>78</v>
      </c>
      <c r="E676" s="53" t="s">
        <v>548</v>
      </c>
      <c r="F676" s="69">
        <v>1000</v>
      </c>
      <c r="G676" s="69"/>
      <c r="H676" s="56">
        <f t="shared" si="153"/>
        <v>1000</v>
      </c>
      <c r="I676" s="69"/>
      <c r="J676" s="56">
        <f t="shared" si="154"/>
        <v>1000</v>
      </c>
      <c r="K676" s="69"/>
      <c r="L676" s="56">
        <f t="shared" si="156"/>
        <v>1000</v>
      </c>
      <c r="M676" s="69"/>
      <c r="N676" s="56">
        <f t="shared" si="161"/>
        <v>1000</v>
      </c>
      <c r="O676" s="69"/>
      <c r="P676" s="56">
        <f t="shared" si="162"/>
        <v>1000</v>
      </c>
      <c r="Q676" s="69"/>
      <c r="R676" s="56">
        <f t="shared" si="163"/>
        <v>1000</v>
      </c>
      <c r="S676" s="69"/>
      <c r="T676" s="56">
        <f t="shared" si="164"/>
        <v>1000</v>
      </c>
    </row>
    <row r="677" spans="1:20" ht="93.75" customHeight="1" x14ac:dyDescent="0.25">
      <c r="A677" s="32" t="s">
        <v>549</v>
      </c>
      <c r="B677" s="54" t="s">
        <v>589</v>
      </c>
      <c r="C677" s="47"/>
      <c r="D677" s="47"/>
      <c r="E677" s="79"/>
      <c r="F677" s="69">
        <f t="shared" ref="F677:S680" si="168">F678</f>
        <v>50</v>
      </c>
      <c r="G677" s="69">
        <f t="shared" si="168"/>
        <v>0</v>
      </c>
      <c r="H677" s="56">
        <f t="shared" si="153"/>
        <v>50</v>
      </c>
      <c r="I677" s="69">
        <f t="shared" si="168"/>
        <v>0</v>
      </c>
      <c r="J677" s="56">
        <f t="shared" si="154"/>
        <v>50</v>
      </c>
      <c r="K677" s="69">
        <f t="shared" si="168"/>
        <v>0</v>
      </c>
      <c r="L677" s="56">
        <f t="shared" si="156"/>
        <v>50</v>
      </c>
      <c r="M677" s="69">
        <f t="shared" si="168"/>
        <v>0</v>
      </c>
      <c r="N677" s="56">
        <f t="shared" si="161"/>
        <v>50</v>
      </c>
      <c r="O677" s="69">
        <f t="shared" si="168"/>
        <v>0</v>
      </c>
      <c r="P677" s="56">
        <f t="shared" si="162"/>
        <v>50</v>
      </c>
      <c r="Q677" s="69">
        <f t="shared" si="168"/>
        <v>0</v>
      </c>
      <c r="R677" s="56">
        <f t="shared" si="163"/>
        <v>50</v>
      </c>
      <c r="S677" s="69">
        <f t="shared" si="168"/>
        <v>0</v>
      </c>
      <c r="T677" s="56">
        <f t="shared" si="164"/>
        <v>50</v>
      </c>
    </row>
    <row r="678" spans="1:20" ht="36" customHeight="1" x14ac:dyDescent="0.25">
      <c r="A678" s="32" t="s">
        <v>231</v>
      </c>
      <c r="B678" s="54" t="s">
        <v>589</v>
      </c>
      <c r="C678" s="53" t="s">
        <v>232</v>
      </c>
      <c r="D678" s="47"/>
      <c r="E678" s="79"/>
      <c r="F678" s="69">
        <f t="shared" si="168"/>
        <v>50</v>
      </c>
      <c r="G678" s="69">
        <f t="shared" si="168"/>
        <v>0</v>
      </c>
      <c r="H678" s="56">
        <f t="shared" si="153"/>
        <v>50</v>
      </c>
      <c r="I678" s="69">
        <f t="shared" si="168"/>
        <v>0</v>
      </c>
      <c r="J678" s="56">
        <f t="shared" si="154"/>
        <v>50</v>
      </c>
      <c r="K678" s="69">
        <f t="shared" si="168"/>
        <v>0</v>
      </c>
      <c r="L678" s="56">
        <f t="shared" si="156"/>
        <v>50</v>
      </c>
      <c r="M678" s="69">
        <f t="shared" si="168"/>
        <v>0</v>
      </c>
      <c r="N678" s="56">
        <f t="shared" si="161"/>
        <v>50</v>
      </c>
      <c r="O678" s="69">
        <f t="shared" si="168"/>
        <v>0</v>
      </c>
      <c r="P678" s="56">
        <f t="shared" si="162"/>
        <v>50</v>
      </c>
      <c r="Q678" s="69">
        <f t="shared" si="168"/>
        <v>0</v>
      </c>
      <c r="R678" s="56">
        <f t="shared" si="163"/>
        <v>50</v>
      </c>
      <c r="S678" s="69">
        <f t="shared" si="168"/>
        <v>0</v>
      </c>
      <c r="T678" s="56">
        <f t="shared" si="164"/>
        <v>50</v>
      </c>
    </row>
    <row r="679" spans="1:20" ht="15.75" x14ac:dyDescent="0.25">
      <c r="A679" s="32" t="s">
        <v>235</v>
      </c>
      <c r="B679" s="54" t="s">
        <v>589</v>
      </c>
      <c r="C679" s="53" t="s">
        <v>232</v>
      </c>
      <c r="D679" s="53" t="s">
        <v>78</v>
      </c>
      <c r="E679" s="79"/>
      <c r="F679" s="69">
        <f t="shared" si="168"/>
        <v>50</v>
      </c>
      <c r="G679" s="69">
        <f t="shared" si="168"/>
        <v>0</v>
      </c>
      <c r="H679" s="56">
        <f t="shared" si="153"/>
        <v>50</v>
      </c>
      <c r="I679" s="69">
        <f t="shared" si="168"/>
        <v>0</v>
      </c>
      <c r="J679" s="56">
        <f t="shared" si="154"/>
        <v>50</v>
      </c>
      <c r="K679" s="69">
        <f t="shared" si="168"/>
        <v>0</v>
      </c>
      <c r="L679" s="56">
        <f t="shared" si="156"/>
        <v>50</v>
      </c>
      <c r="M679" s="69">
        <f t="shared" si="168"/>
        <v>0</v>
      </c>
      <c r="N679" s="56">
        <f t="shared" si="161"/>
        <v>50</v>
      </c>
      <c r="O679" s="69">
        <f t="shared" si="168"/>
        <v>0</v>
      </c>
      <c r="P679" s="56">
        <f t="shared" si="162"/>
        <v>50</v>
      </c>
      <c r="Q679" s="69">
        <f t="shared" si="168"/>
        <v>0</v>
      </c>
      <c r="R679" s="56">
        <f t="shared" si="163"/>
        <v>50</v>
      </c>
      <c r="S679" s="69">
        <f t="shared" si="168"/>
        <v>0</v>
      </c>
      <c r="T679" s="56">
        <f t="shared" si="164"/>
        <v>50</v>
      </c>
    </row>
    <row r="680" spans="1:20" ht="18" customHeight="1" x14ac:dyDescent="0.25">
      <c r="A680" s="32" t="s">
        <v>99</v>
      </c>
      <c r="B680" s="54" t="s">
        <v>589</v>
      </c>
      <c r="C680" s="53" t="s">
        <v>232</v>
      </c>
      <c r="D680" s="53" t="s">
        <v>78</v>
      </c>
      <c r="E680" s="53" t="s">
        <v>547</v>
      </c>
      <c r="F680" s="69">
        <f t="shared" si="168"/>
        <v>50</v>
      </c>
      <c r="G680" s="69">
        <f t="shared" si="168"/>
        <v>0</v>
      </c>
      <c r="H680" s="56">
        <f t="shared" si="153"/>
        <v>50</v>
      </c>
      <c r="I680" s="69">
        <f t="shared" si="168"/>
        <v>0</v>
      </c>
      <c r="J680" s="56">
        <f t="shared" si="154"/>
        <v>50</v>
      </c>
      <c r="K680" s="69">
        <f t="shared" si="168"/>
        <v>0</v>
      </c>
      <c r="L680" s="56">
        <f t="shared" si="156"/>
        <v>50</v>
      </c>
      <c r="M680" s="69">
        <f t="shared" si="168"/>
        <v>0</v>
      </c>
      <c r="N680" s="56">
        <f t="shared" si="161"/>
        <v>50</v>
      </c>
      <c r="O680" s="69">
        <f t="shared" si="168"/>
        <v>0</v>
      </c>
      <c r="P680" s="56">
        <f t="shared" si="162"/>
        <v>50</v>
      </c>
      <c r="Q680" s="69">
        <f t="shared" si="168"/>
        <v>0</v>
      </c>
      <c r="R680" s="56">
        <f t="shared" si="163"/>
        <v>50</v>
      </c>
      <c r="S680" s="69">
        <f t="shared" si="168"/>
        <v>0</v>
      </c>
      <c r="T680" s="56">
        <f t="shared" si="164"/>
        <v>50</v>
      </c>
    </row>
    <row r="681" spans="1:20" ht="94.5" x14ac:dyDescent="0.25">
      <c r="A681" s="32" t="s">
        <v>207</v>
      </c>
      <c r="B681" s="54" t="s">
        <v>589</v>
      </c>
      <c r="C681" s="53" t="s">
        <v>232</v>
      </c>
      <c r="D681" s="53" t="s">
        <v>78</v>
      </c>
      <c r="E681" s="53" t="s">
        <v>548</v>
      </c>
      <c r="F681" s="69">
        <v>50</v>
      </c>
      <c r="G681" s="69"/>
      <c r="H681" s="56">
        <f t="shared" si="153"/>
        <v>50</v>
      </c>
      <c r="I681" s="69"/>
      <c r="J681" s="56">
        <f t="shared" si="154"/>
        <v>50</v>
      </c>
      <c r="K681" s="69"/>
      <c r="L681" s="56">
        <f t="shared" si="156"/>
        <v>50</v>
      </c>
      <c r="M681" s="69"/>
      <c r="N681" s="56">
        <f t="shared" si="161"/>
        <v>50</v>
      </c>
      <c r="O681" s="69"/>
      <c r="P681" s="56">
        <f t="shared" si="162"/>
        <v>50</v>
      </c>
      <c r="Q681" s="69"/>
      <c r="R681" s="56">
        <f t="shared" si="163"/>
        <v>50</v>
      </c>
      <c r="S681" s="69"/>
      <c r="T681" s="56">
        <f t="shared" si="164"/>
        <v>50</v>
      </c>
    </row>
    <row r="682" spans="1:20" ht="94.5" x14ac:dyDescent="0.25">
      <c r="A682" s="32" t="s">
        <v>837</v>
      </c>
      <c r="B682" s="54" t="s">
        <v>839</v>
      </c>
      <c r="C682" s="53"/>
      <c r="D682" s="53"/>
      <c r="E682" s="53"/>
      <c r="F682" s="69"/>
      <c r="G682" s="69"/>
      <c r="H682" s="56"/>
      <c r="I682" s="69">
        <f>I683</f>
        <v>7135</v>
      </c>
      <c r="J682" s="56">
        <f t="shared" si="154"/>
        <v>7135</v>
      </c>
      <c r="K682" s="69">
        <f>K683</f>
        <v>0</v>
      </c>
      <c r="L682" s="56">
        <f t="shared" si="156"/>
        <v>7135</v>
      </c>
      <c r="M682" s="69">
        <f>M683</f>
        <v>-7135</v>
      </c>
      <c r="N682" s="56">
        <f t="shared" si="161"/>
        <v>0</v>
      </c>
      <c r="O682" s="69">
        <f>O683</f>
        <v>0</v>
      </c>
      <c r="P682" s="56">
        <f t="shared" si="162"/>
        <v>0</v>
      </c>
      <c r="Q682" s="69">
        <f>Q683</f>
        <v>0</v>
      </c>
      <c r="R682" s="56">
        <f t="shared" si="163"/>
        <v>0</v>
      </c>
      <c r="S682" s="69">
        <f>S683</f>
        <v>0</v>
      </c>
      <c r="T682" s="56">
        <f t="shared" si="164"/>
        <v>0</v>
      </c>
    </row>
    <row r="683" spans="1:20" ht="31.5" x14ac:dyDescent="0.25">
      <c r="A683" s="32" t="s">
        <v>231</v>
      </c>
      <c r="B683" s="54" t="s">
        <v>839</v>
      </c>
      <c r="C683" s="53" t="s">
        <v>232</v>
      </c>
      <c r="D683" s="53"/>
      <c r="E683" s="53"/>
      <c r="F683" s="69"/>
      <c r="G683" s="69"/>
      <c r="H683" s="56"/>
      <c r="I683" s="69">
        <f>I684</f>
        <v>7135</v>
      </c>
      <c r="J683" s="56">
        <f t="shared" si="154"/>
        <v>7135</v>
      </c>
      <c r="K683" s="69">
        <f>K684</f>
        <v>0</v>
      </c>
      <c r="L683" s="56">
        <f t="shared" si="156"/>
        <v>7135</v>
      </c>
      <c r="M683" s="69">
        <f>M684</f>
        <v>-7135</v>
      </c>
      <c r="N683" s="56">
        <f t="shared" si="161"/>
        <v>0</v>
      </c>
      <c r="O683" s="69">
        <f>O684</f>
        <v>0</v>
      </c>
      <c r="P683" s="56">
        <f t="shared" si="162"/>
        <v>0</v>
      </c>
      <c r="Q683" s="69">
        <f>Q684</f>
        <v>0</v>
      </c>
      <c r="R683" s="56">
        <f t="shared" si="163"/>
        <v>0</v>
      </c>
      <c r="S683" s="69">
        <f>S684</f>
        <v>0</v>
      </c>
      <c r="T683" s="56">
        <f t="shared" si="164"/>
        <v>0</v>
      </c>
    </row>
    <row r="684" spans="1:20" ht="15.75" x14ac:dyDescent="0.25">
      <c r="A684" s="32" t="s">
        <v>825</v>
      </c>
      <c r="B684" s="54" t="s">
        <v>839</v>
      </c>
      <c r="C684" s="53" t="s">
        <v>232</v>
      </c>
      <c r="D684" s="53" t="s">
        <v>90</v>
      </c>
      <c r="E684" s="53"/>
      <c r="F684" s="69"/>
      <c r="G684" s="69"/>
      <c r="H684" s="56"/>
      <c r="I684" s="69">
        <f>I685</f>
        <v>7135</v>
      </c>
      <c r="J684" s="56">
        <f t="shared" si="154"/>
        <v>7135</v>
      </c>
      <c r="K684" s="69">
        <f>K685</f>
        <v>0</v>
      </c>
      <c r="L684" s="56">
        <f t="shared" si="156"/>
        <v>7135</v>
      </c>
      <c r="M684" s="69">
        <f>M685</f>
        <v>-7135</v>
      </c>
      <c r="N684" s="56">
        <f t="shared" si="161"/>
        <v>0</v>
      </c>
      <c r="O684" s="69">
        <f>O685</f>
        <v>0</v>
      </c>
      <c r="P684" s="56">
        <f t="shared" si="162"/>
        <v>0</v>
      </c>
      <c r="Q684" s="69">
        <f>Q685</f>
        <v>0</v>
      </c>
      <c r="R684" s="56">
        <f t="shared" si="163"/>
        <v>0</v>
      </c>
      <c r="S684" s="69">
        <f>S685</f>
        <v>0</v>
      </c>
      <c r="T684" s="56">
        <f t="shared" si="164"/>
        <v>0</v>
      </c>
    </row>
    <row r="685" spans="1:20" ht="15.75" x14ac:dyDescent="0.25">
      <c r="A685" s="63" t="s">
        <v>157</v>
      </c>
      <c r="B685" s="54" t="s">
        <v>839</v>
      </c>
      <c r="C685" s="53" t="s">
        <v>232</v>
      </c>
      <c r="D685" s="53" t="s">
        <v>90</v>
      </c>
      <c r="E685" s="53" t="s">
        <v>586</v>
      </c>
      <c r="F685" s="69"/>
      <c r="G685" s="69"/>
      <c r="H685" s="56"/>
      <c r="I685" s="69">
        <f>I686</f>
        <v>7135</v>
      </c>
      <c r="J685" s="56">
        <f t="shared" si="154"/>
        <v>7135</v>
      </c>
      <c r="K685" s="69">
        <f>K686</f>
        <v>0</v>
      </c>
      <c r="L685" s="56">
        <f t="shared" si="156"/>
        <v>7135</v>
      </c>
      <c r="M685" s="69">
        <f>M686</f>
        <v>-7135</v>
      </c>
      <c r="N685" s="56">
        <f t="shared" si="161"/>
        <v>0</v>
      </c>
      <c r="O685" s="69">
        <f>O686</f>
        <v>0</v>
      </c>
      <c r="P685" s="56">
        <f t="shared" si="162"/>
        <v>0</v>
      </c>
      <c r="Q685" s="69">
        <f>Q686</f>
        <v>0</v>
      </c>
      <c r="R685" s="56">
        <f t="shared" si="163"/>
        <v>0</v>
      </c>
      <c r="S685" s="69">
        <f>S686</f>
        <v>0</v>
      </c>
      <c r="T685" s="56">
        <f t="shared" si="164"/>
        <v>0</v>
      </c>
    </row>
    <row r="686" spans="1:20" ht="15.75" x14ac:dyDescent="0.25">
      <c r="A686" s="32" t="s">
        <v>65</v>
      </c>
      <c r="B686" s="54" t="s">
        <v>839</v>
      </c>
      <c r="C686" s="53" t="s">
        <v>232</v>
      </c>
      <c r="D686" s="53" t="s">
        <v>90</v>
      </c>
      <c r="E686" s="53" t="s">
        <v>630</v>
      </c>
      <c r="F686" s="69"/>
      <c r="G686" s="69"/>
      <c r="H686" s="56"/>
      <c r="I686" s="69">
        <v>7135</v>
      </c>
      <c r="J686" s="56">
        <f t="shared" si="154"/>
        <v>7135</v>
      </c>
      <c r="K686" s="69"/>
      <c r="L686" s="56">
        <f t="shared" si="156"/>
        <v>7135</v>
      </c>
      <c r="M686" s="69">
        <v>-7135</v>
      </c>
      <c r="N686" s="56">
        <f t="shared" si="161"/>
        <v>0</v>
      </c>
      <c r="O686" s="69"/>
      <c r="P686" s="56">
        <f t="shared" si="162"/>
        <v>0</v>
      </c>
      <c r="Q686" s="69"/>
      <c r="R686" s="56">
        <f t="shared" si="163"/>
        <v>0</v>
      </c>
      <c r="S686" s="69"/>
      <c r="T686" s="56">
        <f t="shared" si="164"/>
        <v>0</v>
      </c>
    </row>
    <row r="687" spans="1:20" ht="110.25" x14ac:dyDescent="0.25">
      <c r="A687" s="32" t="s">
        <v>838</v>
      </c>
      <c r="B687" s="54" t="s">
        <v>840</v>
      </c>
      <c r="C687" s="53"/>
      <c r="D687" s="53"/>
      <c r="E687" s="53"/>
      <c r="F687" s="69"/>
      <c r="G687" s="69"/>
      <c r="H687" s="56"/>
      <c r="I687" s="69">
        <f>I688</f>
        <v>362</v>
      </c>
      <c r="J687" s="56">
        <f t="shared" si="154"/>
        <v>362</v>
      </c>
      <c r="K687" s="69">
        <f>K688</f>
        <v>0</v>
      </c>
      <c r="L687" s="56">
        <f t="shared" si="156"/>
        <v>362</v>
      </c>
      <c r="M687" s="69">
        <f>M688</f>
        <v>-362</v>
      </c>
      <c r="N687" s="56">
        <f t="shared" si="161"/>
        <v>0</v>
      </c>
      <c r="O687" s="69">
        <f>O688</f>
        <v>0</v>
      </c>
      <c r="P687" s="56">
        <f t="shared" si="162"/>
        <v>0</v>
      </c>
      <c r="Q687" s="69">
        <f>Q688</f>
        <v>0</v>
      </c>
      <c r="R687" s="56">
        <f t="shared" si="163"/>
        <v>0</v>
      </c>
      <c r="S687" s="69">
        <f>S688</f>
        <v>0</v>
      </c>
      <c r="T687" s="56">
        <f t="shared" si="164"/>
        <v>0</v>
      </c>
    </row>
    <row r="688" spans="1:20" ht="31.5" x14ac:dyDescent="0.25">
      <c r="A688" s="32" t="s">
        <v>231</v>
      </c>
      <c r="B688" s="54" t="s">
        <v>840</v>
      </c>
      <c r="C688" s="53" t="s">
        <v>232</v>
      </c>
      <c r="D688" s="53"/>
      <c r="E688" s="53"/>
      <c r="F688" s="69"/>
      <c r="G688" s="69"/>
      <c r="H688" s="56"/>
      <c r="I688" s="69">
        <f>I689</f>
        <v>362</v>
      </c>
      <c r="J688" s="56">
        <f t="shared" si="154"/>
        <v>362</v>
      </c>
      <c r="K688" s="69">
        <f>K689</f>
        <v>0</v>
      </c>
      <c r="L688" s="56">
        <f t="shared" si="156"/>
        <v>362</v>
      </c>
      <c r="M688" s="69">
        <f>M689</f>
        <v>-362</v>
      </c>
      <c r="N688" s="56">
        <f t="shared" si="161"/>
        <v>0</v>
      </c>
      <c r="O688" s="69">
        <f>O689</f>
        <v>0</v>
      </c>
      <c r="P688" s="56">
        <f t="shared" si="162"/>
        <v>0</v>
      </c>
      <c r="Q688" s="69">
        <f>Q689</f>
        <v>0</v>
      </c>
      <c r="R688" s="56">
        <f t="shared" si="163"/>
        <v>0</v>
      </c>
      <c r="S688" s="69">
        <f>S689</f>
        <v>0</v>
      </c>
      <c r="T688" s="56">
        <f t="shared" si="164"/>
        <v>0</v>
      </c>
    </row>
    <row r="689" spans="1:20" ht="15.75" x14ac:dyDescent="0.25">
      <c r="A689" s="32" t="s">
        <v>825</v>
      </c>
      <c r="B689" s="54" t="s">
        <v>840</v>
      </c>
      <c r="C689" s="53" t="s">
        <v>232</v>
      </c>
      <c r="D689" s="53" t="s">
        <v>90</v>
      </c>
      <c r="E689" s="53"/>
      <c r="F689" s="69"/>
      <c r="G689" s="69"/>
      <c r="H689" s="56"/>
      <c r="I689" s="69">
        <f>I690</f>
        <v>362</v>
      </c>
      <c r="J689" s="56">
        <f t="shared" si="154"/>
        <v>362</v>
      </c>
      <c r="K689" s="69">
        <f>K690</f>
        <v>0</v>
      </c>
      <c r="L689" s="56">
        <f t="shared" si="156"/>
        <v>362</v>
      </c>
      <c r="M689" s="69">
        <f>M690</f>
        <v>-362</v>
      </c>
      <c r="N689" s="56">
        <f t="shared" si="161"/>
        <v>0</v>
      </c>
      <c r="O689" s="69">
        <f>O690</f>
        <v>0</v>
      </c>
      <c r="P689" s="56">
        <f t="shared" si="162"/>
        <v>0</v>
      </c>
      <c r="Q689" s="69">
        <f>Q690</f>
        <v>0</v>
      </c>
      <c r="R689" s="56">
        <f t="shared" si="163"/>
        <v>0</v>
      </c>
      <c r="S689" s="69">
        <f>S690</f>
        <v>0</v>
      </c>
      <c r="T689" s="56">
        <f t="shared" si="164"/>
        <v>0</v>
      </c>
    </row>
    <row r="690" spans="1:20" ht="15.75" x14ac:dyDescent="0.25">
      <c r="A690" s="63" t="s">
        <v>157</v>
      </c>
      <c r="B690" s="54" t="s">
        <v>840</v>
      </c>
      <c r="C690" s="53" t="s">
        <v>232</v>
      </c>
      <c r="D690" s="53" t="s">
        <v>90</v>
      </c>
      <c r="E690" s="53" t="s">
        <v>586</v>
      </c>
      <c r="F690" s="69"/>
      <c r="G690" s="69"/>
      <c r="H690" s="56"/>
      <c r="I690" s="69">
        <f>I691</f>
        <v>362</v>
      </c>
      <c r="J690" s="56">
        <f t="shared" si="154"/>
        <v>362</v>
      </c>
      <c r="K690" s="69">
        <f>K691</f>
        <v>0</v>
      </c>
      <c r="L690" s="56">
        <f t="shared" si="156"/>
        <v>362</v>
      </c>
      <c r="M690" s="69">
        <f>M691</f>
        <v>-362</v>
      </c>
      <c r="N690" s="56">
        <f t="shared" si="161"/>
        <v>0</v>
      </c>
      <c r="O690" s="69">
        <f>O691</f>
        <v>0</v>
      </c>
      <c r="P690" s="56">
        <f t="shared" si="162"/>
        <v>0</v>
      </c>
      <c r="Q690" s="69">
        <f>Q691</f>
        <v>0</v>
      </c>
      <c r="R690" s="56">
        <f t="shared" si="163"/>
        <v>0</v>
      </c>
      <c r="S690" s="69">
        <f>S691</f>
        <v>0</v>
      </c>
      <c r="T690" s="56">
        <f t="shared" si="164"/>
        <v>0</v>
      </c>
    </row>
    <row r="691" spans="1:20" ht="15.75" x14ac:dyDescent="0.25">
      <c r="A691" s="32" t="s">
        <v>65</v>
      </c>
      <c r="B691" s="54" t="s">
        <v>840</v>
      </c>
      <c r="C691" s="53" t="s">
        <v>232</v>
      </c>
      <c r="D691" s="53" t="s">
        <v>90</v>
      </c>
      <c r="E691" s="53" t="s">
        <v>630</v>
      </c>
      <c r="F691" s="69"/>
      <c r="G691" s="69"/>
      <c r="H691" s="56"/>
      <c r="I691" s="69">
        <v>362</v>
      </c>
      <c r="J691" s="56">
        <f t="shared" si="154"/>
        <v>362</v>
      </c>
      <c r="K691" s="69"/>
      <c r="L691" s="56">
        <f t="shared" si="156"/>
        <v>362</v>
      </c>
      <c r="M691" s="69">
        <v>-362</v>
      </c>
      <c r="N691" s="56">
        <f t="shared" si="161"/>
        <v>0</v>
      </c>
      <c r="O691" s="69"/>
      <c r="P691" s="56">
        <f t="shared" si="162"/>
        <v>0</v>
      </c>
      <c r="Q691" s="69"/>
      <c r="R691" s="56">
        <f t="shared" si="163"/>
        <v>0</v>
      </c>
      <c r="S691" s="69"/>
      <c r="T691" s="56">
        <f t="shared" si="164"/>
        <v>0</v>
      </c>
    </row>
    <row r="692" spans="1:20" ht="78.75" x14ac:dyDescent="0.25">
      <c r="A692" s="97" t="s">
        <v>827</v>
      </c>
      <c r="B692" s="54" t="s">
        <v>841</v>
      </c>
      <c r="C692" s="53"/>
      <c r="D692" s="53"/>
      <c r="E692" s="53"/>
      <c r="F692" s="69"/>
      <c r="G692" s="69">
        <f>G693</f>
        <v>524</v>
      </c>
      <c r="H692" s="56">
        <f t="shared" si="153"/>
        <v>524</v>
      </c>
      <c r="I692" s="69">
        <f>I693</f>
        <v>0</v>
      </c>
      <c r="J692" s="56">
        <f t="shared" si="154"/>
        <v>524</v>
      </c>
      <c r="K692" s="69">
        <f>K693</f>
        <v>0</v>
      </c>
      <c r="L692" s="56">
        <f t="shared" si="156"/>
        <v>524</v>
      </c>
      <c r="M692" s="69">
        <f>M693</f>
        <v>-524</v>
      </c>
      <c r="N692" s="56">
        <f t="shared" si="161"/>
        <v>0</v>
      </c>
      <c r="O692" s="69">
        <f>O693</f>
        <v>0</v>
      </c>
      <c r="P692" s="56">
        <f t="shared" si="162"/>
        <v>0</v>
      </c>
      <c r="Q692" s="69">
        <f>Q693</f>
        <v>0</v>
      </c>
      <c r="R692" s="56">
        <f t="shared" si="163"/>
        <v>0</v>
      </c>
      <c r="S692" s="69">
        <f>S693</f>
        <v>0</v>
      </c>
      <c r="T692" s="56">
        <f t="shared" si="164"/>
        <v>0</v>
      </c>
    </row>
    <row r="693" spans="1:20" ht="31.5" x14ac:dyDescent="0.25">
      <c r="A693" s="32" t="s">
        <v>231</v>
      </c>
      <c r="B693" s="54" t="s">
        <v>841</v>
      </c>
      <c r="C693" s="53" t="s">
        <v>232</v>
      </c>
      <c r="D693" s="53"/>
      <c r="E693" s="53"/>
      <c r="F693" s="69"/>
      <c r="G693" s="69">
        <f>G694</f>
        <v>524</v>
      </c>
      <c r="H693" s="56">
        <f t="shared" si="153"/>
        <v>524</v>
      </c>
      <c r="I693" s="69">
        <f>I694</f>
        <v>0</v>
      </c>
      <c r="J693" s="56">
        <f t="shared" si="154"/>
        <v>524</v>
      </c>
      <c r="K693" s="69">
        <f>K694</f>
        <v>0</v>
      </c>
      <c r="L693" s="56">
        <f t="shared" si="156"/>
        <v>524</v>
      </c>
      <c r="M693" s="69">
        <f>M694</f>
        <v>-524</v>
      </c>
      <c r="N693" s="56">
        <f t="shared" si="161"/>
        <v>0</v>
      </c>
      <c r="O693" s="69">
        <f>O694</f>
        <v>0</v>
      </c>
      <c r="P693" s="56">
        <f t="shared" si="162"/>
        <v>0</v>
      </c>
      <c r="Q693" s="69">
        <f>Q694</f>
        <v>0</v>
      </c>
      <c r="R693" s="56">
        <f t="shared" si="163"/>
        <v>0</v>
      </c>
      <c r="S693" s="69">
        <f>S694</f>
        <v>0</v>
      </c>
      <c r="T693" s="56">
        <f t="shared" si="164"/>
        <v>0</v>
      </c>
    </row>
    <row r="694" spans="1:20" ht="15.75" x14ac:dyDescent="0.25">
      <c r="A694" s="32" t="s">
        <v>825</v>
      </c>
      <c r="B694" s="54" t="s">
        <v>841</v>
      </c>
      <c r="C694" s="53" t="s">
        <v>232</v>
      </c>
      <c r="D694" s="53" t="s">
        <v>90</v>
      </c>
      <c r="E694" s="53"/>
      <c r="F694" s="69"/>
      <c r="G694" s="69">
        <f>G695</f>
        <v>524</v>
      </c>
      <c r="H694" s="56">
        <f t="shared" si="153"/>
        <v>524</v>
      </c>
      <c r="I694" s="69">
        <f>I695</f>
        <v>0</v>
      </c>
      <c r="J694" s="56">
        <f t="shared" si="154"/>
        <v>524</v>
      </c>
      <c r="K694" s="69">
        <f>K695</f>
        <v>0</v>
      </c>
      <c r="L694" s="56">
        <f t="shared" si="156"/>
        <v>524</v>
      </c>
      <c r="M694" s="69">
        <f>M695</f>
        <v>-524</v>
      </c>
      <c r="N694" s="56">
        <f t="shared" si="161"/>
        <v>0</v>
      </c>
      <c r="O694" s="69">
        <f>O695</f>
        <v>0</v>
      </c>
      <c r="P694" s="56">
        <f t="shared" si="162"/>
        <v>0</v>
      </c>
      <c r="Q694" s="69">
        <f>Q695</f>
        <v>0</v>
      </c>
      <c r="R694" s="56">
        <f t="shared" si="163"/>
        <v>0</v>
      </c>
      <c r="S694" s="69">
        <f>S695</f>
        <v>0</v>
      </c>
      <c r="T694" s="56">
        <f t="shared" si="164"/>
        <v>0</v>
      </c>
    </row>
    <row r="695" spans="1:20" ht="15.75" x14ac:dyDescent="0.25">
      <c r="A695" s="63" t="s">
        <v>157</v>
      </c>
      <c r="B695" s="54" t="s">
        <v>841</v>
      </c>
      <c r="C695" s="53" t="s">
        <v>232</v>
      </c>
      <c r="D695" s="53" t="s">
        <v>90</v>
      </c>
      <c r="E695" s="53" t="s">
        <v>586</v>
      </c>
      <c r="F695" s="69"/>
      <c r="G695" s="69">
        <f>G696</f>
        <v>524</v>
      </c>
      <c r="H695" s="56">
        <f t="shared" si="153"/>
        <v>524</v>
      </c>
      <c r="I695" s="69">
        <f>I696</f>
        <v>0</v>
      </c>
      <c r="J695" s="56">
        <f t="shared" si="154"/>
        <v>524</v>
      </c>
      <c r="K695" s="69">
        <f>K696</f>
        <v>0</v>
      </c>
      <c r="L695" s="56">
        <f t="shared" si="156"/>
        <v>524</v>
      </c>
      <c r="M695" s="69">
        <f>M696</f>
        <v>-524</v>
      </c>
      <c r="N695" s="56">
        <f t="shared" si="161"/>
        <v>0</v>
      </c>
      <c r="O695" s="69">
        <f>O696</f>
        <v>0</v>
      </c>
      <c r="P695" s="56">
        <f t="shared" si="162"/>
        <v>0</v>
      </c>
      <c r="Q695" s="69">
        <f>Q696</f>
        <v>0</v>
      </c>
      <c r="R695" s="56">
        <f t="shared" si="163"/>
        <v>0</v>
      </c>
      <c r="S695" s="69">
        <f>S696</f>
        <v>0</v>
      </c>
      <c r="T695" s="56">
        <f t="shared" si="164"/>
        <v>0</v>
      </c>
    </row>
    <row r="696" spans="1:20" ht="15.75" x14ac:dyDescent="0.25">
      <c r="A696" s="32" t="s">
        <v>65</v>
      </c>
      <c r="B696" s="54" t="s">
        <v>841</v>
      </c>
      <c r="C696" s="53" t="s">
        <v>232</v>
      </c>
      <c r="D696" s="53" t="s">
        <v>90</v>
      </c>
      <c r="E696" s="53" t="s">
        <v>630</v>
      </c>
      <c r="F696" s="69"/>
      <c r="G696" s="69">
        <v>524</v>
      </c>
      <c r="H696" s="56">
        <f t="shared" si="153"/>
        <v>524</v>
      </c>
      <c r="I696" s="69"/>
      <c r="J696" s="56">
        <f t="shared" si="154"/>
        <v>524</v>
      </c>
      <c r="K696" s="69"/>
      <c r="L696" s="56">
        <f t="shared" si="156"/>
        <v>524</v>
      </c>
      <c r="M696" s="69">
        <v>-524</v>
      </c>
      <c r="N696" s="56">
        <f t="shared" si="161"/>
        <v>0</v>
      </c>
      <c r="O696" s="69"/>
      <c r="P696" s="56">
        <f t="shared" si="162"/>
        <v>0</v>
      </c>
      <c r="Q696" s="69"/>
      <c r="R696" s="56">
        <f t="shared" si="163"/>
        <v>0</v>
      </c>
      <c r="S696" s="69"/>
      <c r="T696" s="56">
        <f t="shared" si="164"/>
        <v>0</v>
      </c>
    </row>
    <row r="697" spans="1:20" ht="94.5" x14ac:dyDescent="0.25">
      <c r="A697" s="32" t="s">
        <v>880</v>
      </c>
      <c r="B697" s="54" t="s">
        <v>881</v>
      </c>
      <c r="C697" s="53"/>
      <c r="D697" s="53"/>
      <c r="E697" s="53"/>
      <c r="F697" s="69"/>
      <c r="G697" s="69"/>
      <c r="H697" s="56"/>
      <c r="I697" s="69"/>
      <c r="J697" s="56"/>
      <c r="K697" s="69"/>
      <c r="L697" s="56"/>
      <c r="M697" s="69"/>
      <c r="N697" s="56"/>
      <c r="O697" s="100">
        <f>O698</f>
        <v>269.10000000000002</v>
      </c>
      <c r="P697" s="56">
        <f t="shared" si="162"/>
        <v>269.10000000000002</v>
      </c>
      <c r="Q697" s="100">
        <f>Q698</f>
        <v>0</v>
      </c>
      <c r="R697" s="56">
        <f t="shared" si="163"/>
        <v>269.10000000000002</v>
      </c>
      <c r="S697" s="100">
        <f>S698</f>
        <v>0</v>
      </c>
      <c r="T697" s="56">
        <f t="shared" si="164"/>
        <v>269.10000000000002</v>
      </c>
    </row>
    <row r="698" spans="1:20" ht="15.75" x14ac:dyDescent="0.25">
      <c r="A698" s="32" t="s">
        <v>317</v>
      </c>
      <c r="B698" s="54" t="s">
        <v>881</v>
      </c>
      <c r="C698" s="53" t="s">
        <v>206</v>
      </c>
      <c r="D698" s="53"/>
      <c r="E698" s="53"/>
      <c r="F698" s="69"/>
      <c r="G698" s="69"/>
      <c r="H698" s="56"/>
      <c r="I698" s="69"/>
      <c r="J698" s="56"/>
      <c r="K698" s="69"/>
      <c r="L698" s="56"/>
      <c r="M698" s="69"/>
      <c r="N698" s="56"/>
      <c r="O698" s="69">
        <f>O699</f>
        <v>269.10000000000002</v>
      </c>
      <c r="P698" s="56">
        <f t="shared" si="162"/>
        <v>269.10000000000002</v>
      </c>
      <c r="Q698" s="69">
        <f>Q699</f>
        <v>0</v>
      </c>
      <c r="R698" s="56">
        <f t="shared" si="163"/>
        <v>269.10000000000002</v>
      </c>
      <c r="S698" s="69">
        <f>S699</f>
        <v>0</v>
      </c>
      <c r="T698" s="56">
        <f t="shared" si="164"/>
        <v>269.10000000000002</v>
      </c>
    </row>
    <row r="699" spans="1:20" ht="15.75" x14ac:dyDescent="0.25">
      <c r="A699" s="32" t="s">
        <v>318</v>
      </c>
      <c r="B699" s="54" t="s">
        <v>881</v>
      </c>
      <c r="C699" s="53" t="s">
        <v>206</v>
      </c>
      <c r="D699" s="53" t="s">
        <v>73</v>
      </c>
      <c r="E699" s="53"/>
      <c r="F699" s="69"/>
      <c r="G699" s="69"/>
      <c r="H699" s="56"/>
      <c r="I699" s="69"/>
      <c r="J699" s="56"/>
      <c r="K699" s="69"/>
      <c r="L699" s="56"/>
      <c r="M699" s="69"/>
      <c r="N699" s="56"/>
      <c r="O699" s="69">
        <f>O700</f>
        <v>269.10000000000002</v>
      </c>
      <c r="P699" s="56">
        <f t="shared" si="162"/>
        <v>269.10000000000002</v>
      </c>
      <c r="Q699" s="69">
        <f>Q700</f>
        <v>0</v>
      </c>
      <c r="R699" s="56">
        <f t="shared" si="163"/>
        <v>269.10000000000002</v>
      </c>
      <c r="S699" s="69">
        <f>S700</f>
        <v>0</v>
      </c>
      <c r="T699" s="56">
        <f t="shared" si="164"/>
        <v>269.10000000000002</v>
      </c>
    </row>
    <row r="700" spans="1:20" ht="15.75" x14ac:dyDescent="0.25">
      <c r="A700" s="63" t="s">
        <v>157</v>
      </c>
      <c r="B700" s="54" t="s">
        <v>881</v>
      </c>
      <c r="C700" s="53" t="s">
        <v>206</v>
      </c>
      <c r="D700" s="53" t="s">
        <v>73</v>
      </c>
      <c r="E700" s="53" t="s">
        <v>586</v>
      </c>
      <c r="F700" s="69"/>
      <c r="G700" s="69"/>
      <c r="H700" s="56"/>
      <c r="I700" s="69"/>
      <c r="J700" s="56"/>
      <c r="K700" s="69"/>
      <c r="L700" s="56"/>
      <c r="M700" s="69"/>
      <c r="N700" s="56"/>
      <c r="O700" s="69">
        <f>O701</f>
        <v>269.10000000000002</v>
      </c>
      <c r="P700" s="56">
        <f t="shared" si="162"/>
        <v>269.10000000000002</v>
      </c>
      <c r="Q700" s="69">
        <f>Q701</f>
        <v>0</v>
      </c>
      <c r="R700" s="56">
        <f t="shared" si="163"/>
        <v>269.10000000000002</v>
      </c>
      <c r="S700" s="69">
        <f>S701</f>
        <v>0</v>
      </c>
      <c r="T700" s="56">
        <f t="shared" si="164"/>
        <v>269.10000000000002</v>
      </c>
    </row>
    <row r="701" spans="1:20" ht="15.75" x14ac:dyDescent="0.25">
      <c r="A701" s="32" t="s">
        <v>65</v>
      </c>
      <c r="B701" s="54" t="s">
        <v>881</v>
      </c>
      <c r="C701" s="53" t="s">
        <v>206</v>
      </c>
      <c r="D701" s="53" t="s">
        <v>73</v>
      </c>
      <c r="E701" s="53" t="s">
        <v>630</v>
      </c>
      <c r="F701" s="69"/>
      <c r="G701" s="69"/>
      <c r="H701" s="56"/>
      <c r="I701" s="69"/>
      <c r="J701" s="56"/>
      <c r="K701" s="69"/>
      <c r="L701" s="56"/>
      <c r="M701" s="69"/>
      <c r="N701" s="56"/>
      <c r="O701" s="69">
        <v>269.10000000000002</v>
      </c>
      <c r="P701" s="56">
        <f t="shared" si="162"/>
        <v>269.10000000000002</v>
      </c>
      <c r="Q701" s="69"/>
      <c r="R701" s="56">
        <f t="shared" si="163"/>
        <v>269.10000000000002</v>
      </c>
      <c r="S701" s="69"/>
      <c r="T701" s="56">
        <f t="shared" si="164"/>
        <v>269.10000000000002</v>
      </c>
    </row>
    <row r="702" spans="1:20" ht="47.25" x14ac:dyDescent="0.25">
      <c r="A702" s="32" t="s">
        <v>882</v>
      </c>
      <c r="B702" s="53" t="s">
        <v>883</v>
      </c>
      <c r="C702" s="53"/>
      <c r="D702" s="53"/>
      <c r="E702" s="53"/>
      <c r="F702" s="69"/>
      <c r="G702" s="69"/>
      <c r="H702" s="56"/>
      <c r="I702" s="69"/>
      <c r="J702" s="56"/>
      <c r="K702" s="69"/>
      <c r="L702" s="56"/>
      <c r="M702" s="69"/>
      <c r="N702" s="56"/>
      <c r="O702" s="69">
        <f>O703</f>
        <v>50</v>
      </c>
      <c r="P702" s="56">
        <f t="shared" si="162"/>
        <v>50</v>
      </c>
      <c r="Q702" s="69">
        <f>Q703</f>
        <v>0</v>
      </c>
      <c r="R702" s="56">
        <f t="shared" si="163"/>
        <v>50</v>
      </c>
      <c r="S702" s="69">
        <f>S703</f>
        <v>0</v>
      </c>
      <c r="T702" s="56">
        <f t="shared" si="164"/>
        <v>50</v>
      </c>
    </row>
    <row r="703" spans="1:20" ht="15.75" x14ac:dyDescent="0.25">
      <c r="A703" s="32" t="s">
        <v>317</v>
      </c>
      <c r="B703" s="53" t="s">
        <v>883</v>
      </c>
      <c r="C703" s="53" t="s">
        <v>206</v>
      </c>
      <c r="D703" s="53"/>
      <c r="E703" s="53"/>
      <c r="F703" s="69"/>
      <c r="G703" s="69"/>
      <c r="H703" s="56"/>
      <c r="I703" s="69"/>
      <c r="J703" s="56"/>
      <c r="K703" s="69"/>
      <c r="L703" s="56"/>
      <c r="M703" s="69"/>
      <c r="N703" s="56"/>
      <c r="O703" s="69">
        <f>O704</f>
        <v>50</v>
      </c>
      <c r="P703" s="56">
        <f t="shared" si="162"/>
        <v>50</v>
      </c>
      <c r="Q703" s="69">
        <f>Q704</f>
        <v>0</v>
      </c>
      <c r="R703" s="56">
        <f t="shared" si="163"/>
        <v>50</v>
      </c>
      <c r="S703" s="69">
        <f>S704</f>
        <v>0</v>
      </c>
      <c r="T703" s="56">
        <f t="shared" si="164"/>
        <v>50</v>
      </c>
    </row>
    <row r="704" spans="1:20" ht="15.75" x14ac:dyDescent="0.25">
      <c r="A704" s="32" t="s">
        <v>318</v>
      </c>
      <c r="B704" s="53" t="s">
        <v>883</v>
      </c>
      <c r="C704" s="53" t="s">
        <v>206</v>
      </c>
      <c r="D704" s="53" t="s">
        <v>73</v>
      </c>
      <c r="E704" s="53"/>
      <c r="F704" s="69"/>
      <c r="G704" s="69"/>
      <c r="H704" s="56"/>
      <c r="I704" s="69"/>
      <c r="J704" s="56"/>
      <c r="K704" s="69"/>
      <c r="L704" s="56"/>
      <c r="M704" s="69"/>
      <c r="N704" s="56"/>
      <c r="O704" s="69">
        <f>O705</f>
        <v>50</v>
      </c>
      <c r="P704" s="56">
        <f t="shared" si="162"/>
        <v>50</v>
      </c>
      <c r="Q704" s="69">
        <f>Q705</f>
        <v>0</v>
      </c>
      <c r="R704" s="56">
        <f t="shared" si="163"/>
        <v>50</v>
      </c>
      <c r="S704" s="69">
        <f>S705</f>
        <v>0</v>
      </c>
      <c r="T704" s="56">
        <f t="shared" si="164"/>
        <v>50</v>
      </c>
    </row>
    <row r="705" spans="1:20" ht="15.75" x14ac:dyDescent="0.25">
      <c r="A705" s="63" t="s">
        <v>157</v>
      </c>
      <c r="B705" s="53" t="s">
        <v>883</v>
      </c>
      <c r="C705" s="53" t="s">
        <v>206</v>
      </c>
      <c r="D705" s="53" t="s">
        <v>73</v>
      </c>
      <c r="E705" s="53" t="s">
        <v>586</v>
      </c>
      <c r="F705" s="69"/>
      <c r="G705" s="69"/>
      <c r="H705" s="56"/>
      <c r="I705" s="69"/>
      <c r="J705" s="56"/>
      <c r="K705" s="69"/>
      <c r="L705" s="56"/>
      <c r="M705" s="69"/>
      <c r="N705" s="56"/>
      <c r="O705" s="69">
        <f>O706</f>
        <v>50</v>
      </c>
      <c r="P705" s="56">
        <f t="shared" si="162"/>
        <v>50</v>
      </c>
      <c r="Q705" s="69">
        <f>Q706</f>
        <v>0</v>
      </c>
      <c r="R705" s="56">
        <f t="shared" si="163"/>
        <v>50</v>
      </c>
      <c r="S705" s="69">
        <f>S706</f>
        <v>0</v>
      </c>
      <c r="T705" s="56">
        <f t="shared" si="164"/>
        <v>50</v>
      </c>
    </row>
    <row r="706" spans="1:20" ht="15.75" x14ac:dyDescent="0.25">
      <c r="A706" s="32" t="s">
        <v>65</v>
      </c>
      <c r="B706" s="53" t="s">
        <v>883</v>
      </c>
      <c r="C706" s="53" t="s">
        <v>206</v>
      </c>
      <c r="D706" s="53" t="s">
        <v>73</v>
      </c>
      <c r="E706" s="53" t="s">
        <v>630</v>
      </c>
      <c r="F706" s="69"/>
      <c r="G706" s="69"/>
      <c r="H706" s="56"/>
      <c r="I706" s="69"/>
      <c r="J706" s="56"/>
      <c r="K706" s="69"/>
      <c r="L706" s="56"/>
      <c r="M706" s="69"/>
      <c r="N706" s="56"/>
      <c r="O706" s="69">
        <v>50</v>
      </c>
      <c r="P706" s="56">
        <f t="shared" si="162"/>
        <v>50</v>
      </c>
      <c r="Q706" s="69"/>
      <c r="R706" s="56">
        <f t="shared" si="163"/>
        <v>50</v>
      </c>
      <c r="S706" s="69"/>
      <c r="T706" s="56">
        <f t="shared" si="164"/>
        <v>50</v>
      </c>
    </row>
    <row r="707" spans="1:20" ht="47.25" x14ac:dyDescent="0.25">
      <c r="A707" s="32" t="s">
        <v>884</v>
      </c>
      <c r="B707" s="53" t="s">
        <v>885</v>
      </c>
      <c r="C707" s="53"/>
      <c r="D707" s="53"/>
      <c r="E707" s="53"/>
      <c r="F707" s="69"/>
      <c r="G707" s="69"/>
      <c r="H707" s="56"/>
      <c r="I707" s="69"/>
      <c r="J707" s="56"/>
      <c r="K707" s="69"/>
      <c r="L707" s="56"/>
      <c r="M707" s="69"/>
      <c r="N707" s="56"/>
      <c r="O707" s="69">
        <f>O708</f>
        <v>3.8</v>
      </c>
      <c r="P707" s="56">
        <f t="shared" si="162"/>
        <v>3.8</v>
      </c>
      <c r="Q707" s="69">
        <f>Q708</f>
        <v>0</v>
      </c>
      <c r="R707" s="56">
        <f t="shared" si="163"/>
        <v>3.8</v>
      </c>
      <c r="S707" s="69">
        <f>S708</f>
        <v>0</v>
      </c>
      <c r="T707" s="56">
        <f t="shared" si="164"/>
        <v>3.8</v>
      </c>
    </row>
    <row r="708" spans="1:20" ht="15.75" x14ac:dyDescent="0.25">
      <c r="A708" s="32" t="s">
        <v>317</v>
      </c>
      <c r="B708" s="53" t="s">
        <v>885</v>
      </c>
      <c r="C708" s="53" t="s">
        <v>206</v>
      </c>
      <c r="D708" s="53"/>
      <c r="E708" s="53"/>
      <c r="F708" s="69"/>
      <c r="G708" s="69"/>
      <c r="H708" s="56"/>
      <c r="I708" s="69"/>
      <c r="J708" s="56"/>
      <c r="K708" s="69"/>
      <c r="L708" s="56"/>
      <c r="M708" s="69"/>
      <c r="N708" s="56"/>
      <c r="O708" s="69">
        <f>O709</f>
        <v>3.8</v>
      </c>
      <c r="P708" s="56">
        <f t="shared" si="162"/>
        <v>3.8</v>
      </c>
      <c r="Q708" s="69">
        <f>Q709</f>
        <v>0</v>
      </c>
      <c r="R708" s="56">
        <f t="shared" si="163"/>
        <v>3.8</v>
      </c>
      <c r="S708" s="69">
        <f>S709</f>
        <v>0</v>
      </c>
      <c r="T708" s="56">
        <f t="shared" si="164"/>
        <v>3.8</v>
      </c>
    </row>
    <row r="709" spans="1:20" ht="15.75" x14ac:dyDescent="0.25">
      <c r="A709" s="32" t="s">
        <v>318</v>
      </c>
      <c r="B709" s="53" t="s">
        <v>885</v>
      </c>
      <c r="C709" s="53" t="s">
        <v>206</v>
      </c>
      <c r="D709" s="53" t="s">
        <v>73</v>
      </c>
      <c r="E709" s="53"/>
      <c r="F709" s="69"/>
      <c r="G709" s="69"/>
      <c r="H709" s="56"/>
      <c r="I709" s="69"/>
      <c r="J709" s="56"/>
      <c r="K709" s="69"/>
      <c r="L709" s="56"/>
      <c r="M709" s="69"/>
      <c r="N709" s="56"/>
      <c r="O709" s="69">
        <f>O710</f>
        <v>3.8</v>
      </c>
      <c r="P709" s="56">
        <f t="shared" si="162"/>
        <v>3.8</v>
      </c>
      <c r="Q709" s="69">
        <f>Q710</f>
        <v>0</v>
      </c>
      <c r="R709" s="56">
        <f t="shared" si="163"/>
        <v>3.8</v>
      </c>
      <c r="S709" s="69">
        <f>S710</f>
        <v>0</v>
      </c>
      <c r="T709" s="56">
        <f t="shared" si="164"/>
        <v>3.8</v>
      </c>
    </row>
    <row r="710" spans="1:20" ht="15.75" x14ac:dyDescent="0.25">
      <c r="A710" s="63" t="s">
        <v>157</v>
      </c>
      <c r="B710" s="53" t="s">
        <v>885</v>
      </c>
      <c r="C710" s="53" t="s">
        <v>206</v>
      </c>
      <c r="D710" s="53" t="s">
        <v>73</v>
      </c>
      <c r="E710" s="53" t="s">
        <v>586</v>
      </c>
      <c r="F710" s="69"/>
      <c r="G710" s="69"/>
      <c r="H710" s="56"/>
      <c r="I710" s="69"/>
      <c r="J710" s="56"/>
      <c r="K710" s="69"/>
      <c r="L710" s="56"/>
      <c r="M710" s="69"/>
      <c r="N710" s="56"/>
      <c r="O710" s="69">
        <f>O711</f>
        <v>3.8</v>
      </c>
      <c r="P710" s="56">
        <f t="shared" si="162"/>
        <v>3.8</v>
      </c>
      <c r="Q710" s="69">
        <f>Q711</f>
        <v>0</v>
      </c>
      <c r="R710" s="56">
        <f t="shared" si="163"/>
        <v>3.8</v>
      </c>
      <c r="S710" s="69">
        <f>S711</f>
        <v>0</v>
      </c>
      <c r="T710" s="56">
        <f t="shared" si="164"/>
        <v>3.8</v>
      </c>
    </row>
    <row r="711" spans="1:20" ht="15.75" x14ac:dyDescent="0.25">
      <c r="A711" s="32" t="s">
        <v>65</v>
      </c>
      <c r="B711" s="53" t="s">
        <v>885</v>
      </c>
      <c r="C711" s="53" t="s">
        <v>206</v>
      </c>
      <c r="D711" s="53" t="s">
        <v>73</v>
      </c>
      <c r="E711" s="53" t="s">
        <v>630</v>
      </c>
      <c r="F711" s="69"/>
      <c r="G711" s="69"/>
      <c r="H711" s="56"/>
      <c r="I711" s="69"/>
      <c r="J711" s="56"/>
      <c r="K711" s="69"/>
      <c r="L711" s="56"/>
      <c r="M711" s="69"/>
      <c r="N711" s="56"/>
      <c r="O711" s="69">
        <v>3.8</v>
      </c>
      <c r="P711" s="56">
        <f t="shared" si="162"/>
        <v>3.8</v>
      </c>
      <c r="Q711" s="69"/>
      <c r="R711" s="56">
        <f t="shared" si="163"/>
        <v>3.8</v>
      </c>
      <c r="S711" s="69"/>
      <c r="T711" s="56">
        <f t="shared" si="164"/>
        <v>3.8</v>
      </c>
    </row>
    <row r="712" spans="1:20" ht="47.25" x14ac:dyDescent="0.25">
      <c r="A712" s="32" t="s">
        <v>887</v>
      </c>
      <c r="B712" s="53" t="s">
        <v>886</v>
      </c>
      <c r="C712" s="53"/>
      <c r="D712" s="53"/>
      <c r="E712" s="53"/>
      <c r="F712" s="69"/>
      <c r="G712" s="69"/>
      <c r="H712" s="56"/>
      <c r="I712" s="69"/>
      <c r="J712" s="56"/>
      <c r="K712" s="69"/>
      <c r="L712" s="56"/>
      <c r="M712" s="69"/>
      <c r="N712" s="56"/>
      <c r="O712" s="69">
        <f>O713</f>
        <v>0.5</v>
      </c>
      <c r="P712" s="56">
        <f t="shared" si="162"/>
        <v>0.5</v>
      </c>
      <c r="Q712" s="69">
        <f>Q713</f>
        <v>0</v>
      </c>
      <c r="R712" s="56">
        <f t="shared" si="163"/>
        <v>0.5</v>
      </c>
      <c r="S712" s="69">
        <f>S713</f>
        <v>0</v>
      </c>
      <c r="T712" s="56">
        <f t="shared" si="164"/>
        <v>0.5</v>
      </c>
    </row>
    <row r="713" spans="1:20" ht="15.75" x14ac:dyDescent="0.25">
      <c r="A713" s="32" t="s">
        <v>317</v>
      </c>
      <c r="B713" s="53" t="s">
        <v>886</v>
      </c>
      <c r="C713" s="53" t="s">
        <v>206</v>
      </c>
      <c r="D713" s="53"/>
      <c r="E713" s="53"/>
      <c r="F713" s="69"/>
      <c r="G713" s="69"/>
      <c r="H713" s="56"/>
      <c r="I713" s="69"/>
      <c r="J713" s="56"/>
      <c r="K713" s="69"/>
      <c r="L713" s="56"/>
      <c r="M713" s="69"/>
      <c r="N713" s="56"/>
      <c r="O713" s="69">
        <f>O714</f>
        <v>0.5</v>
      </c>
      <c r="P713" s="56">
        <f t="shared" si="162"/>
        <v>0.5</v>
      </c>
      <c r="Q713" s="69">
        <f>Q714</f>
        <v>0</v>
      </c>
      <c r="R713" s="56">
        <f t="shared" si="163"/>
        <v>0.5</v>
      </c>
      <c r="S713" s="69">
        <f>S714</f>
        <v>0</v>
      </c>
      <c r="T713" s="56">
        <f t="shared" si="164"/>
        <v>0.5</v>
      </c>
    </row>
    <row r="714" spans="1:20" ht="15.75" x14ac:dyDescent="0.25">
      <c r="A714" s="32" t="s">
        <v>318</v>
      </c>
      <c r="B714" s="53" t="s">
        <v>886</v>
      </c>
      <c r="C714" s="53" t="s">
        <v>206</v>
      </c>
      <c r="D714" s="53" t="s">
        <v>73</v>
      </c>
      <c r="E714" s="53"/>
      <c r="F714" s="69"/>
      <c r="G714" s="69"/>
      <c r="H714" s="56"/>
      <c r="I714" s="69"/>
      <c r="J714" s="56"/>
      <c r="K714" s="69"/>
      <c r="L714" s="56"/>
      <c r="M714" s="69"/>
      <c r="N714" s="56"/>
      <c r="O714" s="69">
        <f>O715</f>
        <v>0.5</v>
      </c>
      <c r="P714" s="56">
        <f t="shared" si="162"/>
        <v>0.5</v>
      </c>
      <c r="Q714" s="69">
        <f>Q715</f>
        <v>0</v>
      </c>
      <c r="R714" s="56">
        <f t="shared" si="163"/>
        <v>0.5</v>
      </c>
      <c r="S714" s="69">
        <f>S715</f>
        <v>0</v>
      </c>
      <c r="T714" s="56">
        <f t="shared" si="164"/>
        <v>0.5</v>
      </c>
    </row>
    <row r="715" spans="1:20" ht="15.75" x14ac:dyDescent="0.25">
      <c r="A715" s="63" t="s">
        <v>157</v>
      </c>
      <c r="B715" s="53" t="s">
        <v>886</v>
      </c>
      <c r="C715" s="53" t="s">
        <v>206</v>
      </c>
      <c r="D715" s="53" t="s">
        <v>73</v>
      </c>
      <c r="E715" s="53" t="s">
        <v>586</v>
      </c>
      <c r="F715" s="69"/>
      <c r="G715" s="69"/>
      <c r="H715" s="56"/>
      <c r="I715" s="69"/>
      <c r="J715" s="56"/>
      <c r="K715" s="69"/>
      <c r="L715" s="56"/>
      <c r="M715" s="69"/>
      <c r="N715" s="56"/>
      <c r="O715" s="69">
        <f>O716</f>
        <v>0.5</v>
      </c>
      <c r="P715" s="56">
        <f t="shared" si="162"/>
        <v>0.5</v>
      </c>
      <c r="Q715" s="69">
        <f>Q716</f>
        <v>0</v>
      </c>
      <c r="R715" s="56">
        <f t="shared" si="163"/>
        <v>0.5</v>
      </c>
      <c r="S715" s="69">
        <f>S716</f>
        <v>0</v>
      </c>
      <c r="T715" s="56">
        <f t="shared" si="164"/>
        <v>0.5</v>
      </c>
    </row>
    <row r="716" spans="1:20" ht="15.75" x14ac:dyDescent="0.25">
      <c r="A716" s="32" t="s">
        <v>65</v>
      </c>
      <c r="B716" s="53" t="s">
        <v>886</v>
      </c>
      <c r="C716" s="53" t="s">
        <v>206</v>
      </c>
      <c r="D716" s="53" t="s">
        <v>73</v>
      </c>
      <c r="E716" s="53" t="s">
        <v>630</v>
      </c>
      <c r="F716" s="69"/>
      <c r="G716" s="69"/>
      <c r="H716" s="56"/>
      <c r="I716" s="69"/>
      <c r="J716" s="56"/>
      <c r="K716" s="69"/>
      <c r="L716" s="56"/>
      <c r="M716" s="69"/>
      <c r="N716" s="56"/>
      <c r="O716" s="69">
        <v>0.5</v>
      </c>
      <c r="P716" s="56">
        <f t="shared" si="162"/>
        <v>0.5</v>
      </c>
      <c r="Q716" s="69"/>
      <c r="R716" s="56">
        <f t="shared" si="163"/>
        <v>0.5</v>
      </c>
      <c r="S716" s="69"/>
      <c r="T716" s="56">
        <f t="shared" si="164"/>
        <v>0.5</v>
      </c>
    </row>
    <row r="717" spans="1:20" ht="31.5" x14ac:dyDescent="0.25">
      <c r="A717" s="68" t="s">
        <v>127</v>
      </c>
      <c r="B717" s="50" t="s">
        <v>590</v>
      </c>
      <c r="C717" s="47"/>
      <c r="D717" s="47"/>
      <c r="E717" s="79"/>
      <c r="F717" s="49">
        <f t="shared" ref="F717:S721" si="169">F718</f>
        <v>1000</v>
      </c>
      <c r="G717" s="49">
        <f t="shared" si="169"/>
        <v>0</v>
      </c>
      <c r="H717" s="49">
        <f t="shared" si="153"/>
        <v>1000</v>
      </c>
      <c r="I717" s="49">
        <f t="shared" si="169"/>
        <v>0</v>
      </c>
      <c r="J717" s="49">
        <f t="shared" si="154"/>
        <v>1000</v>
      </c>
      <c r="K717" s="49">
        <f t="shared" si="169"/>
        <v>-45</v>
      </c>
      <c r="L717" s="49">
        <f t="shared" si="156"/>
        <v>955</v>
      </c>
      <c r="M717" s="49">
        <f t="shared" si="169"/>
        <v>0</v>
      </c>
      <c r="N717" s="49">
        <f t="shared" si="161"/>
        <v>955</v>
      </c>
      <c r="O717" s="49">
        <f t="shared" si="169"/>
        <v>0</v>
      </c>
      <c r="P717" s="49">
        <f t="shared" si="162"/>
        <v>955</v>
      </c>
      <c r="Q717" s="49">
        <f t="shared" si="169"/>
        <v>0</v>
      </c>
      <c r="R717" s="49">
        <f t="shared" si="163"/>
        <v>955</v>
      </c>
      <c r="S717" s="49">
        <f t="shared" si="169"/>
        <v>0</v>
      </c>
      <c r="T717" s="49">
        <f t="shared" si="164"/>
        <v>955</v>
      </c>
    </row>
    <row r="718" spans="1:20" ht="36" customHeight="1" x14ac:dyDescent="0.25">
      <c r="A718" s="32" t="s">
        <v>127</v>
      </c>
      <c r="B718" s="54" t="s">
        <v>128</v>
      </c>
      <c r="C718" s="47"/>
      <c r="D718" s="47"/>
      <c r="E718" s="79"/>
      <c r="F718" s="56">
        <f t="shared" si="169"/>
        <v>1000</v>
      </c>
      <c r="G718" s="56">
        <f t="shared" si="169"/>
        <v>0</v>
      </c>
      <c r="H718" s="56">
        <f t="shared" si="153"/>
        <v>1000</v>
      </c>
      <c r="I718" s="56">
        <f t="shared" si="169"/>
        <v>0</v>
      </c>
      <c r="J718" s="56">
        <f t="shared" si="154"/>
        <v>1000</v>
      </c>
      <c r="K718" s="56">
        <f t="shared" si="169"/>
        <v>-45</v>
      </c>
      <c r="L718" s="56">
        <f t="shared" si="156"/>
        <v>955</v>
      </c>
      <c r="M718" s="56">
        <f t="shared" si="169"/>
        <v>0</v>
      </c>
      <c r="N718" s="56">
        <f t="shared" si="161"/>
        <v>955</v>
      </c>
      <c r="O718" s="56">
        <f t="shared" si="169"/>
        <v>0</v>
      </c>
      <c r="P718" s="56">
        <f t="shared" si="162"/>
        <v>955</v>
      </c>
      <c r="Q718" s="56">
        <f t="shared" si="169"/>
        <v>0</v>
      </c>
      <c r="R718" s="56">
        <f t="shared" si="163"/>
        <v>955</v>
      </c>
      <c r="S718" s="56">
        <f t="shared" si="169"/>
        <v>0</v>
      </c>
      <c r="T718" s="56">
        <f t="shared" si="164"/>
        <v>955</v>
      </c>
    </row>
    <row r="719" spans="1:20" ht="31.5" x14ac:dyDescent="0.25">
      <c r="A719" s="32" t="s">
        <v>72</v>
      </c>
      <c r="B719" s="54" t="s">
        <v>128</v>
      </c>
      <c r="C719" s="53" t="s">
        <v>73</v>
      </c>
      <c r="D719" s="47"/>
      <c r="E719" s="79"/>
      <c r="F719" s="56">
        <f t="shared" si="169"/>
        <v>1000</v>
      </c>
      <c r="G719" s="56">
        <f t="shared" si="169"/>
        <v>0</v>
      </c>
      <c r="H719" s="56">
        <f t="shared" si="153"/>
        <v>1000</v>
      </c>
      <c r="I719" s="56">
        <f t="shared" si="169"/>
        <v>0</v>
      </c>
      <c r="J719" s="56">
        <f t="shared" si="154"/>
        <v>1000</v>
      </c>
      <c r="K719" s="56">
        <f t="shared" si="169"/>
        <v>-45</v>
      </c>
      <c r="L719" s="56">
        <f t="shared" si="156"/>
        <v>955</v>
      </c>
      <c r="M719" s="56">
        <f t="shared" si="169"/>
        <v>0</v>
      </c>
      <c r="N719" s="56">
        <f t="shared" si="161"/>
        <v>955</v>
      </c>
      <c r="O719" s="56">
        <f t="shared" si="169"/>
        <v>0</v>
      </c>
      <c r="P719" s="56">
        <f t="shared" si="162"/>
        <v>955</v>
      </c>
      <c r="Q719" s="56">
        <f t="shared" si="169"/>
        <v>0</v>
      </c>
      <c r="R719" s="56">
        <f t="shared" si="163"/>
        <v>955</v>
      </c>
      <c r="S719" s="56">
        <f t="shared" si="169"/>
        <v>0</v>
      </c>
      <c r="T719" s="56">
        <f t="shared" si="164"/>
        <v>955</v>
      </c>
    </row>
    <row r="720" spans="1:20" ht="15.75" x14ac:dyDescent="0.25">
      <c r="A720" s="32" t="s">
        <v>126</v>
      </c>
      <c r="B720" s="54" t="s">
        <v>128</v>
      </c>
      <c r="C720" s="53" t="s">
        <v>73</v>
      </c>
      <c r="D720" s="53" t="s">
        <v>383</v>
      </c>
      <c r="E720" s="79"/>
      <c r="F720" s="56">
        <f t="shared" si="169"/>
        <v>1000</v>
      </c>
      <c r="G720" s="56">
        <f t="shared" si="169"/>
        <v>0</v>
      </c>
      <c r="H720" s="56">
        <f t="shared" si="153"/>
        <v>1000</v>
      </c>
      <c r="I720" s="56">
        <f t="shared" si="169"/>
        <v>0</v>
      </c>
      <c r="J720" s="56">
        <f t="shared" si="154"/>
        <v>1000</v>
      </c>
      <c r="K720" s="56">
        <f t="shared" si="169"/>
        <v>-45</v>
      </c>
      <c r="L720" s="56">
        <f t="shared" si="156"/>
        <v>955</v>
      </c>
      <c r="M720" s="56">
        <f t="shared" si="169"/>
        <v>0</v>
      </c>
      <c r="N720" s="56">
        <f t="shared" si="161"/>
        <v>955</v>
      </c>
      <c r="O720" s="56">
        <f t="shared" si="169"/>
        <v>0</v>
      </c>
      <c r="P720" s="56">
        <f t="shared" si="162"/>
        <v>955</v>
      </c>
      <c r="Q720" s="56">
        <f t="shared" si="169"/>
        <v>0</v>
      </c>
      <c r="R720" s="56">
        <f t="shared" si="163"/>
        <v>955</v>
      </c>
      <c r="S720" s="56">
        <f t="shared" si="169"/>
        <v>0</v>
      </c>
      <c r="T720" s="56">
        <f t="shared" si="164"/>
        <v>955</v>
      </c>
    </row>
    <row r="721" spans="1:20" ht="15.75" x14ac:dyDescent="0.25">
      <c r="A721" s="32" t="s">
        <v>99</v>
      </c>
      <c r="B721" s="54" t="s">
        <v>128</v>
      </c>
      <c r="C721" s="53" t="s">
        <v>73</v>
      </c>
      <c r="D721" s="53" t="s">
        <v>383</v>
      </c>
      <c r="E721" s="53" t="s">
        <v>547</v>
      </c>
      <c r="F721" s="56">
        <f t="shared" si="169"/>
        <v>1000</v>
      </c>
      <c r="G721" s="56">
        <f t="shared" si="169"/>
        <v>0</v>
      </c>
      <c r="H721" s="56">
        <f t="shared" si="153"/>
        <v>1000</v>
      </c>
      <c r="I721" s="56">
        <f t="shared" si="169"/>
        <v>0</v>
      </c>
      <c r="J721" s="56">
        <f t="shared" si="154"/>
        <v>1000</v>
      </c>
      <c r="K721" s="56">
        <f t="shared" si="169"/>
        <v>-45</v>
      </c>
      <c r="L721" s="56">
        <f t="shared" si="156"/>
        <v>955</v>
      </c>
      <c r="M721" s="56">
        <f t="shared" si="169"/>
        <v>0</v>
      </c>
      <c r="N721" s="56">
        <f t="shared" si="161"/>
        <v>955</v>
      </c>
      <c r="O721" s="56">
        <f t="shared" si="169"/>
        <v>0</v>
      </c>
      <c r="P721" s="56">
        <f t="shared" si="162"/>
        <v>955</v>
      </c>
      <c r="Q721" s="56">
        <f t="shared" si="169"/>
        <v>0</v>
      </c>
      <c r="R721" s="56">
        <f t="shared" si="163"/>
        <v>955</v>
      </c>
      <c r="S721" s="56">
        <f t="shared" si="169"/>
        <v>0</v>
      </c>
      <c r="T721" s="56">
        <f t="shared" si="164"/>
        <v>955</v>
      </c>
    </row>
    <row r="722" spans="1:20" ht="18" customHeight="1" x14ac:dyDescent="0.25">
      <c r="A722" s="32" t="s">
        <v>129</v>
      </c>
      <c r="B722" s="54" t="s">
        <v>128</v>
      </c>
      <c r="C722" s="53" t="s">
        <v>73</v>
      </c>
      <c r="D722" s="53" t="s">
        <v>383</v>
      </c>
      <c r="E722" s="53" t="s">
        <v>591</v>
      </c>
      <c r="F722" s="56">
        <v>1000</v>
      </c>
      <c r="G722" s="56"/>
      <c r="H722" s="56">
        <f t="shared" si="153"/>
        <v>1000</v>
      </c>
      <c r="I722" s="56"/>
      <c r="J722" s="56">
        <f t="shared" si="154"/>
        <v>1000</v>
      </c>
      <c r="K722" s="56">
        <v>-45</v>
      </c>
      <c r="L722" s="56">
        <f t="shared" si="156"/>
        <v>955</v>
      </c>
      <c r="M722" s="56"/>
      <c r="N722" s="56">
        <f t="shared" si="161"/>
        <v>955</v>
      </c>
      <c r="O722" s="56"/>
      <c r="P722" s="56">
        <f t="shared" si="162"/>
        <v>955</v>
      </c>
      <c r="Q722" s="56"/>
      <c r="R722" s="56">
        <f t="shared" si="163"/>
        <v>955</v>
      </c>
      <c r="S722" s="56"/>
      <c r="T722" s="56">
        <f t="shared" si="164"/>
        <v>955</v>
      </c>
    </row>
    <row r="723" spans="1:20" ht="15.75" x14ac:dyDescent="0.25">
      <c r="A723" s="68" t="s">
        <v>123</v>
      </c>
      <c r="B723" s="50" t="s">
        <v>124</v>
      </c>
      <c r="C723" s="47"/>
      <c r="D723" s="47"/>
      <c r="E723" s="79"/>
      <c r="F723" s="49">
        <f>F724+F733+F738+F743+F748+F758</f>
        <v>4585.1000000000004</v>
      </c>
      <c r="G723" s="49">
        <f>G724+G733+G738+G743+G748+G758</f>
        <v>0</v>
      </c>
      <c r="H723" s="49">
        <f t="shared" si="153"/>
        <v>4585.1000000000004</v>
      </c>
      <c r="I723" s="49">
        <f>I724+I733+I738+I743+I748+I758</f>
        <v>0</v>
      </c>
      <c r="J723" s="49">
        <f t="shared" si="154"/>
        <v>4585.1000000000004</v>
      </c>
      <c r="K723" s="49">
        <f>K724+K733+K738+K743+K748+K758</f>
        <v>800</v>
      </c>
      <c r="L723" s="49">
        <f t="shared" si="156"/>
        <v>5385.1</v>
      </c>
      <c r="M723" s="49">
        <f>M724+M733+M738+M743+M748+M758</f>
        <v>333.9</v>
      </c>
      <c r="N723" s="49">
        <f t="shared" si="161"/>
        <v>5719</v>
      </c>
      <c r="O723" s="49">
        <f>O724+O733+O738+O743+O748+O758</f>
        <v>0</v>
      </c>
      <c r="P723" s="49">
        <f t="shared" si="162"/>
        <v>5719</v>
      </c>
      <c r="Q723" s="49">
        <f>Q724+Q733+Q738+Q743+Q748+Q758</f>
        <v>216</v>
      </c>
      <c r="R723" s="49">
        <f t="shared" si="163"/>
        <v>5935</v>
      </c>
      <c r="S723" s="49">
        <f>S724+S733+S738+S743+S748+S758</f>
        <v>1053.5</v>
      </c>
      <c r="T723" s="49">
        <f t="shared" si="164"/>
        <v>6988.5</v>
      </c>
    </row>
    <row r="724" spans="1:20" ht="111.75" customHeight="1" x14ac:dyDescent="0.25">
      <c r="A724" s="32" t="s">
        <v>791</v>
      </c>
      <c r="B724" s="54" t="s">
        <v>149</v>
      </c>
      <c r="C724" s="47"/>
      <c r="D724" s="47"/>
      <c r="E724" s="79"/>
      <c r="F724" s="56">
        <f>F725</f>
        <v>2620.0000000000005</v>
      </c>
      <c r="G724" s="56">
        <f>G725</f>
        <v>0</v>
      </c>
      <c r="H724" s="56">
        <f t="shared" si="153"/>
        <v>2620.0000000000005</v>
      </c>
      <c r="I724" s="56">
        <f>I725</f>
        <v>0</v>
      </c>
      <c r="J724" s="56">
        <f t="shared" si="154"/>
        <v>2620.0000000000005</v>
      </c>
      <c r="K724" s="56">
        <f>K725</f>
        <v>0</v>
      </c>
      <c r="L724" s="56">
        <f t="shared" si="156"/>
        <v>2620.0000000000005</v>
      </c>
      <c r="M724" s="56">
        <f>M725</f>
        <v>333.9</v>
      </c>
      <c r="N724" s="56">
        <f t="shared" si="161"/>
        <v>2953.9000000000005</v>
      </c>
      <c r="O724" s="56">
        <f>O725</f>
        <v>0</v>
      </c>
      <c r="P724" s="56">
        <f t="shared" si="162"/>
        <v>2953.9000000000005</v>
      </c>
      <c r="Q724" s="56">
        <f>Q725</f>
        <v>196</v>
      </c>
      <c r="R724" s="56">
        <f t="shared" si="163"/>
        <v>3149.9000000000005</v>
      </c>
      <c r="S724" s="56">
        <f>S725</f>
        <v>300</v>
      </c>
      <c r="T724" s="56">
        <f t="shared" si="164"/>
        <v>3449.9000000000005</v>
      </c>
    </row>
    <row r="725" spans="1:20" ht="37.15" customHeight="1" x14ac:dyDescent="0.25">
      <c r="A725" s="32" t="s">
        <v>72</v>
      </c>
      <c r="B725" s="54" t="s">
        <v>149</v>
      </c>
      <c r="C725" s="53" t="s">
        <v>73</v>
      </c>
      <c r="D725" s="47"/>
      <c r="E725" s="79"/>
      <c r="F725" s="56">
        <f>F726</f>
        <v>2620.0000000000005</v>
      </c>
      <c r="G725" s="56">
        <f>G726</f>
        <v>0</v>
      </c>
      <c r="H725" s="56">
        <f t="shared" si="153"/>
        <v>2620.0000000000005</v>
      </c>
      <c r="I725" s="56">
        <f>I726</f>
        <v>0</v>
      </c>
      <c r="J725" s="56">
        <f t="shared" si="154"/>
        <v>2620.0000000000005</v>
      </c>
      <c r="K725" s="56">
        <f>K726</f>
        <v>0</v>
      </c>
      <c r="L725" s="56">
        <f t="shared" si="156"/>
        <v>2620.0000000000005</v>
      </c>
      <c r="M725" s="56">
        <f>M726</f>
        <v>333.9</v>
      </c>
      <c r="N725" s="56">
        <f t="shared" si="161"/>
        <v>2953.9000000000005</v>
      </c>
      <c r="O725" s="56">
        <f>O726</f>
        <v>0</v>
      </c>
      <c r="P725" s="56">
        <f t="shared" si="162"/>
        <v>2953.9000000000005</v>
      </c>
      <c r="Q725" s="56">
        <f>Q726</f>
        <v>196</v>
      </c>
      <c r="R725" s="56">
        <f t="shared" si="163"/>
        <v>3149.9000000000005</v>
      </c>
      <c r="S725" s="56">
        <f>S726</f>
        <v>300</v>
      </c>
      <c r="T725" s="56">
        <f t="shared" si="164"/>
        <v>3449.9000000000005</v>
      </c>
    </row>
    <row r="726" spans="1:20" ht="31.9" customHeight="1" x14ac:dyDescent="0.25">
      <c r="A726" s="32" t="s">
        <v>130</v>
      </c>
      <c r="B726" s="54" t="s">
        <v>149</v>
      </c>
      <c r="C726" s="53" t="s">
        <v>73</v>
      </c>
      <c r="D726" s="53" t="s">
        <v>152</v>
      </c>
      <c r="E726" s="79"/>
      <c r="F726" s="56">
        <f>F727+F729+F731</f>
        <v>2620.0000000000005</v>
      </c>
      <c r="G726" s="56">
        <f>G727+G729+G731</f>
        <v>0</v>
      </c>
      <c r="H726" s="56">
        <f t="shared" ref="H726:H762" si="170">F726+G726</f>
        <v>2620.0000000000005</v>
      </c>
      <c r="I726" s="56">
        <f>I727+I729+I731</f>
        <v>0</v>
      </c>
      <c r="J726" s="56">
        <f t="shared" si="154"/>
        <v>2620.0000000000005</v>
      </c>
      <c r="K726" s="56">
        <f>K727+K729+K731</f>
        <v>0</v>
      </c>
      <c r="L726" s="56">
        <f t="shared" si="156"/>
        <v>2620.0000000000005</v>
      </c>
      <c r="M726" s="56">
        <f>M727+M729+M731</f>
        <v>333.9</v>
      </c>
      <c r="N726" s="56">
        <f t="shared" si="161"/>
        <v>2953.9000000000005</v>
      </c>
      <c r="O726" s="56">
        <f>O727+O729+O731</f>
        <v>0</v>
      </c>
      <c r="P726" s="56">
        <f t="shared" si="162"/>
        <v>2953.9000000000005</v>
      </c>
      <c r="Q726" s="56">
        <f>Q727+Q729+Q731</f>
        <v>196</v>
      </c>
      <c r="R726" s="56">
        <f t="shared" si="163"/>
        <v>3149.9000000000005</v>
      </c>
      <c r="S726" s="56">
        <f>S727+S729+S731</f>
        <v>300</v>
      </c>
      <c r="T726" s="56">
        <f t="shared" si="164"/>
        <v>3449.9000000000005</v>
      </c>
    </row>
    <row r="727" spans="1:20" ht="128.25" customHeight="1" x14ac:dyDescent="0.25">
      <c r="A727" s="32" t="s">
        <v>85</v>
      </c>
      <c r="B727" s="54" t="s">
        <v>149</v>
      </c>
      <c r="C727" s="53" t="s">
        <v>73</v>
      </c>
      <c r="D727" s="53" t="s">
        <v>152</v>
      </c>
      <c r="E727" s="53" t="s">
        <v>536</v>
      </c>
      <c r="F727" s="56">
        <f>F728</f>
        <v>2354.4</v>
      </c>
      <c r="G727" s="56">
        <f>G728</f>
        <v>0</v>
      </c>
      <c r="H727" s="56">
        <f t="shared" si="170"/>
        <v>2354.4</v>
      </c>
      <c r="I727" s="56">
        <f>I728</f>
        <v>0</v>
      </c>
      <c r="J727" s="56">
        <f t="shared" ref="J727:J762" si="171">H727+I727</f>
        <v>2354.4</v>
      </c>
      <c r="K727" s="56">
        <f>K728</f>
        <v>0</v>
      </c>
      <c r="L727" s="56">
        <f t="shared" si="156"/>
        <v>2354.4</v>
      </c>
      <c r="M727" s="56">
        <f>M728</f>
        <v>202</v>
      </c>
      <c r="N727" s="56">
        <f t="shared" si="161"/>
        <v>2556.4</v>
      </c>
      <c r="O727" s="56">
        <f>O728</f>
        <v>0</v>
      </c>
      <c r="P727" s="56">
        <f t="shared" si="162"/>
        <v>2556.4</v>
      </c>
      <c r="Q727" s="56">
        <f>Q728</f>
        <v>196</v>
      </c>
      <c r="R727" s="56">
        <f t="shared" si="163"/>
        <v>2752.4</v>
      </c>
      <c r="S727" s="56">
        <f>S728</f>
        <v>300</v>
      </c>
      <c r="T727" s="56">
        <f t="shared" si="164"/>
        <v>3052.4</v>
      </c>
    </row>
    <row r="728" spans="1:20" ht="31.5" x14ac:dyDescent="0.25">
      <c r="A728" s="32" t="s">
        <v>150</v>
      </c>
      <c r="B728" s="54" t="s">
        <v>149</v>
      </c>
      <c r="C728" s="53" t="s">
        <v>73</v>
      </c>
      <c r="D728" s="53" t="s">
        <v>152</v>
      </c>
      <c r="E728" s="53" t="s">
        <v>592</v>
      </c>
      <c r="F728" s="56">
        <v>2354.4</v>
      </c>
      <c r="G728" s="56"/>
      <c r="H728" s="56">
        <f t="shared" si="170"/>
        <v>2354.4</v>
      </c>
      <c r="I728" s="56"/>
      <c r="J728" s="56">
        <f t="shared" si="171"/>
        <v>2354.4</v>
      </c>
      <c r="K728" s="56"/>
      <c r="L728" s="56">
        <f t="shared" si="156"/>
        <v>2354.4</v>
      </c>
      <c r="M728" s="56">
        <v>202</v>
      </c>
      <c r="N728" s="56">
        <f t="shared" si="161"/>
        <v>2556.4</v>
      </c>
      <c r="O728" s="56"/>
      <c r="P728" s="56">
        <f t="shared" si="162"/>
        <v>2556.4</v>
      </c>
      <c r="Q728" s="56">
        <v>196</v>
      </c>
      <c r="R728" s="56">
        <f t="shared" si="163"/>
        <v>2752.4</v>
      </c>
      <c r="S728" s="56">
        <v>300</v>
      </c>
      <c r="T728" s="56">
        <f t="shared" si="164"/>
        <v>3052.4</v>
      </c>
    </row>
    <row r="729" spans="1:20" ht="46.9" customHeight="1" x14ac:dyDescent="0.25">
      <c r="A729" s="32" t="s">
        <v>97</v>
      </c>
      <c r="B729" s="54" t="s">
        <v>149</v>
      </c>
      <c r="C729" s="53" t="s">
        <v>73</v>
      </c>
      <c r="D729" s="53" t="s">
        <v>152</v>
      </c>
      <c r="E729" s="89" t="s">
        <v>543</v>
      </c>
      <c r="F729" s="56">
        <f>F730</f>
        <v>263.3</v>
      </c>
      <c r="G729" s="56">
        <f>G730</f>
        <v>0</v>
      </c>
      <c r="H729" s="56">
        <f t="shared" si="170"/>
        <v>263.3</v>
      </c>
      <c r="I729" s="56">
        <f>I730</f>
        <v>-0.2</v>
      </c>
      <c r="J729" s="56">
        <f t="shared" si="171"/>
        <v>263.10000000000002</v>
      </c>
      <c r="K729" s="56">
        <f>K730</f>
        <v>0</v>
      </c>
      <c r="L729" s="56">
        <f t="shared" si="156"/>
        <v>263.10000000000002</v>
      </c>
      <c r="M729" s="56">
        <f>M730</f>
        <v>131.9</v>
      </c>
      <c r="N729" s="56">
        <f t="shared" si="161"/>
        <v>395</v>
      </c>
      <c r="O729" s="56">
        <f>O730</f>
        <v>0</v>
      </c>
      <c r="P729" s="56">
        <f t="shared" si="162"/>
        <v>395</v>
      </c>
      <c r="Q729" s="56">
        <f>Q730</f>
        <v>0</v>
      </c>
      <c r="R729" s="56">
        <f t="shared" si="163"/>
        <v>395</v>
      </c>
      <c r="S729" s="56">
        <f>S730</f>
        <v>0</v>
      </c>
      <c r="T729" s="56">
        <f t="shared" si="164"/>
        <v>395</v>
      </c>
    </row>
    <row r="730" spans="1:20" ht="61.5" customHeight="1" x14ac:dyDescent="0.25">
      <c r="A730" s="32" t="s">
        <v>98</v>
      </c>
      <c r="B730" s="54" t="s">
        <v>149</v>
      </c>
      <c r="C730" s="53" t="s">
        <v>73</v>
      </c>
      <c r="D730" s="53" t="s">
        <v>152</v>
      </c>
      <c r="E730" s="89" t="s">
        <v>539</v>
      </c>
      <c r="F730" s="56">
        <v>263.3</v>
      </c>
      <c r="G730" s="56"/>
      <c r="H730" s="56">
        <f t="shared" si="170"/>
        <v>263.3</v>
      </c>
      <c r="I730" s="56">
        <v>-0.2</v>
      </c>
      <c r="J730" s="56">
        <f t="shared" si="171"/>
        <v>263.10000000000002</v>
      </c>
      <c r="K730" s="56"/>
      <c r="L730" s="56">
        <f t="shared" si="156"/>
        <v>263.10000000000002</v>
      </c>
      <c r="M730" s="56">
        <v>131.9</v>
      </c>
      <c r="N730" s="56">
        <f t="shared" si="161"/>
        <v>395</v>
      </c>
      <c r="O730" s="56"/>
      <c r="P730" s="56">
        <f t="shared" si="162"/>
        <v>395</v>
      </c>
      <c r="Q730" s="56"/>
      <c r="R730" s="56">
        <f t="shared" si="163"/>
        <v>395</v>
      </c>
      <c r="S730" s="56"/>
      <c r="T730" s="56">
        <f t="shared" si="164"/>
        <v>395</v>
      </c>
    </row>
    <row r="731" spans="1:20" ht="15.75" x14ac:dyDescent="0.25">
      <c r="A731" s="32" t="s">
        <v>99</v>
      </c>
      <c r="B731" s="54" t="s">
        <v>149</v>
      </c>
      <c r="C731" s="53" t="s">
        <v>73</v>
      </c>
      <c r="D731" s="53" t="s">
        <v>152</v>
      </c>
      <c r="E731" s="53">
        <v>800</v>
      </c>
      <c r="F731" s="56">
        <f>F732</f>
        <v>2.2999999999999998</v>
      </c>
      <c r="G731" s="56">
        <f>G732</f>
        <v>0</v>
      </c>
      <c r="H731" s="56">
        <f t="shared" si="170"/>
        <v>2.2999999999999998</v>
      </c>
      <c r="I731" s="56">
        <f>I732</f>
        <v>0.2</v>
      </c>
      <c r="J731" s="56">
        <f t="shared" si="171"/>
        <v>2.5</v>
      </c>
      <c r="K731" s="56">
        <f>K732</f>
        <v>0</v>
      </c>
      <c r="L731" s="56">
        <f t="shared" ref="L731:L762" si="172">J731+K731</f>
        <v>2.5</v>
      </c>
      <c r="M731" s="56">
        <f>M732</f>
        <v>0</v>
      </c>
      <c r="N731" s="56">
        <f t="shared" si="161"/>
        <v>2.5</v>
      </c>
      <c r="O731" s="56">
        <f>O732</f>
        <v>0</v>
      </c>
      <c r="P731" s="56">
        <f t="shared" si="162"/>
        <v>2.5</v>
      </c>
      <c r="Q731" s="56">
        <f>Q732</f>
        <v>0</v>
      </c>
      <c r="R731" s="56">
        <f t="shared" si="163"/>
        <v>2.5</v>
      </c>
      <c r="S731" s="56">
        <f>S732</f>
        <v>0</v>
      </c>
      <c r="T731" s="56">
        <f t="shared" si="164"/>
        <v>2.5</v>
      </c>
    </row>
    <row r="732" spans="1:20" ht="31.15" customHeight="1" x14ac:dyDescent="0.25">
      <c r="A732" s="32" t="s">
        <v>100</v>
      </c>
      <c r="B732" s="54" t="s">
        <v>149</v>
      </c>
      <c r="C732" s="53" t="s">
        <v>73</v>
      </c>
      <c r="D732" s="53" t="s">
        <v>152</v>
      </c>
      <c r="E732" s="53">
        <v>850</v>
      </c>
      <c r="F732" s="56">
        <v>2.2999999999999998</v>
      </c>
      <c r="G732" s="56"/>
      <c r="H732" s="56">
        <f t="shared" si="170"/>
        <v>2.2999999999999998</v>
      </c>
      <c r="I732" s="56">
        <v>0.2</v>
      </c>
      <c r="J732" s="56">
        <f t="shared" si="171"/>
        <v>2.5</v>
      </c>
      <c r="K732" s="56"/>
      <c r="L732" s="56">
        <f t="shared" si="172"/>
        <v>2.5</v>
      </c>
      <c r="M732" s="56"/>
      <c r="N732" s="56">
        <f t="shared" si="161"/>
        <v>2.5</v>
      </c>
      <c r="O732" s="56"/>
      <c r="P732" s="56">
        <f t="shared" si="162"/>
        <v>2.5</v>
      </c>
      <c r="Q732" s="56"/>
      <c r="R732" s="56">
        <f t="shared" si="163"/>
        <v>2.5</v>
      </c>
      <c r="S732" s="56"/>
      <c r="T732" s="56">
        <f t="shared" si="164"/>
        <v>2.5</v>
      </c>
    </row>
    <row r="733" spans="1:20" ht="63" x14ac:dyDescent="0.25">
      <c r="A733" s="32" t="s">
        <v>642</v>
      </c>
      <c r="B733" s="54" t="s">
        <v>125</v>
      </c>
      <c r="C733" s="47"/>
      <c r="D733" s="47"/>
      <c r="E733" s="79"/>
      <c r="F733" s="56">
        <f t="shared" ref="F733:S736" si="173">F734</f>
        <v>185.6</v>
      </c>
      <c r="G733" s="56">
        <f t="shared" si="173"/>
        <v>0</v>
      </c>
      <c r="H733" s="56">
        <f t="shared" si="170"/>
        <v>185.6</v>
      </c>
      <c r="I733" s="56">
        <f t="shared" si="173"/>
        <v>0</v>
      </c>
      <c r="J733" s="56">
        <f t="shared" si="171"/>
        <v>185.6</v>
      </c>
      <c r="K733" s="56">
        <f t="shared" si="173"/>
        <v>0</v>
      </c>
      <c r="L733" s="56">
        <f t="shared" si="172"/>
        <v>185.6</v>
      </c>
      <c r="M733" s="56">
        <f t="shared" si="173"/>
        <v>0</v>
      </c>
      <c r="N733" s="56">
        <f t="shared" si="161"/>
        <v>185.6</v>
      </c>
      <c r="O733" s="56">
        <f t="shared" si="173"/>
        <v>0</v>
      </c>
      <c r="P733" s="56">
        <f t="shared" si="162"/>
        <v>185.6</v>
      </c>
      <c r="Q733" s="56">
        <f t="shared" si="173"/>
        <v>40</v>
      </c>
      <c r="R733" s="56">
        <f t="shared" si="163"/>
        <v>225.6</v>
      </c>
      <c r="S733" s="56">
        <f t="shared" si="173"/>
        <v>0</v>
      </c>
      <c r="T733" s="56">
        <f t="shared" si="164"/>
        <v>225.6</v>
      </c>
    </row>
    <row r="734" spans="1:20" ht="31.5" x14ac:dyDescent="0.25">
      <c r="A734" s="32" t="s">
        <v>72</v>
      </c>
      <c r="B734" s="54" t="s">
        <v>125</v>
      </c>
      <c r="C734" s="53" t="s">
        <v>73</v>
      </c>
      <c r="D734" s="47"/>
      <c r="E734" s="79"/>
      <c r="F734" s="56">
        <f t="shared" si="173"/>
        <v>185.6</v>
      </c>
      <c r="G734" s="56">
        <f t="shared" si="173"/>
        <v>0</v>
      </c>
      <c r="H734" s="56">
        <f t="shared" si="170"/>
        <v>185.6</v>
      </c>
      <c r="I734" s="56">
        <f t="shared" si="173"/>
        <v>0</v>
      </c>
      <c r="J734" s="56">
        <f t="shared" si="171"/>
        <v>185.6</v>
      </c>
      <c r="K734" s="56">
        <f t="shared" si="173"/>
        <v>0</v>
      </c>
      <c r="L734" s="56">
        <f t="shared" si="172"/>
        <v>185.6</v>
      </c>
      <c r="M734" s="56">
        <f t="shared" si="173"/>
        <v>0</v>
      </c>
      <c r="N734" s="56">
        <f t="shared" si="161"/>
        <v>185.6</v>
      </c>
      <c r="O734" s="56">
        <f t="shared" si="173"/>
        <v>0</v>
      </c>
      <c r="P734" s="56">
        <f t="shared" si="162"/>
        <v>185.6</v>
      </c>
      <c r="Q734" s="56">
        <f t="shared" si="173"/>
        <v>40</v>
      </c>
      <c r="R734" s="56">
        <f t="shared" si="163"/>
        <v>225.6</v>
      </c>
      <c r="S734" s="56">
        <f t="shared" si="173"/>
        <v>0</v>
      </c>
      <c r="T734" s="56">
        <f t="shared" si="164"/>
        <v>225.6</v>
      </c>
    </row>
    <row r="735" spans="1:20" ht="31.5" x14ac:dyDescent="0.25">
      <c r="A735" s="32" t="s">
        <v>119</v>
      </c>
      <c r="B735" s="54" t="s">
        <v>125</v>
      </c>
      <c r="C735" s="53" t="s">
        <v>73</v>
      </c>
      <c r="D735" s="53" t="s">
        <v>120</v>
      </c>
      <c r="E735" s="79"/>
      <c r="F735" s="56">
        <f t="shared" si="173"/>
        <v>185.6</v>
      </c>
      <c r="G735" s="56">
        <f t="shared" si="173"/>
        <v>0</v>
      </c>
      <c r="H735" s="56">
        <f t="shared" si="170"/>
        <v>185.6</v>
      </c>
      <c r="I735" s="56">
        <f t="shared" si="173"/>
        <v>0</v>
      </c>
      <c r="J735" s="56">
        <f t="shared" si="171"/>
        <v>185.6</v>
      </c>
      <c r="K735" s="56">
        <f t="shared" si="173"/>
        <v>0</v>
      </c>
      <c r="L735" s="56">
        <f t="shared" si="172"/>
        <v>185.6</v>
      </c>
      <c r="M735" s="56">
        <f t="shared" si="173"/>
        <v>0</v>
      </c>
      <c r="N735" s="56">
        <f t="shared" si="161"/>
        <v>185.6</v>
      </c>
      <c r="O735" s="56">
        <f t="shared" si="173"/>
        <v>0</v>
      </c>
      <c r="P735" s="56">
        <f t="shared" si="162"/>
        <v>185.6</v>
      </c>
      <c r="Q735" s="56">
        <f t="shared" si="173"/>
        <v>40</v>
      </c>
      <c r="R735" s="56">
        <f t="shared" si="163"/>
        <v>225.6</v>
      </c>
      <c r="S735" s="56">
        <f t="shared" si="173"/>
        <v>0</v>
      </c>
      <c r="T735" s="56">
        <f t="shared" si="164"/>
        <v>225.6</v>
      </c>
    </row>
    <row r="736" spans="1:20" ht="47.25" x14ac:dyDescent="0.25">
      <c r="A736" s="32" t="s">
        <v>97</v>
      </c>
      <c r="B736" s="54" t="s">
        <v>125</v>
      </c>
      <c r="C736" s="53" t="s">
        <v>73</v>
      </c>
      <c r="D736" s="53" t="s">
        <v>120</v>
      </c>
      <c r="E736" s="89" t="s">
        <v>543</v>
      </c>
      <c r="F736" s="56">
        <f t="shared" si="173"/>
        <v>185.6</v>
      </c>
      <c r="G736" s="56">
        <f t="shared" si="173"/>
        <v>0</v>
      </c>
      <c r="H736" s="56">
        <f t="shared" si="170"/>
        <v>185.6</v>
      </c>
      <c r="I736" s="56">
        <f t="shared" si="173"/>
        <v>0</v>
      </c>
      <c r="J736" s="56">
        <f t="shared" si="171"/>
        <v>185.6</v>
      </c>
      <c r="K736" s="56">
        <f t="shared" si="173"/>
        <v>0</v>
      </c>
      <c r="L736" s="56">
        <f t="shared" si="172"/>
        <v>185.6</v>
      </c>
      <c r="M736" s="56">
        <f t="shared" si="173"/>
        <v>0</v>
      </c>
      <c r="N736" s="56">
        <f t="shared" si="161"/>
        <v>185.6</v>
      </c>
      <c r="O736" s="56">
        <f t="shared" si="173"/>
        <v>0</v>
      </c>
      <c r="P736" s="56">
        <f t="shared" si="162"/>
        <v>185.6</v>
      </c>
      <c r="Q736" s="56">
        <f t="shared" si="173"/>
        <v>40</v>
      </c>
      <c r="R736" s="56">
        <f t="shared" si="163"/>
        <v>225.6</v>
      </c>
      <c r="S736" s="56">
        <f t="shared" si="173"/>
        <v>0</v>
      </c>
      <c r="T736" s="56">
        <f t="shared" si="164"/>
        <v>225.6</v>
      </c>
    </row>
    <row r="737" spans="1:20" ht="64.5" customHeight="1" x14ac:dyDescent="0.25">
      <c r="A737" s="32" t="s">
        <v>98</v>
      </c>
      <c r="B737" s="54" t="s">
        <v>125</v>
      </c>
      <c r="C737" s="53" t="s">
        <v>73</v>
      </c>
      <c r="D737" s="53" t="s">
        <v>120</v>
      </c>
      <c r="E737" s="89" t="s">
        <v>539</v>
      </c>
      <c r="F737" s="56">
        <v>185.6</v>
      </c>
      <c r="G737" s="56"/>
      <c r="H737" s="56">
        <f t="shared" si="170"/>
        <v>185.6</v>
      </c>
      <c r="I737" s="56"/>
      <c r="J737" s="56">
        <f t="shared" si="171"/>
        <v>185.6</v>
      </c>
      <c r="K737" s="56"/>
      <c r="L737" s="56">
        <f t="shared" si="172"/>
        <v>185.6</v>
      </c>
      <c r="M737" s="56"/>
      <c r="N737" s="56">
        <f t="shared" si="161"/>
        <v>185.6</v>
      </c>
      <c r="O737" s="56"/>
      <c r="P737" s="56">
        <f t="shared" si="162"/>
        <v>185.6</v>
      </c>
      <c r="Q737" s="56">
        <v>40</v>
      </c>
      <c r="R737" s="56">
        <f t="shared" si="163"/>
        <v>225.6</v>
      </c>
      <c r="S737" s="56"/>
      <c r="T737" s="56">
        <f t="shared" si="164"/>
        <v>225.6</v>
      </c>
    </row>
    <row r="738" spans="1:20" ht="63" x14ac:dyDescent="0.25">
      <c r="A738" s="32" t="s">
        <v>412</v>
      </c>
      <c r="B738" s="54" t="s">
        <v>413</v>
      </c>
      <c r="C738" s="47"/>
      <c r="D738" s="47"/>
      <c r="E738" s="79"/>
      <c r="F738" s="56">
        <f t="shared" ref="F738:S741" si="174">F739</f>
        <v>72</v>
      </c>
      <c r="G738" s="56">
        <f t="shared" si="174"/>
        <v>0</v>
      </c>
      <c r="H738" s="56">
        <f t="shared" si="170"/>
        <v>72</v>
      </c>
      <c r="I738" s="56">
        <f t="shared" si="174"/>
        <v>0</v>
      </c>
      <c r="J738" s="56">
        <f t="shared" si="171"/>
        <v>72</v>
      </c>
      <c r="K738" s="56">
        <f t="shared" si="174"/>
        <v>0</v>
      </c>
      <c r="L738" s="56">
        <f t="shared" si="172"/>
        <v>72</v>
      </c>
      <c r="M738" s="56">
        <f t="shared" si="174"/>
        <v>0</v>
      </c>
      <c r="N738" s="56">
        <f t="shared" si="161"/>
        <v>72</v>
      </c>
      <c r="O738" s="56">
        <f t="shared" si="174"/>
        <v>0</v>
      </c>
      <c r="P738" s="56">
        <f t="shared" si="162"/>
        <v>72</v>
      </c>
      <c r="Q738" s="56">
        <f t="shared" si="174"/>
        <v>0</v>
      </c>
      <c r="R738" s="56">
        <f t="shared" si="163"/>
        <v>72</v>
      </c>
      <c r="S738" s="56">
        <f t="shared" si="174"/>
        <v>0</v>
      </c>
      <c r="T738" s="56">
        <f t="shared" si="164"/>
        <v>72</v>
      </c>
    </row>
    <row r="739" spans="1:20" ht="47.25" x14ac:dyDescent="0.25">
      <c r="A739" s="32" t="s">
        <v>409</v>
      </c>
      <c r="B739" s="54" t="s">
        <v>413</v>
      </c>
      <c r="C739" s="53" t="s">
        <v>152</v>
      </c>
      <c r="D739" s="47"/>
      <c r="E739" s="79"/>
      <c r="F739" s="56">
        <f t="shared" si="174"/>
        <v>72</v>
      </c>
      <c r="G739" s="56">
        <f t="shared" si="174"/>
        <v>0</v>
      </c>
      <c r="H739" s="56">
        <f t="shared" si="170"/>
        <v>72</v>
      </c>
      <c r="I739" s="56">
        <f t="shared" si="174"/>
        <v>0</v>
      </c>
      <c r="J739" s="56">
        <f t="shared" si="171"/>
        <v>72</v>
      </c>
      <c r="K739" s="56">
        <f t="shared" si="174"/>
        <v>0</v>
      </c>
      <c r="L739" s="56">
        <f t="shared" si="172"/>
        <v>72</v>
      </c>
      <c r="M739" s="56">
        <f t="shared" si="174"/>
        <v>0</v>
      </c>
      <c r="N739" s="56">
        <f t="shared" si="161"/>
        <v>72</v>
      </c>
      <c r="O739" s="56">
        <f t="shared" si="174"/>
        <v>0</v>
      </c>
      <c r="P739" s="56">
        <f t="shared" si="162"/>
        <v>72</v>
      </c>
      <c r="Q739" s="56">
        <f t="shared" si="174"/>
        <v>0</v>
      </c>
      <c r="R739" s="56">
        <f t="shared" si="163"/>
        <v>72</v>
      </c>
      <c r="S739" s="56">
        <f t="shared" si="174"/>
        <v>0</v>
      </c>
      <c r="T739" s="56">
        <f t="shared" si="164"/>
        <v>72</v>
      </c>
    </row>
    <row r="740" spans="1:20" ht="47.25" x14ac:dyDescent="0.25">
      <c r="A740" s="32" t="s">
        <v>410</v>
      </c>
      <c r="B740" s="54" t="s">
        <v>413</v>
      </c>
      <c r="C740" s="53" t="s">
        <v>152</v>
      </c>
      <c r="D740" s="53" t="s">
        <v>73</v>
      </c>
      <c r="E740" s="79"/>
      <c r="F740" s="56">
        <f t="shared" si="174"/>
        <v>72</v>
      </c>
      <c r="G740" s="56">
        <f t="shared" si="174"/>
        <v>0</v>
      </c>
      <c r="H740" s="56">
        <f t="shared" si="170"/>
        <v>72</v>
      </c>
      <c r="I740" s="56">
        <f t="shared" si="174"/>
        <v>0</v>
      </c>
      <c r="J740" s="56">
        <f t="shared" si="171"/>
        <v>72</v>
      </c>
      <c r="K740" s="56">
        <f t="shared" si="174"/>
        <v>0</v>
      </c>
      <c r="L740" s="56">
        <f t="shared" si="172"/>
        <v>72</v>
      </c>
      <c r="M740" s="56">
        <f t="shared" si="174"/>
        <v>0</v>
      </c>
      <c r="N740" s="56">
        <f t="shared" si="161"/>
        <v>72</v>
      </c>
      <c r="O740" s="56">
        <f t="shared" si="174"/>
        <v>0</v>
      </c>
      <c r="P740" s="56">
        <f t="shared" si="162"/>
        <v>72</v>
      </c>
      <c r="Q740" s="56">
        <f t="shared" si="174"/>
        <v>0</v>
      </c>
      <c r="R740" s="56">
        <f t="shared" si="163"/>
        <v>72</v>
      </c>
      <c r="S740" s="56">
        <f t="shared" si="174"/>
        <v>0</v>
      </c>
      <c r="T740" s="56">
        <f t="shared" si="164"/>
        <v>72</v>
      </c>
    </row>
    <row r="741" spans="1:20" ht="31.5" x14ac:dyDescent="0.25">
      <c r="A741" s="32" t="s">
        <v>414</v>
      </c>
      <c r="B741" s="54" t="s">
        <v>413</v>
      </c>
      <c r="C741" s="53" t="s">
        <v>152</v>
      </c>
      <c r="D741" s="53" t="s">
        <v>73</v>
      </c>
      <c r="E741" s="89" t="s">
        <v>593</v>
      </c>
      <c r="F741" s="56">
        <f t="shared" si="174"/>
        <v>72</v>
      </c>
      <c r="G741" s="56">
        <f t="shared" si="174"/>
        <v>0</v>
      </c>
      <c r="H741" s="56">
        <f t="shared" si="170"/>
        <v>72</v>
      </c>
      <c r="I741" s="56">
        <f t="shared" si="174"/>
        <v>0</v>
      </c>
      <c r="J741" s="56">
        <f t="shared" si="171"/>
        <v>72</v>
      </c>
      <c r="K741" s="56">
        <f t="shared" si="174"/>
        <v>0</v>
      </c>
      <c r="L741" s="56">
        <f t="shared" si="172"/>
        <v>72</v>
      </c>
      <c r="M741" s="56">
        <f t="shared" si="174"/>
        <v>0</v>
      </c>
      <c r="N741" s="56">
        <f t="shared" si="161"/>
        <v>72</v>
      </c>
      <c r="O741" s="56">
        <f t="shared" si="174"/>
        <v>0</v>
      </c>
      <c r="P741" s="56">
        <f t="shared" si="162"/>
        <v>72</v>
      </c>
      <c r="Q741" s="56">
        <f t="shared" si="174"/>
        <v>0</v>
      </c>
      <c r="R741" s="56">
        <f t="shared" si="163"/>
        <v>72</v>
      </c>
      <c r="S741" s="56">
        <f t="shared" si="174"/>
        <v>0</v>
      </c>
      <c r="T741" s="56">
        <f t="shared" si="164"/>
        <v>72</v>
      </c>
    </row>
    <row r="742" spans="1:20" ht="33" customHeight="1" x14ac:dyDescent="0.25">
      <c r="A742" s="32" t="s">
        <v>415</v>
      </c>
      <c r="B742" s="54" t="s">
        <v>413</v>
      </c>
      <c r="C742" s="53" t="s">
        <v>152</v>
      </c>
      <c r="D742" s="53" t="s">
        <v>73</v>
      </c>
      <c r="E742" s="89" t="s">
        <v>594</v>
      </c>
      <c r="F742" s="56">
        <v>72</v>
      </c>
      <c r="G742" s="56"/>
      <c r="H742" s="56">
        <f t="shared" si="170"/>
        <v>72</v>
      </c>
      <c r="I742" s="56"/>
      <c r="J742" s="56">
        <f t="shared" si="171"/>
        <v>72</v>
      </c>
      <c r="K742" s="56"/>
      <c r="L742" s="56">
        <f t="shared" si="172"/>
        <v>72</v>
      </c>
      <c r="M742" s="56"/>
      <c r="N742" s="56">
        <f t="shared" si="161"/>
        <v>72</v>
      </c>
      <c r="O742" s="56"/>
      <c r="P742" s="56">
        <f t="shared" si="162"/>
        <v>72</v>
      </c>
      <c r="Q742" s="56"/>
      <c r="R742" s="56">
        <f t="shared" si="163"/>
        <v>72</v>
      </c>
      <c r="S742" s="56"/>
      <c r="T742" s="56">
        <f t="shared" si="164"/>
        <v>72</v>
      </c>
    </row>
    <row r="743" spans="1:20" ht="78.75" x14ac:dyDescent="0.25">
      <c r="A743" s="32" t="s">
        <v>1009</v>
      </c>
      <c r="B743" s="54" t="s">
        <v>151</v>
      </c>
      <c r="C743" s="47"/>
      <c r="D743" s="47"/>
      <c r="E743" s="79"/>
      <c r="F743" s="56">
        <f t="shared" ref="F743:S746" si="175">F744</f>
        <v>200</v>
      </c>
      <c r="G743" s="56">
        <f t="shared" si="175"/>
        <v>0</v>
      </c>
      <c r="H743" s="56">
        <f t="shared" si="170"/>
        <v>200</v>
      </c>
      <c r="I743" s="56">
        <f t="shared" si="175"/>
        <v>0</v>
      </c>
      <c r="J743" s="56">
        <f t="shared" si="171"/>
        <v>200</v>
      </c>
      <c r="K743" s="56">
        <f t="shared" si="175"/>
        <v>0</v>
      </c>
      <c r="L743" s="56">
        <f t="shared" si="172"/>
        <v>200</v>
      </c>
      <c r="M743" s="56">
        <f t="shared" si="175"/>
        <v>0</v>
      </c>
      <c r="N743" s="56">
        <f t="shared" si="161"/>
        <v>200</v>
      </c>
      <c r="O743" s="56">
        <f t="shared" si="175"/>
        <v>0</v>
      </c>
      <c r="P743" s="56">
        <f t="shared" si="162"/>
        <v>200</v>
      </c>
      <c r="Q743" s="56">
        <f t="shared" si="175"/>
        <v>-20</v>
      </c>
      <c r="R743" s="56">
        <f t="shared" si="163"/>
        <v>180</v>
      </c>
      <c r="S743" s="56">
        <f t="shared" si="175"/>
        <v>-130</v>
      </c>
      <c r="T743" s="56">
        <f t="shared" si="164"/>
        <v>50</v>
      </c>
    </row>
    <row r="744" spans="1:20" ht="31.5" x14ac:dyDescent="0.25">
      <c r="A744" s="32" t="s">
        <v>72</v>
      </c>
      <c r="B744" s="54" t="s">
        <v>151</v>
      </c>
      <c r="C744" s="53" t="s">
        <v>73</v>
      </c>
      <c r="D744" s="47"/>
      <c r="E744" s="79"/>
      <c r="F744" s="56">
        <f t="shared" si="175"/>
        <v>200</v>
      </c>
      <c r="G744" s="56">
        <f t="shared" si="175"/>
        <v>0</v>
      </c>
      <c r="H744" s="56">
        <f t="shared" si="170"/>
        <v>200</v>
      </c>
      <c r="I744" s="56">
        <f t="shared" si="175"/>
        <v>0</v>
      </c>
      <c r="J744" s="56">
        <f t="shared" si="171"/>
        <v>200</v>
      </c>
      <c r="K744" s="56">
        <f t="shared" si="175"/>
        <v>0</v>
      </c>
      <c r="L744" s="56">
        <f t="shared" si="172"/>
        <v>200</v>
      </c>
      <c r="M744" s="56">
        <f t="shared" si="175"/>
        <v>0</v>
      </c>
      <c r="N744" s="56">
        <f t="shared" si="161"/>
        <v>200</v>
      </c>
      <c r="O744" s="56">
        <f t="shared" si="175"/>
        <v>0</v>
      </c>
      <c r="P744" s="56">
        <f t="shared" si="162"/>
        <v>200</v>
      </c>
      <c r="Q744" s="56">
        <f t="shared" si="175"/>
        <v>-20</v>
      </c>
      <c r="R744" s="56">
        <f t="shared" si="163"/>
        <v>180</v>
      </c>
      <c r="S744" s="56">
        <f t="shared" si="175"/>
        <v>-130</v>
      </c>
      <c r="T744" s="56">
        <f t="shared" si="164"/>
        <v>50</v>
      </c>
    </row>
    <row r="745" spans="1:20" ht="31.5" x14ac:dyDescent="0.25">
      <c r="A745" s="32" t="s">
        <v>130</v>
      </c>
      <c r="B745" s="54" t="s">
        <v>151</v>
      </c>
      <c r="C745" s="53" t="s">
        <v>73</v>
      </c>
      <c r="D745" s="53" t="s">
        <v>152</v>
      </c>
      <c r="E745" s="79"/>
      <c r="F745" s="56">
        <f t="shared" si="175"/>
        <v>200</v>
      </c>
      <c r="G745" s="56">
        <f t="shared" si="175"/>
        <v>0</v>
      </c>
      <c r="H745" s="56">
        <f t="shared" si="170"/>
        <v>200</v>
      </c>
      <c r="I745" s="56">
        <f t="shared" si="175"/>
        <v>0</v>
      </c>
      <c r="J745" s="56">
        <f t="shared" si="171"/>
        <v>200</v>
      </c>
      <c r="K745" s="56">
        <f t="shared" si="175"/>
        <v>0</v>
      </c>
      <c r="L745" s="56">
        <f t="shared" si="172"/>
        <v>200</v>
      </c>
      <c r="M745" s="56">
        <f t="shared" si="175"/>
        <v>0</v>
      </c>
      <c r="N745" s="56">
        <f t="shared" si="161"/>
        <v>200</v>
      </c>
      <c r="O745" s="56">
        <f t="shared" si="175"/>
        <v>0</v>
      </c>
      <c r="P745" s="56">
        <f t="shared" si="162"/>
        <v>200</v>
      </c>
      <c r="Q745" s="56">
        <f t="shared" si="175"/>
        <v>-20</v>
      </c>
      <c r="R745" s="56">
        <f t="shared" si="163"/>
        <v>180</v>
      </c>
      <c r="S745" s="56">
        <f t="shared" si="175"/>
        <v>-130</v>
      </c>
      <c r="T745" s="56">
        <f t="shared" si="164"/>
        <v>50</v>
      </c>
    </row>
    <row r="746" spans="1:20" ht="47.25" x14ac:dyDescent="0.25">
      <c r="A746" s="32" t="s">
        <v>97</v>
      </c>
      <c r="B746" s="54" t="s">
        <v>151</v>
      </c>
      <c r="C746" s="53" t="s">
        <v>73</v>
      </c>
      <c r="D746" s="53" t="s">
        <v>152</v>
      </c>
      <c r="E746" s="89" t="s">
        <v>543</v>
      </c>
      <c r="F746" s="56">
        <f t="shared" si="175"/>
        <v>200</v>
      </c>
      <c r="G746" s="56">
        <f t="shared" si="175"/>
        <v>0</v>
      </c>
      <c r="H746" s="56">
        <f t="shared" si="170"/>
        <v>200</v>
      </c>
      <c r="I746" s="56">
        <f t="shared" si="175"/>
        <v>0</v>
      </c>
      <c r="J746" s="56">
        <f t="shared" si="171"/>
        <v>200</v>
      </c>
      <c r="K746" s="56">
        <f t="shared" si="175"/>
        <v>0</v>
      </c>
      <c r="L746" s="56">
        <f t="shared" si="172"/>
        <v>200</v>
      </c>
      <c r="M746" s="56">
        <f t="shared" si="175"/>
        <v>0</v>
      </c>
      <c r="N746" s="56">
        <f t="shared" si="161"/>
        <v>200</v>
      </c>
      <c r="O746" s="56">
        <f t="shared" si="175"/>
        <v>0</v>
      </c>
      <c r="P746" s="56">
        <f t="shared" si="162"/>
        <v>200</v>
      </c>
      <c r="Q746" s="56">
        <f t="shared" si="175"/>
        <v>-20</v>
      </c>
      <c r="R746" s="56">
        <f t="shared" si="163"/>
        <v>180</v>
      </c>
      <c r="S746" s="56">
        <f t="shared" si="175"/>
        <v>-130</v>
      </c>
      <c r="T746" s="56">
        <f t="shared" si="164"/>
        <v>50</v>
      </c>
    </row>
    <row r="747" spans="1:20" ht="66" customHeight="1" x14ac:dyDescent="0.25">
      <c r="A747" s="32" t="s">
        <v>98</v>
      </c>
      <c r="B747" s="54" t="s">
        <v>151</v>
      </c>
      <c r="C747" s="53" t="s">
        <v>73</v>
      </c>
      <c r="D747" s="53" t="s">
        <v>152</v>
      </c>
      <c r="E747" s="89" t="s">
        <v>539</v>
      </c>
      <c r="F747" s="56">
        <v>200</v>
      </c>
      <c r="G747" s="56"/>
      <c r="H747" s="56">
        <f t="shared" si="170"/>
        <v>200</v>
      </c>
      <c r="I747" s="56"/>
      <c r="J747" s="56">
        <f t="shared" si="171"/>
        <v>200</v>
      </c>
      <c r="K747" s="56"/>
      <c r="L747" s="56">
        <f t="shared" si="172"/>
        <v>200</v>
      </c>
      <c r="M747" s="56"/>
      <c r="N747" s="56">
        <f t="shared" si="161"/>
        <v>200</v>
      </c>
      <c r="O747" s="56"/>
      <c r="P747" s="56">
        <f t="shared" si="162"/>
        <v>200</v>
      </c>
      <c r="Q747" s="56">
        <v>-20</v>
      </c>
      <c r="R747" s="56">
        <f t="shared" si="163"/>
        <v>180</v>
      </c>
      <c r="S747" s="56">
        <v>-130</v>
      </c>
      <c r="T747" s="56">
        <f t="shared" si="164"/>
        <v>50</v>
      </c>
    </row>
    <row r="748" spans="1:20" ht="141.75" x14ac:dyDescent="0.25">
      <c r="A748" s="32" t="s">
        <v>788</v>
      </c>
      <c r="B748" s="54" t="s">
        <v>245</v>
      </c>
      <c r="C748" s="47"/>
      <c r="D748" s="47"/>
      <c r="E748" s="79"/>
      <c r="F748" s="56">
        <f>F749+F753</f>
        <v>283</v>
      </c>
      <c r="G748" s="56">
        <f>G749+G753</f>
        <v>0</v>
      </c>
      <c r="H748" s="56">
        <f t="shared" si="170"/>
        <v>283</v>
      </c>
      <c r="I748" s="56">
        <f>I749+I753</f>
        <v>0</v>
      </c>
      <c r="J748" s="56">
        <f t="shared" si="171"/>
        <v>283</v>
      </c>
      <c r="K748" s="56">
        <f>K749+K753</f>
        <v>0</v>
      </c>
      <c r="L748" s="56">
        <f t="shared" si="172"/>
        <v>283</v>
      </c>
      <c r="M748" s="56">
        <f>M749+M753</f>
        <v>0</v>
      </c>
      <c r="N748" s="56">
        <f t="shared" si="161"/>
        <v>283</v>
      </c>
      <c r="O748" s="56">
        <f>O749+O753</f>
        <v>0</v>
      </c>
      <c r="P748" s="56">
        <f t="shared" si="162"/>
        <v>283</v>
      </c>
      <c r="Q748" s="56">
        <f>Q749+Q753</f>
        <v>0</v>
      </c>
      <c r="R748" s="56">
        <f t="shared" si="163"/>
        <v>283</v>
      </c>
      <c r="S748" s="56">
        <f>S749+S753</f>
        <v>0</v>
      </c>
      <c r="T748" s="56">
        <f t="shared" si="164"/>
        <v>283</v>
      </c>
    </row>
    <row r="749" spans="1:20" ht="63" x14ac:dyDescent="0.25">
      <c r="A749" s="221" t="s">
        <v>159</v>
      </c>
      <c r="B749" s="54" t="s">
        <v>245</v>
      </c>
      <c r="C749" s="79" t="s">
        <v>90</v>
      </c>
      <c r="D749" s="79"/>
      <c r="E749" s="79"/>
      <c r="F749" s="56">
        <f t="shared" ref="F749:S751" si="176">F750</f>
        <v>35</v>
      </c>
      <c r="G749" s="56">
        <f t="shared" si="176"/>
        <v>0</v>
      </c>
      <c r="H749" s="56">
        <f t="shared" si="170"/>
        <v>35</v>
      </c>
      <c r="I749" s="56">
        <f t="shared" si="176"/>
        <v>0</v>
      </c>
      <c r="J749" s="56">
        <f t="shared" si="171"/>
        <v>35</v>
      </c>
      <c r="K749" s="56">
        <f t="shared" si="176"/>
        <v>0</v>
      </c>
      <c r="L749" s="56">
        <f t="shared" si="172"/>
        <v>35</v>
      </c>
      <c r="M749" s="56">
        <f t="shared" si="176"/>
        <v>0</v>
      </c>
      <c r="N749" s="56">
        <f t="shared" si="161"/>
        <v>35</v>
      </c>
      <c r="O749" s="56">
        <f t="shared" si="176"/>
        <v>0</v>
      </c>
      <c r="P749" s="56">
        <f t="shared" si="162"/>
        <v>35</v>
      </c>
      <c r="Q749" s="56">
        <f t="shared" si="176"/>
        <v>0</v>
      </c>
      <c r="R749" s="56">
        <f t="shared" si="163"/>
        <v>35</v>
      </c>
      <c r="S749" s="56">
        <f t="shared" si="176"/>
        <v>0</v>
      </c>
      <c r="T749" s="56">
        <f t="shared" si="164"/>
        <v>35</v>
      </c>
    </row>
    <row r="750" spans="1:20" ht="78.75" x14ac:dyDescent="0.25">
      <c r="A750" s="221" t="s">
        <v>442</v>
      </c>
      <c r="B750" s="54" t="s">
        <v>245</v>
      </c>
      <c r="C750" s="79" t="s">
        <v>90</v>
      </c>
      <c r="D750" s="79" t="s">
        <v>161</v>
      </c>
      <c r="E750" s="79"/>
      <c r="F750" s="56">
        <f t="shared" si="176"/>
        <v>35</v>
      </c>
      <c r="G750" s="56">
        <f t="shared" si="176"/>
        <v>0</v>
      </c>
      <c r="H750" s="56">
        <f t="shared" si="170"/>
        <v>35</v>
      </c>
      <c r="I750" s="56">
        <f t="shared" si="176"/>
        <v>0</v>
      </c>
      <c r="J750" s="56">
        <f t="shared" si="171"/>
        <v>35</v>
      </c>
      <c r="K750" s="56">
        <f t="shared" si="176"/>
        <v>0</v>
      </c>
      <c r="L750" s="56">
        <f t="shared" si="172"/>
        <v>35</v>
      </c>
      <c r="M750" s="56">
        <f t="shared" si="176"/>
        <v>0</v>
      </c>
      <c r="N750" s="56">
        <f t="shared" si="161"/>
        <v>35</v>
      </c>
      <c r="O750" s="56">
        <f t="shared" si="176"/>
        <v>0</v>
      </c>
      <c r="P750" s="56">
        <f t="shared" si="162"/>
        <v>35</v>
      </c>
      <c r="Q750" s="56">
        <f t="shared" si="176"/>
        <v>0</v>
      </c>
      <c r="R750" s="56">
        <f t="shared" si="163"/>
        <v>35</v>
      </c>
      <c r="S750" s="56">
        <f t="shared" si="176"/>
        <v>0</v>
      </c>
      <c r="T750" s="56">
        <f t="shared" si="164"/>
        <v>35</v>
      </c>
    </row>
    <row r="751" spans="1:20" ht="47.25" x14ac:dyDescent="0.25">
      <c r="A751" s="32" t="s">
        <v>97</v>
      </c>
      <c r="B751" s="54" t="s">
        <v>245</v>
      </c>
      <c r="C751" s="79" t="s">
        <v>90</v>
      </c>
      <c r="D751" s="79" t="s">
        <v>161</v>
      </c>
      <c r="E751" s="79" t="s">
        <v>543</v>
      </c>
      <c r="F751" s="56">
        <f t="shared" si="176"/>
        <v>35</v>
      </c>
      <c r="G751" s="56">
        <f t="shared" si="176"/>
        <v>0</v>
      </c>
      <c r="H751" s="56">
        <f t="shared" si="170"/>
        <v>35</v>
      </c>
      <c r="I751" s="56">
        <f t="shared" si="176"/>
        <v>0</v>
      </c>
      <c r="J751" s="56">
        <f t="shared" si="171"/>
        <v>35</v>
      </c>
      <c r="K751" s="56">
        <f t="shared" si="176"/>
        <v>0</v>
      </c>
      <c r="L751" s="56">
        <f t="shared" si="172"/>
        <v>35</v>
      </c>
      <c r="M751" s="56">
        <f t="shared" si="176"/>
        <v>0</v>
      </c>
      <c r="N751" s="56">
        <f t="shared" si="161"/>
        <v>35</v>
      </c>
      <c r="O751" s="56">
        <f t="shared" si="176"/>
        <v>0</v>
      </c>
      <c r="P751" s="56">
        <f t="shared" si="162"/>
        <v>35</v>
      </c>
      <c r="Q751" s="56">
        <f t="shared" si="176"/>
        <v>0</v>
      </c>
      <c r="R751" s="56">
        <f t="shared" si="163"/>
        <v>35</v>
      </c>
      <c r="S751" s="56">
        <f t="shared" si="176"/>
        <v>0</v>
      </c>
      <c r="T751" s="56">
        <f t="shared" si="164"/>
        <v>35</v>
      </c>
    </row>
    <row r="752" spans="1:20" ht="63.75" customHeight="1" x14ac:dyDescent="0.25">
      <c r="A752" s="32" t="s">
        <v>98</v>
      </c>
      <c r="B752" s="54" t="s">
        <v>245</v>
      </c>
      <c r="C752" s="79" t="s">
        <v>90</v>
      </c>
      <c r="D752" s="79" t="s">
        <v>161</v>
      </c>
      <c r="E752" s="79" t="s">
        <v>539</v>
      </c>
      <c r="F752" s="56">
        <v>35</v>
      </c>
      <c r="G752" s="56"/>
      <c r="H752" s="56">
        <f t="shared" si="170"/>
        <v>35</v>
      </c>
      <c r="I752" s="56"/>
      <c r="J752" s="56">
        <f t="shared" si="171"/>
        <v>35</v>
      </c>
      <c r="K752" s="56"/>
      <c r="L752" s="56">
        <f t="shared" si="172"/>
        <v>35</v>
      </c>
      <c r="M752" s="56"/>
      <c r="N752" s="56">
        <f t="shared" si="161"/>
        <v>35</v>
      </c>
      <c r="O752" s="56"/>
      <c r="P752" s="56">
        <f t="shared" si="162"/>
        <v>35</v>
      </c>
      <c r="Q752" s="56"/>
      <c r="R752" s="56">
        <f t="shared" si="163"/>
        <v>35</v>
      </c>
      <c r="S752" s="56"/>
      <c r="T752" s="56">
        <f t="shared" si="164"/>
        <v>35</v>
      </c>
    </row>
    <row r="753" spans="1:20" ht="141.75" x14ac:dyDescent="0.25">
      <c r="A753" s="32" t="s">
        <v>788</v>
      </c>
      <c r="B753" s="54" t="s">
        <v>245</v>
      </c>
      <c r="C753" s="47"/>
      <c r="D753" s="47"/>
      <c r="E753" s="79"/>
      <c r="F753" s="56">
        <f t="shared" ref="F753:S756" si="177">F754</f>
        <v>248</v>
      </c>
      <c r="G753" s="56">
        <f t="shared" si="177"/>
        <v>0</v>
      </c>
      <c r="H753" s="56">
        <f t="shared" si="170"/>
        <v>248</v>
      </c>
      <c r="I753" s="56">
        <f t="shared" si="177"/>
        <v>0</v>
      </c>
      <c r="J753" s="56">
        <f t="shared" si="171"/>
        <v>248</v>
      </c>
      <c r="K753" s="56">
        <f t="shared" si="177"/>
        <v>0</v>
      </c>
      <c r="L753" s="56">
        <f t="shared" si="172"/>
        <v>248</v>
      </c>
      <c r="M753" s="56">
        <f t="shared" si="177"/>
        <v>0</v>
      </c>
      <c r="N753" s="56">
        <f t="shared" si="161"/>
        <v>248</v>
      </c>
      <c r="O753" s="56">
        <f t="shared" si="177"/>
        <v>0</v>
      </c>
      <c r="P753" s="56">
        <f t="shared" si="162"/>
        <v>248</v>
      </c>
      <c r="Q753" s="56">
        <f t="shared" si="177"/>
        <v>0</v>
      </c>
      <c r="R753" s="56">
        <f t="shared" si="163"/>
        <v>248</v>
      </c>
      <c r="S753" s="56">
        <f t="shared" si="177"/>
        <v>0</v>
      </c>
      <c r="T753" s="56">
        <f t="shared" si="164"/>
        <v>248</v>
      </c>
    </row>
    <row r="754" spans="1:20" ht="31.5" x14ac:dyDescent="0.25">
      <c r="A754" s="32" t="s">
        <v>231</v>
      </c>
      <c r="B754" s="54" t="s">
        <v>245</v>
      </c>
      <c r="C754" s="53" t="s">
        <v>232</v>
      </c>
      <c r="D754" s="47"/>
      <c r="E754" s="79"/>
      <c r="F754" s="56">
        <f t="shared" si="177"/>
        <v>248</v>
      </c>
      <c r="G754" s="56">
        <f t="shared" si="177"/>
        <v>0</v>
      </c>
      <c r="H754" s="56">
        <f t="shared" si="170"/>
        <v>248</v>
      </c>
      <c r="I754" s="56">
        <f t="shared" si="177"/>
        <v>0</v>
      </c>
      <c r="J754" s="56">
        <f t="shared" si="171"/>
        <v>248</v>
      </c>
      <c r="K754" s="56">
        <f t="shared" si="177"/>
        <v>0</v>
      </c>
      <c r="L754" s="56">
        <f t="shared" si="172"/>
        <v>248</v>
      </c>
      <c r="M754" s="56">
        <f t="shared" si="177"/>
        <v>0</v>
      </c>
      <c r="N754" s="56">
        <f t="shared" si="161"/>
        <v>248</v>
      </c>
      <c r="O754" s="56">
        <f t="shared" si="177"/>
        <v>0</v>
      </c>
      <c r="P754" s="56">
        <f t="shared" si="162"/>
        <v>248</v>
      </c>
      <c r="Q754" s="56">
        <f t="shared" si="177"/>
        <v>0</v>
      </c>
      <c r="R754" s="56">
        <f t="shared" si="163"/>
        <v>248</v>
      </c>
      <c r="S754" s="56">
        <f t="shared" si="177"/>
        <v>0</v>
      </c>
      <c r="T754" s="56">
        <f t="shared" si="164"/>
        <v>248</v>
      </c>
    </row>
    <row r="755" spans="1:20" ht="15.75" x14ac:dyDescent="0.25">
      <c r="A755" s="32" t="s">
        <v>235</v>
      </c>
      <c r="B755" s="54" t="s">
        <v>245</v>
      </c>
      <c r="C755" s="53" t="s">
        <v>232</v>
      </c>
      <c r="D755" s="53" t="s">
        <v>78</v>
      </c>
      <c r="E755" s="79"/>
      <c r="F755" s="56">
        <f t="shared" si="177"/>
        <v>248</v>
      </c>
      <c r="G755" s="56">
        <f t="shared" si="177"/>
        <v>0</v>
      </c>
      <c r="H755" s="56">
        <f t="shared" si="170"/>
        <v>248</v>
      </c>
      <c r="I755" s="56">
        <f t="shared" si="177"/>
        <v>0</v>
      </c>
      <c r="J755" s="56">
        <f t="shared" si="171"/>
        <v>248</v>
      </c>
      <c r="K755" s="56">
        <f t="shared" si="177"/>
        <v>0</v>
      </c>
      <c r="L755" s="56">
        <f t="shared" si="172"/>
        <v>248</v>
      </c>
      <c r="M755" s="56">
        <f t="shared" si="177"/>
        <v>0</v>
      </c>
      <c r="N755" s="56">
        <f t="shared" si="161"/>
        <v>248</v>
      </c>
      <c r="O755" s="56">
        <f t="shared" si="177"/>
        <v>0</v>
      </c>
      <c r="P755" s="56">
        <f t="shared" si="162"/>
        <v>248</v>
      </c>
      <c r="Q755" s="56">
        <f t="shared" si="177"/>
        <v>0</v>
      </c>
      <c r="R755" s="56">
        <f t="shared" si="163"/>
        <v>248</v>
      </c>
      <c r="S755" s="56">
        <f t="shared" si="177"/>
        <v>0</v>
      </c>
      <c r="T755" s="56">
        <f t="shared" si="164"/>
        <v>248</v>
      </c>
    </row>
    <row r="756" spans="1:20" ht="47.25" x14ac:dyDescent="0.25">
      <c r="A756" s="32" t="s">
        <v>97</v>
      </c>
      <c r="B756" s="54" t="s">
        <v>245</v>
      </c>
      <c r="C756" s="53" t="s">
        <v>232</v>
      </c>
      <c r="D756" s="53" t="s">
        <v>78</v>
      </c>
      <c r="E756" s="89" t="s">
        <v>543</v>
      </c>
      <c r="F756" s="56">
        <f t="shared" si="177"/>
        <v>248</v>
      </c>
      <c r="G756" s="56">
        <f t="shared" si="177"/>
        <v>0</v>
      </c>
      <c r="H756" s="56">
        <f t="shared" si="170"/>
        <v>248</v>
      </c>
      <c r="I756" s="56">
        <f t="shared" si="177"/>
        <v>0</v>
      </c>
      <c r="J756" s="56">
        <f t="shared" si="171"/>
        <v>248</v>
      </c>
      <c r="K756" s="56">
        <f t="shared" si="177"/>
        <v>0</v>
      </c>
      <c r="L756" s="56">
        <f t="shared" si="172"/>
        <v>248</v>
      </c>
      <c r="M756" s="56">
        <f t="shared" si="177"/>
        <v>0</v>
      </c>
      <c r="N756" s="56">
        <f t="shared" si="161"/>
        <v>248</v>
      </c>
      <c r="O756" s="56">
        <f t="shared" si="177"/>
        <v>0</v>
      </c>
      <c r="P756" s="56">
        <f t="shared" si="162"/>
        <v>248</v>
      </c>
      <c r="Q756" s="56">
        <f t="shared" si="177"/>
        <v>0</v>
      </c>
      <c r="R756" s="56">
        <f t="shared" si="163"/>
        <v>248</v>
      </c>
      <c r="S756" s="56">
        <f t="shared" si="177"/>
        <v>0</v>
      </c>
      <c r="T756" s="56">
        <f t="shared" si="164"/>
        <v>248</v>
      </c>
    </row>
    <row r="757" spans="1:20" ht="47.25" x14ac:dyDescent="0.25">
      <c r="A757" s="32" t="s">
        <v>98</v>
      </c>
      <c r="B757" s="54" t="s">
        <v>245</v>
      </c>
      <c r="C757" s="53" t="s">
        <v>232</v>
      </c>
      <c r="D757" s="53" t="s">
        <v>78</v>
      </c>
      <c r="E757" s="89" t="s">
        <v>539</v>
      </c>
      <c r="F757" s="56">
        <v>248</v>
      </c>
      <c r="G757" s="56"/>
      <c r="H757" s="56">
        <f t="shared" si="170"/>
        <v>248</v>
      </c>
      <c r="I757" s="56"/>
      <c r="J757" s="56">
        <f t="shared" si="171"/>
        <v>248</v>
      </c>
      <c r="K757" s="56"/>
      <c r="L757" s="56">
        <f t="shared" si="172"/>
        <v>248</v>
      </c>
      <c r="M757" s="56"/>
      <c r="N757" s="56">
        <f t="shared" si="161"/>
        <v>248</v>
      </c>
      <c r="O757" s="56"/>
      <c r="P757" s="56">
        <f t="shared" si="162"/>
        <v>248</v>
      </c>
      <c r="Q757" s="56"/>
      <c r="R757" s="56">
        <f t="shared" si="163"/>
        <v>248</v>
      </c>
      <c r="S757" s="56"/>
      <c r="T757" s="56">
        <f t="shared" si="164"/>
        <v>248</v>
      </c>
    </row>
    <row r="758" spans="1:20" ht="46.5" customHeight="1" x14ac:dyDescent="0.25">
      <c r="A758" s="32" t="s">
        <v>607</v>
      </c>
      <c r="B758" s="54" t="s">
        <v>608</v>
      </c>
      <c r="C758" s="47"/>
      <c r="D758" s="47"/>
      <c r="E758" s="79"/>
      <c r="F758" s="56">
        <f t="shared" ref="F758:S761" si="178">F759</f>
        <v>1224.5</v>
      </c>
      <c r="G758" s="56">
        <f t="shared" si="178"/>
        <v>0</v>
      </c>
      <c r="H758" s="56">
        <f t="shared" si="170"/>
        <v>1224.5</v>
      </c>
      <c r="I758" s="56">
        <f t="shared" si="178"/>
        <v>0</v>
      </c>
      <c r="J758" s="56">
        <f t="shared" si="171"/>
        <v>1224.5</v>
      </c>
      <c r="K758" s="56">
        <f t="shared" si="178"/>
        <v>800</v>
      </c>
      <c r="L758" s="56">
        <f t="shared" si="172"/>
        <v>2024.5</v>
      </c>
      <c r="M758" s="56">
        <f t="shared" si="178"/>
        <v>0</v>
      </c>
      <c r="N758" s="56">
        <f t="shared" si="161"/>
        <v>2024.5</v>
      </c>
      <c r="O758" s="56">
        <f t="shared" si="178"/>
        <v>0</v>
      </c>
      <c r="P758" s="56">
        <f t="shared" si="162"/>
        <v>2024.5</v>
      </c>
      <c r="Q758" s="56">
        <f t="shared" si="178"/>
        <v>0</v>
      </c>
      <c r="R758" s="56">
        <f t="shared" si="163"/>
        <v>2024.5</v>
      </c>
      <c r="S758" s="56">
        <f t="shared" si="178"/>
        <v>883.5</v>
      </c>
      <c r="T758" s="56">
        <f t="shared" si="164"/>
        <v>2908</v>
      </c>
    </row>
    <row r="759" spans="1:20" ht="31.5" x14ac:dyDescent="0.25">
      <c r="A759" s="32" t="s">
        <v>72</v>
      </c>
      <c r="B759" s="54" t="s">
        <v>608</v>
      </c>
      <c r="C759" s="53" t="s">
        <v>73</v>
      </c>
      <c r="D759" s="47"/>
      <c r="E759" s="79"/>
      <c r="F759" s="56">
        <f t="shared" si="178"/>
        <v>1224.5</v>
      </c>
      <c r="G759" s="56">
        <f t="shared" si="178"/>
        <v>0</v>
      </c>
      <c r="H759" s="56">
        <f t="shared" si="170"/>
        <v>1224.5</v>
      </c>
      <c r="I759" s="56">
        <f t="shared" si="178"/>
        <v>0</v>
      </c>
      <c r="J759" s="56">
        <f t="shared" si="171"/>
        <v>1224.5</v>
      </c>
      <c r="K759" s="56">
        <f t="shared" si="178"/>
        <v>800</v>
      </c>
      <c r="L759" s="56">
        <f t="shared" si="172"/>
        <v>2024.5</v>
      </c>
      <c r="M759" s="56">
        <f t="shared" si="178"/>
        <v>0</v>
      </c>
      <c r="N759" s="56">
        <f t="shared" si="161"/>
        <v>2024.5</v>
      </c>
      <c r="O759" s="56">
        <f t="shared" si="178"/>
        <v>0</v>
      </c>
      <c r="P759" s="56">
        <f t="shared" si="162"/>
        <v>2024.5</v>
      </c>
      <c r="Q759" s="56">
        <f t="shared" si="178"/>
        <v>0</v>
      </c>
      <c r="R759" s="56">
        <f t="shared" si="163"/>
        <v>2024.5</v>
      </c>
      <c r="S759" s="56">
        <f t="shared" si="178"/>
        <v>883.5</v>
      </c>
      <c r="T759" s="56">
        <f t="shared" si="164"/>
        <v>2908</v>
      </c>
    </row>
    <row r="760" spans="1:20" ht="31.5" x14ac:dyDescent="0.25">
      <c r="A760" s="32" t="s">
        <v>130</v>
      </c>
      <c r="B760" s="54" t="s">
        <v>608</v>
      </c>
      <c r="C760" s="53" t="s">
        <v>73</v>
      </c>
      <c r="D760" s="53" t="s">
        <v>152</v>
      </c>
      <c r="E760" s="79"/>
      <c r="F760" s="56">
        <f t="shared" si="178"/>
        <v>1224.5</v>
      </c>
      <c r="G760" s="56">
        <f t="shared" si="178"/>
        <v>0</v>
      </c>
      <c r="H760" s="56">
        <f t="shared" si="170"/>
        <v>1224.5</v>
      </c>
      <c r="I760" s="56">
        <f t="shared" si="178"/>
        <v>0</v>
      </c>
      <c r="J760" s="56">
        <f t="shared" si="171"/>
        <v>1224.5</v>
      </c>
      <c r="K760" s="56">
        <f t="shared" si="178"/>
        <v>800</v>
      </c>
      <c r="L760" s="56">
        <f t="shared" si="172"/>
        <v>2024.5</v>
      </c>
      <c r="M760" s="56">
        <f t="shared" si="178"/>
        <v>0</v>
      </c>
      <c r="N760" s="56">
        <f t="shared" ref="N760:N762" si="179">L760+M760</f>
        <v>2024.5</v>
      </c>
      <c r="O760" s="56">
        <f t="shared" si="178"/>
        <v>0</v>
      </c>
      <c r="P760" s="56">
        <f t="shared" ref="P760:P762" si="180">N760+O760</f>
        <v>2024.5</v>
      </c>
      <c r="Q760" s="56">
        <f t="shared" si="178"/>
        <v>0</v>
      </c>
      <c r="R760" s="56">
        <f t="shared" ref="R760:R762" si="181">P760+Q760</f>
        <v>2024.5</v>
      </c>
      <c r="S760" s="56">
        <f t="shared" si="178"/>
        <v>883.5</v>
      </c>
      <c r="T760" s="56">
        <f t="shared" ref="T760:T762" si="182">R760+S760</f>
        <v>2908</v>
      </c>
    </row>
    <row r="761" spans="1:20" ht="47.25" x14ac:dyDescent="0.25">
      <c r="A761" s="32" t="s">
        <v>97</v>
      </c>
      <c r="B761" s="54" t="s">
        <v>608</v>
      </c>
      <c r="C761" s="53" t="s">
        <v>73</v>
      </c>
      <c r="D761" s="53" t="s">
        <v>152</v>
      </c>
      <c r="E761" s="89" t="s">
        <v>543</v>
      </c>
      <c r="F761" s="56">
        <f t="shared" si="178"/>
        <v>1224.5</v>
      </c>
      <c r="G761" s="56">
        <f t="shared" si="178"/>
        <v>0</v>
      </c>
      <c r="H761" s="56">
        <f t="shared" si="170"/>
        <v>1224.5</v>
      </c>
      <c r="I761" s="56">
        <f t="shared" si="178"/>
        <v>0</v>
      </c>
      <c r="J761" s="56">
        <f t="shared" si="171"/>
        <v>1224.5</v>
      </c>
      <c r="K761" s="56">
        <f t="shared" si="178"/>
        <v>800</v>
      </c>
      <c r="L761" s="56">
        <f t="shared" si="172"/>
        <v>2024.5</v>
      </c>
      <c r="M761" s="56">
        <f t="shared" si="178"/>
        <v>0</v>
      </c>
      <c r="N761" s="56">
        <f t="shared" si="179"/>
        <v>2024.5</v>
      </c>
      <c r="O761" s="56">
        <f t="shared" si="178"/>
        <v>0</v>
      </c>
      <c r="P761" s="56">
        <f t="shared" si="180"/>
        <v>2024.5</v>
      </c>
      <c r="Q761" s="56">
        <f t="shared" si="178"/>
        <v>0</v>
      </c>
      <c r="R761" s="56">
        <f t="shared" si="181"/>
        <v>2024.5</v>
      </c>
      <c r="S761" s="56">
        <f t="shared" si="178"/>
        <v>883.5</v>
      </c>
      <c r="T761" s="56">
        <f t="shared" si="182"/>
        <v>2908</v>
      </c>
    </row>
    <row r="762" spans="1:20" ht="61.5" customHeight="1" x14ac:dyDescent="0.25">
      <c r="A762" s="32" t="s">
        <v>98</v>
      </c>
      <c r="B762" s="54" t="s">
        <v>608</v>
      </c>
      <c r="C762" s="53" t="s">
        <v>73</v>
      </c>
      <c r="D762" s="53" t="s">
        <v>152</v>
      </c>
      <c r="E762" s="89" t="s">
        <v>539</v>
      </c>
      <c r="F762" s="56">
        <v>1224.5</v>
      </c>
      <c r="G762" s="56"/>
      <c r="H762" s="56">
        <f t="shared" si="170"/>
        <v>1224.5</v>
      </c>
      <c r="I762" s="56"/>
      <c r="J762" s="56">
        <f t="shared" si="171"/>
        <v>1224.5</v>
      </c>
      <c r="K762" s="56">
        <v>800</v>
      </c>
      <c r="L762" s="56">
        <f t="shared" si="172"/>
        <v>2024.5</v>
      </c>
      <c r="M762" s="56"/>
      <c r="N762" s="56">
        <f t="shared" si="179"/>
        <v>2024.5</v>
      </c>
      <c r="O762" s="56"/>
      <c r="P762" s="56">
        <f t="shared" si="180"/>
        <v>2024.5</v>
      </c>
      <c r="Q762" s="56"/>
      <c r="R762" s="56">
        <f t="shared" si="181"/>
        <v>2024.5</v>
      </c>
      <c r="S762" s="56">
        <v>883.5</v>
      </c>
      <c r="T762" s="56">
        <f t="shared" si="182"/>
        <v>2908</v>
      </c>
    </row>
    <row r="763" spans="1:20" ht="15.75" x14ac:dyDescent="0.25">
      <c r="A763" s="90"/>
      <c r="B763" s="91"/>
      <c r="C763" s="91"/>
      <c r="D763" s="91"/>
      <c r="E763" s="92"/>
      <c r="F763" s="39"/>
    </row>
    <row r="764" spans="1:20" ht="15.75" x14ac:dyDescent="0.25">
      <c r="A764" s="90"/>
      <c r="B764" s="91"/>
      <c r="C764" s="91"/>
      <c r="D764" s="91"/>
      <c r="E764" s="92"/>
      <c r="F764" s="39"/>
    </row>
    <row r="765" spans="1:20" ht="15.75" x14ac:dyDescent="0.25">
      <c r="A765" s="90"/>
      <c r="B765" s="91"/>
      <c r="C765" s="91"/>
      <c r="D765" s="91"/>
      <c r="E765" s="92"/>
      <c r="F765" s="39"/>
    </row>
    <row r="766" spans="1:20" ht="15.75" x14ac:dyDescent="0.25">
      <c r="A766" s="90"/>
      <c r="B766" s="91"/>
      <c r="C766" s="91"/>
      <c r="D766" s="91"/>
      <c r="E766" s="92"/>
      <c r="F766" s="39"/>
    </row>
    <row r="767" spans="1:20" ht="15.75" x14ac:dyDescent="0.25">
      <c r="A767" s="90"/>
      <c r="B767" s="91"/>
      <c r="C767" s="91"/>
      <c r="D767" s="91"/>
      <c r="E767" s="92"/>
      <c r="F767" s="39"/>
    </row>
    <row r="768" spans="1:20" ht="15.75" x14ac:dyDescent="0.25">
      <c r="A768" s="90"/>
      <c r="B768" s="91"/>
      <c r="C768" s="91"/>
      <c r="D768" s="91"/>
      <c r="E768" s="92"/>
      <c r="F768" s="39"/>
    </row>
    <row r="769" spans="1:6" ht="15.75" x14ac:dyDescent="0.25">
      <c r="A769" s="90"/>
      <c r="B769" s="91"/>
      <c r="C769" s="91"/>
      <c r="D769" s="91"/>
      <c r="E769" s="92"/>
      <c r="F769" s="39"/>
    </row>
    <row r="770" spans="1:6" ht="15.75" x14ac:dyDescent="0.25">
      <c r="A770" s="90"/>
      <c r="B770" s="91"/>
      <c r="C770" s="91"/>
      <c r="D770" s="91"/>
      <c r="E770" s="92"/>
      <c r="F770" s="39"/>
    </row>
    <row r="771" spans="1:6" ht="15.75" x14ac:dyDescent="0.25">
      <c r="A771" s="90"/>
      <c r="B771" s="91"/>
      <c r="C771" s="91"/>
      <c r="D771" s="91"/>
      <c r="E771" s="92"/>
      <c r="F771" s="39"/>
    </row>
    <row r="772" spans="1:6" ht="15.75" x14ac:dyDescent="0.25">
      <c r="A772" s="90"/>
      <c r="B772" s="91"/>
      <c r="C772" s="91"/>
      <c r="D772" s="91"/>
      <c r="E772" s="92"/>
      <c r="F772" s="39"/>
    </row>
    <row r="773" spans="1:6" ht="15.75" x14ac:dyDescent="0.25">
      <c r="A773" s="90"/>
      <c r="B773" s="91"/>
      <c r="C773" s="91"/>
      <c r="D773" s="91"/>
      <c r="E773" s="92"/>
      <c r="F773" s="39"/>
    </row>
    <row r="774" spans="1:6" ht="15.75" x14ac:dyDescent="0.25">
      <c r="A774" s="90"/>
      <c r="B774" s="91"/>
      <c r="C774" s="91"/>
      <c r="D774" s="91"/>
      <c r="E774" s="92"/>
      <c r="F774" s="39"/>
    </row>
    <row r="775" spans="1:6" ht="15.75" x14ac:dyDescent="0.25">
      <c r="A775" s="90"/>
      <c r="B775" s="91"/>
      <c r="C775" s="91"/>
      <c r="D775" s="91"/>
      <c r="E775" s="92"/>
      <c r="F775" s="39"/>
    </row>
    <row r="776" spans="1:6" ht="15.75" x14ac:dyDescent="0.25">
      <c r="A776" s="90"/>
      <c r="B776" s="91"/>
      <c r="C776" s="91"/>
      <c r="D776" s="91"/>
      <c r="E776" s="92"/>
      <c r="F776" s="39"/>
    </row>
    <row r="777" spans="1:6" ht="15.75" x14ac:dyDescent="0.25">
      <c r="A777" s="90"/>
      <c r="B777" s="91"/>
      <c r="C777" s="91"/>
      <c r="D777" s="91"/>
      <c r="E777" s="92"/>
      <c r="F777" s="39"/>
    </row>
    <row r="778" spans="1:6" ht="15.75" x14ac:dyDescent="0.25">
      <c r="A778" s="90"/>
      <c r="B778" s="91"/>
      <c r="C778" s="91"/>
      <c r="D778" s="91"/>
      <c r="E778" s="92"/>
      <c r="F778" s="39"/>
    </row>
    <row r="779" spans="1:6" ht="15.75" x14ac:dyDescent="0.25">
      <c r="A779" s="90"/>
      <c r="B779" s="91"/>
      <c r="C779" s="91"/>
      <c r="D779" s="91"/>
      <c r="E779" s="92"/>
      <c r="F779" s="39"/>
    </row>
    <row r="780" spans="1:6" ht="15.75" x14ac:dyDescent="0.25">
      <c r="A780" s="90"/>
      <c r="B780" s="91"/>
      <c r="C780" s="91"/>
      <c r="D780" s="91"/>
      <c r="E780" s="92"/>
      <c r="F780" s="39"/>
    </row>
    <row r="781" spans="1:6" ht="15.75" x14ac:dyDescent="0.25">
      <c r="A781" s="90"/>
      <c r="B781" s="91"/>
      <c r="C781" s="91"/>
      <c r="D781" s="91"/>
      <c r="E781" s="92"/>
      <c r="F781" s="39"/>
    </row>
    <row r="782" spans="1:6" ht="15.75" x14ac:dyDescent="0.25">
      <c r="A782" s="90"/>
      <c r="B782" s="91"/>
      <c r="C782" s="91"/>
      <c r="D782" s="91"/>
      <c r="E782" s="92"/>
      <c r="F782" s="39"/>
    </row>
    <row r="783" spans="1:6" ht="15.75" x14ac:dyDescent="0.25">
      <c r="A783" s="90"/>
      <c r="B783" s="91"/>
      <c r="C783" s="91"/>
      <c r="D783" s="91"/>
      <c r="E783" s="92"/>
      <c r="F783" s="39"/>
    </row>
    <row r="784" spans="1:6" ht="15.75" x14ac:dyDescent="0.25">
      <c r="A784" s="90"/>
      <c r="B784" s="91"/>
      <c r="C784" s="91"/>
      <c r="D784" s="91"/>
      <c r="E784" s="92"/>
      <c r="F784" s="39"/>
    </row>
    <row r="785" spans="1:6" ht="15.75" x14ac:dyDescent="0.25">
      <c r="A785" s="90"/>
      <c r="B785" s="91"/>
      <c r="C785" s="91"/>
      <c r="D785" s="91"/>
      <c r="E785" s="92"/>
      <c r="F785" s="39"/>
    </row>
    <row r="786" spans="1:6" ht="15.75" x14ac:dyDescent="0.25">
      <c r="A786" s="90"/>
      <c r="B786" s="91"/>
      <c r="C786" s="91"/>
      <c r="D786" s="91"/>
      <c r="E786" s="92"/>
      <c r="F786" s="39"/>
    </row>
    <row r="787" spans="1:6" ht="15.75" x14ac:dyDescent="0.25">
      <c r="A787" s="90"/>
      <c r="B787" s="91"/>
      <c r="C787" s="91"/>
      <c r="D787" s="91"/>
      <c r="E787" s="92"/>
      <c r="F787" s="39"/>
    </row>
    <row r="788" spans="1:6" ht="15.75" x14ac:dyDescent="0.25">
      <c r="A788" s="90"/>
      <c r="B788" s="91"/>
      <c r="C788" s="91"/>
      <c r="D788" s="91"/>
      <c r="E788" s="92"/>
      <c r="F788" s="39"/>
    </row>
    <row r="789" spans="1:6" ht="15.75" x14ac:dyDescent="0.25">
      <c r="A789" s="90"/>
      <c r="B789" s="91"/>
      <c r="C789" s="91"/>
      <c r="D789" s="91"/>
      <c r="E789" s="92"/>
      <c r="F789" s="39"/>
    </row>
    <row r="790" spans="1:6" ht="15.75" x14ac:dyDescent="0.25">
      <c r="A790" s="90"/>
      <c r="B790" s="91"/>
      <c r="C790" s="91"/>
      <c r="D790" s="91"/>
      <c r="E790" s="92"/>
      <c r="F790" s="39"/>
    </row>
    <row r="791" spans="1:6" ht="15.75" x14ac:dyDescent="0.25">
      <c r="A791" s="90"/>
      <c r="B791" s="91"/>
      <c r="C791" s="91"/>
      <c r="D791" s="91"/>
      <c r="E791" s="92"/>
      <c r="F791" s="39"/>
    </row>
    <row r="792" spans="1:6" ht="15.75" x14ac:dyDescent="0.25">
      <c r="A792" s="90"/>
      <c r="B792" s="91"/>
      <c r="C792" s="91"/>
      <c r="D792" s="91"/>
      <c r="E792" s="92"/>
      <c r="F792" s="39"/>
    </row>
    <row r="793" spans="1:6" ht="15.75" x14ac:dyDescent="0.25">
      <c r="A793" s="90"/>
      <c r="B793" s="91"/>
      <c r="C793" s="91"/>
      <c r="D793" s="91"/>
      <c r="E793" s="92"/>
      <c r="F793" s="39"/>
    </row>
    <row r="794" spans="1:6" ht="15.75" x14ac:dyDescent="0.25">
      <c r="A794" s="90"/>
      <c r="B794" s="91"/>
      <c r="C794" s="91"/>
      <c r="D794" s="91"/>
      <c r="E794" s="92"/>
      <c r="F794" s="39"/>
    </row>
    <row r="795" spans="1:6" ht="15.75" x14ac:dyDescent="0.25">
      <c r="A795" s="90"/>
      <c r="B795" s="91"/>
      <c r="C795" s="91"/>
      <c r="D795" s="91"/>
      <c r="E795" s="92"/>
      <c r="F795" s="39"/>
    </row>
    <row r="796" spans="1:6" ht="15.75" x14ac:dyDescent="0.25">
      <c r="A796" s="90"/>
      <c r="B796" s="91"/>
      <c r="C796" s="91"/>
      <c r="D796" s="91"/>
      <c r="E796" s="92"/>
      <c r="F796" s="39"/>
    </row>
    <row r="797" spans="1:6" ht="15.75" x14ac:dyDescent="0.25">
      <c r="A797" s="90"/>
      <c r="B797" s="91"/>
      <c r="C797" s="91"/>
      <c r="D797" s="91"/>
      <c r="E797" s="92"/>
      <c r="F797" s="39"/>
    </row>
    <row r="798" spans="1:6" ht="15.75" x14ac:dyDescent="0.25">
      <c r="A798" s="90"/>
      <c r="B798" s="91"/>
      <c r="C798" s="91"/>
      <c r="D798" s="91"/>
      <c r="E798" s="92"/>
      <c r="F798" s="39"/>
    </row>
    <row r="799" spans="1:6" ht="15.75" x14ac:dyDescent="0.25">
      <c r="A799" s="90"/>
      <c r="B799" s="91"/>
      <c r="C799" s="91"/>
      <c r="D799" s="91"/>
      <c r="E799" s="92"/>
      <c r="F799" s="39"/>
    </row>
    <row r="800" spans="1:6" ht="15.75" x14ac:dyDescent="0.25">
      <c r="A800" s="90"/>
      <c r="B800" s="91"/>
      <c r="C800" s="91"/>
      <c r="D800" s="91"/>
      <c r="E800" s="92"/>
      <c r="F800" s="39"/>
    </row>
    <row r="801" spans="1:6" ht="15.75" x14ac:dyDescent="0.25">
      <c r="A801" s="90"/>
      <c r="B801" s="91"/>
      <c r="C801" s="91"/>
      <c r="D801" s="91"/>
      <c r="E801" s="92"/>
      <c r="F801" s="39"/>
    </row>
    <row r="802" spans="1:6" ht="15.75" x14ac:dyDescent="0.25">
      <c r="A802" s="90"/>
      <c r="B802" s="91"/>
      <c r="C802" s="91"/>
      <c r="D802" s="91"/>
      <c r="E802" s="92"/>
      <c r="F802" s="39"/>
    </row>
    <row r="803" spans="1:6" ht="15.75" x14ac:dyDescent="0.25">
      <c r="A803" s="90"/>
      <c r="B803" s="91"/>
      <c r="C803" s="91"/>
      <c r="D803" s="91"/>
      <c r="E803" s="92"/>
      <c r="F803" s="39"/>
    </row>
    <row r="804" spans="1:6" ht="15.75" x14ac:dyDescent="0.25">
      <c r="A804" s="90"/>
      <c r="B804" s="91"/>
      <c r="C804" s="91"/>
      <c r="D804" s="91"/>
      <c r="E804" s="92"/>
      <c r="F804" s="39"/>
    </row>
    <row r="805" spans="1:6" ht="15.75" x14ac:dyDescent="0.25">
      <c r="A805" s="90"/>
      <c r="B805" s="91"/>
      <c r="C805" s="91"/>
      <c r="D805" s="91"/>
      <c r="E805" s="92"/>
      <c r="F805" s="39"/>
    </row>
    <row r="806" spans="1:6" ht="15.75" x14ac:dyDescent="0.25">
      <c r="A806" s="90"/>
      <c r="B806" s="91"/>
      <c r="C806" s="91"/>
      <c r="D806" s="91"/>
      <c r="E806" s="92"/>
      <c r="F806" s="39"/>
    </row>
    <row r="807" spans="1:6" ht="15.75" x14ac:dyDescent="0.25">
      <c r="A807" s="90"/>
      <c r="B807" s="91"/>
      <c r="C807" s="91"/>
      <c r="D807" s="91"/>
      <c r="E807" s="92"/>
      <c r="F807" s="39"/>
    </row>
    <row r="808" spans="1:6" ht="15.75" x14ac:dyDescent="0.25">
      <c r="A808" s="90"/>
      <c r="B808" s="91"/>
      <c r="C808" s="91"/>
      <c r="D808" s="91"/>
      <c r="E808" s="92"/>
      <c r="F808" s="39"/>
    </row>
    <row r="809" spans="1:6" ht="15.75" x14ac:dyDescent="0.25">
      <c r="A809" s="90"/>
      <c r="B809" s="91"/>
      <c r="C809" s="91"/>
      <c r="D809" s="91"/>
      <c r="E809" s="92"/>
      <c r="F809" s="39"/>
    </row>
    <row r="810" spans="1:6" ht="15.75" x14ac:dyDescent="0.25">
      <c r="A810" s="90"/>
      <c r="B810" s="91"/>
      <c r="C810" s="91"/>
      <c r="D810" s="91"/>
      <c r="E810" s="92"/>
      <c r="F810" s="39"/>
    </row>
    <row r="811" spans="1:6" ht="15.75" x14ac:dyDescent="0.25">
      <c r="A811" s="90"/>
      <c r="B811" s="91"/>
      <c r="C811" s="91"/>
      <c r="D811" s="91"/>
      <c r="E811" s="92"/>
      <c r="F811" s="39"/>
    </row>
    <row r="812" spans="1:6" ht="15.75" x14ac:dyDescent="0.25">
      <c r="A812" s="90"/>
      <c r="B812" s="91"/>
      <c r="C812" s="91"/>
      <c r="D812" s="91"/>
      <c r="E812" s="92"/>
      <c r="F812" s="39"/>
    </row>
    <row r="813" spans="1:6" ht="15.75" x14ac:dyDescent="0.25">
      <c r="A813" s="90"/>
      <c r="B813" s="91"/>
      <c r="C813" s="91"/>
      <c r="D813" s="91"/>
      <c r="E813" s="92"/>
      <c r="F813" s="39"/>
    </row>
    <row r="814" spans="1:6" ht="15.75" x14ac:dyDescent="0.25">
      <c r="A814" s="90"/>
      <c r="B814" s="91"/>
      <c r="C814" s="91"/>
      <c r="D814" s="91"/>
      <c r="E814" s="92"/>
      <c r="F814" s="39"/>
    </row>
    <row r="815" spans="1:6" ht="15.75" x14ac:dyDescent="0.25">
      <c r="A815" s="90"/>
      <c r="B815" s="91"/>
      <c r="C815" s="91"/>
      <c r="D815" s="91"/>
      <c r="E815" s="92"/>
      <c r="F815" s="39"/>
    </row>
    <row r="816" spans="1:6" ht="15.75" x14ac:dyDescent="0.25">
      <c r="A816" s="90"/>
      <c r="B816" s="91"/>
      <c r="C816" s="91"/>
      <c r="D816" s="91"/>
      <c r="E816" s="92"/>
      <c r="F816" s="39"/>
    </row>
    <row r="817" spans="1:6" ht="15.75" x14ac:dyDescent="0.25">
      <c r="A817" s="90"/>
      <c r="B817" s="91"/>
      <c r="C817" s="91"/>
      <c r="D817" s="91"/>
      <c r="E817" s="92"/>
      <c r="F817" s="39"/>
    </row>
    <row r="818" spans="1:6" ht="15.75" x14ac:dyDescent="0.25">
      <c r="A818" s="90"/>
      <c r="B818" s="91"/>
      <c r="C818" s="91"/>
      <c r="D818" s="91"/>
      <c r="E818" s="92"/>
      <c r="F818" s="39"/>
    </row>
    <row r="819" spans="1:6" ht="15.75" x14ac:dyDescent="0.25">
      <c r="A819" s="90"/>
      <c r="B819" s="91"/>
      <c r="C819" s="91"/>
      <c r="D819" s="91"/>
      <c r="E819" s="92"/>
      <c r="F819" s="39"/>
    </row>
    <row r="820" spans="1:6" ht="15.75" x14ac:dyDescent="0.25">
      <c r="A820" s="90"/>
      <c r="B820" s="91"/>
      <c r="C820" s="91"/>
      <c r="D820" s="91"/>
      <c r="E820" s="92"/>
      <c r="F820" s="39"/>
    </row>
    <row r="821" spans="1:6" ht="15.75" x14ac:dyDescent="0.25">
      <c r="A821" s="90"/>
      <c r="B821" s="91"/>
      <c r="C821" s="91"/>
      <c r="D821" s="91"/>
      <c r="E821" s="92"/>
      <c r="F821" s="39"/>
    </row>
    <row r="822" spans="1:6" ht="15.75" x14ac:dyDescent="0.25">
      <c r="A822" s="90"/>
      <c r="B822" s="91"/>
      <c r="C822" s="91"/>
      <c r="D822" s="91"/>
      <c r="E822" s="92"/>
      <c r="F822" s="39"/>
    </row>
    <row r="823" spans="1:6" ht="15.75" x14ac:dyDescent="0.25">
      <c r="A823" s="90"/>
      <c r="B823" s="91"/>
      <c r="C823" s="91"/>
      <c r="D823" s="91"/>
      <c r="E823" s="92"/>
      <c r="F823" s="39"/>
    </row>
    <row r="824" spans="1:6" ht="15.75" x14ac:dyDescent="0.25">
      <c r="A824" s="90"/>
      <c r="B824" s="91"/>
      <c r="C824" s="91"/>
      <c r="D824" s="91"/>
      <c r="E824" s="92"/>
      <c r="F824" s="39"/>
    </row>
    <row r="825" spans="1:6" ht="15.75" x14ac:dyDescent="0.25">
      <c r="A825" s="90"/>
      <c r="B825" s="91"/>
      <c r="C825" s="91"/>
      <c r="D825" s="91"/>
      <c r="E825" s="92"/>
      <c r="F825" s="39"/>
    </row>
    <row r="826" spans="1:6" ht="15.75" x14ac:dyDescent="0.25">
      <c r="A826" s="90"/>
      <c r="B826" s="91"/>
      <c r="C826" s="91"/>
      <c r="D826" s="91"/>
      <c r="E826" s="92"/>
      <c r="F826" s="39"/>
    </row>
    <row r="827" spans="1:6" ht="15.75" x14ac:dyDescent="0.25">
      <c r="A827" s="90"/>
      <c r="B827" s="91"/>
      <c r="C827" s="91"/>
      <c r="D827" s="91"/>
      <c r="E827" s="92"/>
      <c r="F827" s="39"/>
    </row>
    <row r="828" spans="1:6" ht="15.75" x14ac:dyDescent="0.25">
      <c r="A828" s="90"/>
      <c r="B828" s="91"/>
      <c r="C828" s="91"/>
      <c r="D828" s="91"/>
      <c r="E828" s="92"/>
      <c r="F828" s="39"/>
    </row>
    <row r="829" spans="1:6" ht="15.75" x14ac:dyDescent="0.25">
      <c r="A829" s="90"/>
      <c r="B829" s="91"/>
      <c r="C829" s="91"/>
      <c r="D829" s="91"/>
      <c r="E829" s="92"/>
      <c r="F829" s="39"/>
    </row>
    <row r="830" spans="1:6" ht="15.75" x14ac:dyDescent="0.25">
      <c r="A830" s="90"/>
      <c r="B830" s="91"/>
      <c r="C830" s="91"/>
      <c r="D830" s="91"/>
      <c r="E830" s="92"/>
      <c r="F830" s="39"/>
    </row>
    <row r="831" spans="1:6" ht="15.75" x14ac:dyDescent="0.25">
      <c r="A831" s="90"/>
      <c r="B831" s="91"/>
      <c r="C831" s="91"/>
      <c r="D831" s="91"/>
      <c r="E831" s="92"/>
      <c r="F831" s="39"/>
    </row>
    <row r="832" spans="1:6" ht="15.75" x14ac:dyDescent="0.25">
      <c r="A832" s="90"/>
      <c r="B832" s="91"/>
      <c r="C832" s="91"/>
      <c r="D832" s="91"/>
      <c r="E832" s="92"/>
      <c r="F832" s="39"/>
    </row>
    <row r="833" spans="1:6" ht="15.75" x14ac:dyDescent="0.25">
      <c r="A833" s="90"/>
      <c r="B833" s="91"/>
      <c r="C833" s="91"/>
      <c r="D833" s="91"/>
      <c r="E833" s="92"/>
      <c r="F833" s="39"/>
    </row>
    <row r="834" spans="1:6" ht="15.75" x14ac:dyDescent="0.25">
      <c r="A834" s="90"/>
      <c r="B834" s="91"/>
      <c r="C834" s="91"/>
      <c r="D834" s="91"/>
      <c r="E834" s="92"/>
      <c r="F834" s="39"/>
    </row>
    <row r="835" spans="1:6" ht="15.75" x14ac:dyDescent="0.25">
      <c r="A835" s="90"/>
      <c r="B835" s="91"/>
      <c r="C835" s="91"/>
      <c r="D835" s="91"/>
      <c r="E835" s="92"/>
      <c r="F835" s="39"/>
    </row>
    <row r="836" spans="1:6" ht="15.75" x14ac:dyDescent="0.25">
      <c r="A836" s="90"/>
      <c r="B836" s="91"/>
      <c r="C836" s="91"/>
      <c r="D836" s="91"/>
      <c r="E836" s="92"/>
      <c r="F836" s="39"/>
    </row>
    <row r="837" spans="1:6" ht="15.75" x14ac:dyDescent="0.25">
      <c r="A837" s="90"/>
      <c r="B837" s="91"/>
      <c r="C837" s="91"/>
      <c r="D837" s="91"/>
      <c r="E837" s="92"/>
      <c r="F837" s="39"/>
    </row>
    <row r="838" spans="1:6" ht="15.75" x14ac:dyDescent="0.25">
      <c r="A838" s="90"/>
      <c r="B838" s="91"/>
      <c r="C838" s="91"/>
      <c r="D838" s="91"/>
      <c r="E838" s="92"/>
      <c r="F838" s="39"/>
    </row>
    <row r="839" spans="1:6" ht="15.75" x14ac:dyDescent="0.25">
      <c r="A839" s="90"/>
      <c r="B839" s="91"/>
      <c r="C839" s="91"/>
      <c r="D839" s="91"/>
      <c r="E839" s="92"/>
      <c r="F839" s="39"/>
    </row>
    <row r="840" spans="1:6" ht="15.75" x14ac:dyDescent="0.25">
      <c r="A840" s="90"/>
      <c r="B840" s="91"/>
      <c r="C840" s="91"/>
      <c r="D840" s="91"/>
      <c r="E840" s="92"/>
      <c r="F840" s="39"/>
    </row>
    <row r="841" spans="1:6" ht="15.75" x14ac:dyDescent="0.25">
      <c r="A841" s="90"/>
      <c r="B841" s="91"/>
      <c r="C841" s="91"/>
      <c r="D841" s="91"/>
      <c r="E841" s="92"/>
      <c r="F841" s="39"/>
    </row>
    <row r="842" spans="1:6" ht="15.75" x14ac:dyDescent="0.25">
      <c r="A842" s="90"/>
      <c r="B842" s="91"/>
      <c r="C842" s="91"/>
      <c r="D842" s="91"/>
      <c r="E842" s="92"/>
      <c r="F842" s="39"/>
    </row>
    <row r="843" spans="1:6" ht="15.75" x14ac:dyDescent="0.25">
      <c r="A843" s="90"/>
      <c r="B843" s="91"/>
      <c r="C843" s="91"/>
      <c r="D843" s="91"/>
      <c r="E843" s="92"/>
      <c r="F843" s="39"/>
    </row>
    <row r="844" spans="1:6" ht="15.75" x14ac:dyDescent="0.25">
      <c r="A844" s="90"/>
      <c r="B844" s="91"/>
      <c r="C844" s="91"/>
      <c r="D844" s="91"/>
      <c r="E844" s="92"/>
      <c r="F844" s="39"/>
    </row>
    <row r="845" spans="1:6" ht="15.75" x14ac:dyDescent="0.25">
      <c r="A845" s="90"/>
      <c r="B845" s="91"/>
      <c r="C845" s="91"/>
      <c r="D845" s="91"/>
      <c r="E845" s="92"/>
      <c r="F845" s="39"/>
    </row>
    <row r="846" spans="1:6" ht="15.75" x14ac:dyDescent="0.25">
      <c r="A846" s="90"/>
      <c r="B846" s="91"/>
      <c r="C846" s="91"/>
      <c r="D846" s="91"/>
      <c r="E846" s="92"/>
      <c r="F846" s="39"/>
    </row>
    <row r="847" spans="1:6" ht="15.75" x14ac:dyDescent="0.25">
      <c r="A847" s="90"/>
      <c r="B847" s="91"/>
      <c r="C847" s="91"/>
      <c r="D847" s="91"/>
      <c r="E847" s="92"/>
      <c r="F847" s="39"/>
    </row>
    <row r="848" spans="1:6" ht="15.75" x14ac:dyDescent="0.25">
      <c r="A848" s="90"/>
      <c r="B848" s="91"/>
      <c r="C848" s="91"/>
      <c r="D848" s="91"/>
      <c r="E848" s="92"/>
      <c r="F848" s="39"/>
    </row>
    <row r="849" spans="1:6" ht="15.75" x14ac:dyDescent="0.25">
      <c r="A849" s="90"/>
      <c r="B849" s="91"/>
      <c r="C849" s="91"/>
      <c r="D849" s="91"/>
      <c r="E849" s="92"/>
      <c r="F849" s="39"/>
    </row>
    <row r="850" spans="1:6" ht="15.75" x14ac:dyDescent="0.25">
      <c r="A850" s="90"/>
      <c r="B850" s="91"/>
      <c r="C850" s="91"/>
      <c r="D850" s="91"/>
      <c r="E850" s="92"/>
      <c r="F850" s="39"/>
    </row>
    <row r="851" spans="1:6" ht="15.75" x14ac:dyDescent="0.25">
      <c r="A851" s="90"/>
      <c r="B851" s="91"/>
      <c r="C851" s="91"/>
      <c r="D851" s="91"/>
      <c r="E851" s="92"/>
      <c r="F851" s="39"/>
    </row>
    <row r="852" spans="1:6" ht="15.75" x14ac:dyDescent="0.25">
      <c r="A852" s="90"/>
      <c r="B852" s="91"/>
      <c r="C852" s="91"/>
      <c r="D852" s="91"/>
      <c r="E852" s="92"/>
      <c r="F852" s="39"/>
    </row>
    <row r="853" spans="1:6" ht="15.75" x14ac:dyDescent="0.25">
      <c r="A853" s="90"/>
      <c r="B853" s="91"/>
      <c r="C853" s="91"/>
      <c r="D853" s="91"/>
      <c r="E853" s="92"/>
      <c r="F853" s="39"/>
    </row>
    <row r="854" spans="1:6" ht="15.75" x14ac:dyDescent="0.25">
      <c r="A854" s="90"/>
      <c r="B854" s="91"/>
      <c r="C854" s="91"/>
      <c r="D854" s="91"/>
      <c r="E854" s="92"/>
      <c r="F854" s="39"/>
    </row>
    <row r="855" spans="1:6" ht="15.75" x14ac:dyDescent="0.25">
      <c r="A855" s="90"/>
      <c r="B855" s="91"/>
      <c r="C855" s="91"/>
      <c r="D855" s="91"/>
      <c r="E855" s="92"/>
      <c r="F855" s="39"/>
    </row>
    <row r="856" spans="1:6" ht="15.75" x14ac:dyDescent="0.25">
      <c r="A856" s="90"/>
      <c r="B856" s="91"/>
      <c r="C856" s="91"/>
      <c r="D856" s="91"/>
      <c r="E856" s="92"/>
      <c r="F856" s="39"/>
    </row>
    <row r="857" spans="1:6" ht="15.75" x14ac:dyDescent="0.25">
      <c r="A857" s="90"/>
      <c r="B857" s="91"/>
      <c r="C857" s="91"/>
      <c r="D857" s="91"/>
      <c r="E857" s="92"/>
      <c r="F857" s="39"/>
    </row>
    <row r="858" spans="1:6" ht="15.75" x14ac:dyDescent="0.25">
      <c r="A858" s="90"/>
      <c r="B858" s="91"/>
      <c r="C858" s="91"/>
      <c r="D858" s="91"/>
      <c r="E858" s="92"/>
      <c r="F858" s="39"/>
    </row>
    <row r="859" spans="1:6" ht="15.75" x14ac:dyDescent="0.25">
      <c r="A859" s="90"/>
      <c r="B859" s="91"/>
      <c r="C859" s="91"/>
      <c r="D859" s="91"/>
      <c r="E859" s="92"/>
      <c r="F859" s="39"/>
    </row>
    <row r="860" spans="1:6" ht="15.75" x14ac:dyDescent="0.25">
      <c r="A860" s="90"/>
      <c r="B860" s="91"/>
      <c r="C860" s="91"/>
      <c r="D860" s="91"/>
      <c r="E860" s="92"/>
      <c r="F860" s="39"/>
    </row>
    <row r="861" spans="1:6" ht="15.75" x14ac:dyDescent="0.25">
      <c r="A861" s="90"/>
      <c r="B861" s="91"/>
      <c r="C861" s="91"/>
      <c r="D861" s="91"/>
      <c r="E861" s="92"/>
      <c r="F861" s="39"/>
    </row>
    <row r="862" spans="1:6" ht="15.75" x14ac:dyDescent="0.25">
      <c r="A862" s="90"/>
      <c r="B862" s="91"/>
      <c r="C862" s="91"/>
      <c r="D862" s="91"/>
      <c r="E862" s="92"/>
      <c r="F862" s="39"/>
    </row>
    <row r="863" spans="1:6" ht="15.75" x14ac:dyDescent="0.25">
      <c r="A863" s="90"/>
      <c r="B863" s="91"/>
      <c r="C863" s="91"/>
      <c r="D863" s="91"/>
      <c r="E863" s="92"/>
      <c r="F863" s="39"/>
    </row>
    <row r="864" spans="1:6" ht="15.75" x14ac:dyDescent="0.25">
      <c r="A864" s="90"/>
      <c r="B864" s="91"/>
      <c r="C864" s="91"/>
      <c r="D864" s="91"/>
      <c r="E864" s="92"/>
      <c r="F864" s="39"/>
    </row>
    <row r="865" spans="1:6" ht="15.75" x14ac:dyDescent="0.25">
      <c r="A865" s="90"/>
      <c r="B865" s="91"/>
      <c r="C865" s="91"/>
      <c r="D865" s="91"/>
      <c r="E865" s="92"/>
      <c r="F865" s="39"/>
    </row>
    <row r="866" spans="1:6" ht="15.75" x14ac:dyDescent="0.25">
      <c r="A866" s="90"/>
      <c r="B866" s="91"/>
      <c r="C866" s="91"/>
      <c r="D866" s="91"/>
      <c r="E866" s="92"/>
      <c r="F866" s="39"/>
    </row>
    <row r="867" spans="1:6" ht="15.75" x14ac:dyDescent="0.25">
      <c r="A867" s="90"/>
      <c r="B867" s="91"/>
      <c r="C867" s="91"/>
      <c r="D867" s="91"/>
      <c r="E867" s="92"/>
      <c r="F867" s="39"/>
    </row>
    <row r="868" spans="1:6" ht="15.75" x14ac:dyDescent="0.25">
      <c r="A868" s="90"/>
      <c r="B868" s="91"/>
      <c r="C868" s="91"/>
      <c r="D868" s="91"/>
      <c r="E868" s="92"/>
      <c r="F868" s="39"/>
    </row>
    <row r="869" spans="1:6" ht="15.75" x14ac:dyDescent="0.25">
      <c r="A869" s="90"/>
      <c r="B869" s="91"/>
      <c r="C869" s="91"/>
      <c r="D869" s="91"/>
      <c r="E869" s="92"/>
      <c r="F869" s="39"/>
    </row>
    <row r="870" spans="1:6" ht="15.75" x14ac:dyDescent="0.25">
      <c r="A870" s="90"/>
      <c r="B870" s="91"/>
      <c r="C870" s="91"/>
      <c r="D870" s="91"/>
      <c r="E870" s="92"/>
      <c r="F870" s="39"/>
    </row>
    <row r="871" spans="1:6" ht="15.75" x14ac:dyDescent="0.25">
      <c r="A871" s="90"/>
      <c r="B871" s="91"/>
      <c r="C871" s="91"/>
      <c r="D871" s="91"/>
      <c r="E871" s="92"/>
      <c r="F871" s="39"/>
    </row>
    <row r="872" spans="1:6" ht="15.75" x14ac:dyDescent="0.25">
      <c r="A872" s="90"/>
      <c r="B872" s="91"/>
      <c r="C872" s="91"/>
      <c r="D872" s="91"/>
      <c r="E872" s="92"/>
      <c r="F872" s="39"/>
    </row>
    <row r="873" spans="1:6" ht="15.75" x14ac:dyDescent="0.25">
      <c r="A873" s="90"/>
      <c r="B873" s="91"/>
      <c r="C873" s="91"/>
      <c r="D873" s="91"/>
      <c r="E873" s="92"/>
      <c r="F873" s="39"/>
    </row>
    <row r="874" spans="1:6" ht="15.75" x14ac:dyDescent="0.25">
      <c r="A874" s="90"/>
      <c r="B874" s="91"/>
      <c r="C874" s="91"/>
      <c r="D874" s="91"/>
      <c r="E874" s="92"/>
      <c r="F874" s="39"/>
    </row>
    <row r="875" spans="1:6" ht="15.75" x14ac:dyDescent="0.25">
      <c r="A875" s="90"/>
      <c r="B875" s="91"/>
      <c r="C875" s="91"/>
      <c r="D875" s="91"/>
      <c r="E875" s="92"/>
      <c r="F875" s="39"/>
    </row>
    <row r="876" spans="1:6" ht="15.75" x14ac:dyDescent="0.25">
      <c r="A876" s="90"/>
      <c r="B876" s="91"/>
      <c r="C876" s="91"/>
      <c r="D876" s="91"/>
      <c r="E876" s="92"/>
      <c r="F876" s="39"/>
    </row>
    <row r="877" spans="1:6" ht="15.75" x14ac:dyDescent="0.25">
      <c r="A877" s="90"/>
      <c r="B877" s="91"/>
      <c r="C877" s="91"/>
      <c r="D877" s="91"/>
      <c r="E877" s="92"/>
      <c r="F877" s="39"/>
    </row>
    <row r="878" spans="1:6" ht="15.75" x14ac:dyDescent="0.25">
      <c r="A878" s="90"/>
      <c r="B878" s="91"/>
      <c r="C878" s="91"/>
      <c r="D878" s="91"/>
      <c r="E878" s="92"/>
      <c r="F878" s="39"/>
    </row>
    <row r="879" spans="1:6" ht="15.75" x14ac:dyDescent="0.25">
      <c r="A879" s="90"/>
      <c r="B879" s="91"/>
      <c r="C879" s="91"/>
      <c r="D879" s="91"/>
      <c r="E879" s="92"/>
      <c r="F879" s="39"/>
    </row>
    <row r="880" spans="1:6" ht="15.75" x14ac:dyDescent="0.25">
      <c r="A880" s="90"/>
      <c r="B880" s="91"/>
      <c r="C880" s="91"/>
      <c r="D880" s="91"/>
      <c r="E880" s="92"/>
      <c r="F880" s="39"/>
    </row>
    <row r="881" spans="1:6" ht="15.75" x14ac:dyDescent="0.25">
      <c r="A881" s="90"/>
      <c r="B881" s="91"/>
      <c r="C881" s="91"/>
      <c r="D881" s="91"/>
      <c r="E881" s="92"/>
      <c r="F881" s="39"/>
    </row>
    <row r="882" spans="1:6" ht="15.75" x14ac:dyDescent="0.25">
      <c r="A882" s="90"/>
      <c r="B882" s="91"/>
      <c r="C882" s="91"/>
      <c r="D882" s="91"/>
      <c r="E882" s="92"/>
      <c r="F882" s="39"/>
    </row>
    <row r="883" spans="1:6" ht="15.75" x14ac:dyDescent="0.25">
      <c r="A883" s="90"/>
      <c r="B883" s="91"/>
      <c r="C883" s="91"/>
      <c r="D883" s="91"/>
      <c r="E883" s="92"/>
      <c r="F883" s="39"/>
    </row>
    <row r="884" spans="1:6" ht="15.75" x14ac:dyDescent="0.25">
      <c r="A884" s="90"/>
      <c r="B884" s="91"/>
      <c r="C884" s="91"/>
      <c r="D884" s="91"/>
      <c r="E884" s="92"/>
      <c r="F884" s="39"/>
    </row>
    <row r="885" spans="1:6" ht="15.75" x14ac:dyDescent="0.25">
      <c r="A885" s="90"/>
      <c r="B885" s="91"/>
      <c r="C885" s="91"/>
      <c r="D885" s="91"/>
      <c r="E885" s="92"/>
      <c r="F885" s="39"/>
    </row>
    <row r="886" spans="1:6" ht="15.75" x14ac:dyDescent="0.25">
      <c r="A886" s="90"/>
      <c r="B886" s="91"/>
      <c r="C886" s="91"/>
      <c r="D886" s="91"/>
      <c r="E886" s="92"/>
      <c r="F886" s="39"/>
    </row>
    <row r="887" spans="1:6" ht="15.75" x14ac:dyDescent="0.25">
      <c r="A887" s="90"/>
      <c r="B887" s="91"/>
      <c r="C887" s="91"/>
      <c r="D887" s="91"/>
      <c r="E887" s="92"/>
      <c r="F887" s="39"/>
    </row>
    <row r="888" spans="1:6" ht="15.75" x14ac:dyDescent="0.25">
      <c r="A888" s="90"/>
      <c r="B888" s="91"/>
      <c r="C888" s="91"/>
      <c r="D888" s="91"/>
      <c r="E888" s="92"/>
      <c r="F888" s="39"/>
    </row>
    <row r="889" spans="1:6" ht="15.75" x14ac:dyDescent="0.25">
      <c r="A889" s="90"/>
      <c r="B889" s="91"/>
      <c r="C889" s="91"/>
      <c r="D889" s="91"/>
      <c r="E889" s="92"/>
      <c r="F889" s="39"/>
    </row>
    <row r="890" spans="1:6" ht="15.75" x14ac:dyDescent="0.25">
      <c r="A890" s="90"/>
      <c r="B890" s="91"/>
      <c r="C890" s="91"/>
      <c r="D890" s="91"/>
      <c r="E890" s="92"/>
      <c r="F890" s="39"/>
    </row>
    <row r="891" spans="1:6" ht="15.75" x14ac:dyDescent="0.25">
      <c r="A891" s="90"/>
      <c r="B891" s="91"/>
      <c r="C891" s="91"/>
      <c r="D891" s="91"/>
      <c r="E891" s="92"/>
      <c r="F891" s="39"/>
    </row>
    <row r="892" spans="1:6" x14ac:dyDescent="0.25">
      <c r="B892" s="91"/>
      <c r="C892" s="91"/>
      <c r="D892" s="91"/>
      <c r="E892" s="92"/>
      <c r="F892" s="39"/>
    </row>
    <row r="893" spans="1:6" x14ac:dyDescent="0.25">
      <c r="B893" s="91"/>
      <c r="C893" s="91"/>
      <c r="D893" s="91"/>
      <c r="E893" s="92"/>
      <c r="F893" s="39"/>
    </row>
    <row r="894" spans="1:6" x14ac:dyDescent="0.25">
      <c r="B894" s="91"/>
      <c r="C894" s="91"/>
      <c r="D894" s="91"/>
      <c r="E894" s="92"/>
      <c r="F894" s="39"/>
    </row>
    <row r="895" spans="1:6" x14ac:dyDescent="0.25">
      <c r="B895" s="91"/>
      <c r="C895" s="91"/>
      <c r="D895" s="91"/>
      <c r="E895" s="92"/>
      <c r="F895" s="39"/>
    </row>
    <row r="896" spans="1:6" x14ac:dyDescent="0.25">
      <c r="B896" s="91"/>
      <c r="C896" s="91"/>
      <c r="D896" s="91"/>
      <c r="E896" s="92"/>
      <c r="F896" s="39"/>
    </row>
    <row r="897" spans="3:6" x14ac:dyDescent="0.25">
      <c r="C897" s="91"/>
      <c r="D897" s="91"/>
      <c r="E897" s="92"/>
      <c r="F897" s="39"/>
    </row>
    <row r="898" spans="3:6" x14ac:dyDescent="0.25">
      <c r="C898" s="91"/>
      <c r="D898" s="91"/>
      <c r="E898" s="92"/>
      <c r="F898" s="39"/>
    </row>
    <row r="899" spans="3:6" x14ac:dyDescent="0.25">
      <c r="C899" s="91"/>
      <c r="D899" s="91"/>
      <c r="E899" s="92"/>
      <c r="F899" s="39"/>
    </row>
    <row r="900" spans="3:6" x14ac:dyDescent="0.25">
      <c r="C900" s="91"/>
      <c r="D900" s="91"/>
      <c r="E900" s="92"/>
      <c r="F900" s="39"/>
    </row>
    <row r="901" spans="3:6" x14ac:dyDescent="0.25">
      <c r="C901" s="91"/>
      <c r="D901" s="91"/>
      <c r="E901" s="92"/>
      <c r="F901" s="39"/>
    </row>
  </sheetData>
  <mergeCells count="5">
    <mergeCell ref="A5:F5"/>
    <mergeCell ref="A1:T1"/>
    <mergeCell ref="A2:T2"/>
    <mergeCell ref="A3:T3"/>
    <mergeCell ref="A4:T4"/>
  </mergeCells>
  <pageMargins left="1.1811023622047245" right="0.39370078740157483" top="0.78740157480314965" bottom="0.78740157480314965" header="0.31496062992125984" footer="0"/>
  <pageSetup paperSize="9" fitToHeight="0" orientation="portrait" r:id="rId1"/>
  <rowBreaks count="1" manualBreakCount="1">
    <brk id="762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A1:T26"/>
  <sheetViews>
    <sheetView workbookViewId="0">
      <selection activeCell="A4" sqref="A1:E1048576"/>
    </sheetView>
  </sheetViews>
  <sheetFormatPr defaultColWidth="8.85546875" defaultRowHeight="15.75" outlineLevelCol="1" x14ac:dyDescent="0.25"/>
  <cols>
    <col min="1" max="1" width="11.140625" style="108" customWidth="1"/>
    <col min="2" max="2" width="50.5703125" style="108" customWidth="1"/>
    <col min="3" max="3" width="19.28515625" style="108" hidden="1" customWidth="1" outlineLevel="1"/>
    <col min="4" max="4" width="14.7109375" style="108" hidden="1" customWidth="1" outlineLevel="1"/>
    <col min="5" max="5" width="14" style="108" customWidth="1" collapsed="1"/>
    <col min="6" max="16384" width="8.85546875" style="108"/>
  </cols>
  <sheetData>
    <row r="1" spans="1:20" x14ac:dyDescent="0.25">
      <c r="A1" s="198" t="s">
        <v>1003</v>
      </c>
      <c r="B1" s="198"/>
      <c r="C1" s="198"/>
      <c r="D1" s="198"/>
      <c r="E1" s="198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</row>
    <row r="2" spans="1:20" ht="62.25" customHeight="1" x14ac:dyDescent="0.25">
      <c r="A2" s="199" t="s">
        <v>997</v>
      </c>
      <c r="B2" s="199"/>
      <c r="C2" s="199"/>
      <c r="D2" s="199"/>
      <c r="E2" s="199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</row>
    <row r="3" spans="1:20" ht="47.45" customHeight="1" x14ac:dyDescent="0.25">
      <c r="A3" s="199" t="s">
        <v>975</v>
      </c>
      <c r="B3" s="199"/>
      <c r="C3" s="199"/>
      <c r="D3" s="199"/>
      <c r="E3" s="199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</row>
    <row r="5" spans="1:20" ht="15.6" customHeight="1" x14ac:dyDescent="0.25">
      <c r="A5" s="202" t="s">
        <v>952</v>
      </c>
      <c r="B5" s="202"/>
      <c r="C5" s="202"/>
      <c r="D5" s="202"/>
      <c r="E5" s="202"/>
    </row>
    <row r="6" spans="1:20" ht="16.149999999999999" customHeight="1" x14ac:dyDescent="0.3"/>
    <row r="7" spans="1:20" ht="60" customHeight="1" x14ac:dyDescent="0.25">
      <c r="A7" s="203" t="s">
        <v>953</v>
      </c>
      <c r="B7" s="203"/>
      <c r="C7" s="203"/>
      <c r="D7" s="203"/>
      <c r="E7" s="203"/>
    </row>
    <row r="8" spans="1:20" x14ac:dyDescent="0.25">
      <c r="C8" s="130" t="s">
        <v>850</v>
      </c>
    </row>
    <row r="9" spans="1:20" ht="52.5" customHeight="1" x14ac:dyDescent="0.25">
      <c r="A9" s="134" t="s">
        <v>851</v>
      </c>
      <c r="B9" s="135" t="s">
        <v>912</v>
      </c>
      <c r="C9" s="105" t="s">
        <v>954</v>
      </c>
      <c r="D9" s="44" t="s">
        <v>976</v>
      </c>
      <c r="E9" s="45" t="s">
        <v>26</v>
      </c>
    </row>
    <row r="10" spans="1:20" x14ac:dyDescent="0.25">
      <c r="A10" s="111" t="s">
        <v>955</v>
      </c>
      <c r="B10" s="112" t="s">
        <v>852</v>
      </c>
      <c r="C10" s="102">
        <v>1457.4</v>
      </c>
      <c r="D10" s="136">
        <v>40</v>
      </c>
      <c r="E10" s="137">
        <f>C10+D10</f>
        <v>1497.4</v>
      </c>
    </row>
    <row r="11" spans="1:20" x14ac:dyDescent="0.25">
      <c r="A11" s="111" t="s">
        <v>956</v>
      </c>
      <c r="B11" s="112" t="s">
        <v>898</v>
      </c>
      <c r="C11" s="102">
        <v>526.70000000000005</v>
      </c>
      <c r="D11" s="136">
        <v>-150</v>
      </c>
      <c r="E11" s="137">
        <f t="shared" ref="E11:E25" si="0">C11+D11</f>
        <v>376.70000000000005</v>
      </c>
    </row>
    <row r="12" spans="1:20" x14ac:dyDescent="0.25">
      <c r="A12" s="111" t="s">
        <v>957</v>
      </c>
      <c r="B12" s="112" t="s">
        <v>958</v>
      </c>
      <c r="C12" s="102">
        <v>1224.8</v>
      </c>
      <c r="D12" s="136">
        <v>-75</v>
      </c>
      <c r="E12" s="137">
        <f t="shared" si="0"/>
        <v>1149.8</v>
      </c>
    </row>
    <row r="13" spans="1:20" x14ac:dyDescent="0.25">
      <c r="A13" s="111" t="s">
        <v>959</v>
      </c>
      <c r="B13" s="112" t="s">
        <v>899</v>
      </c>
      <c r="C13" s="102">
        <v>830</v>
      </c>
      <c r="D13" s="136"/>
      <c r="E13" s="137">
        <f t="shared" si="0"/>
        <v>830</v>
      </c>
    </row>
    <row r="14" spans="1:20" x14ac:dyDescent="0.25">
      <c r="A14" s="111" t="s">
        <v>960</v>
      </c>
      <c r="B14" s="112" t="s">
        <v>900</v>
      </c>
      <c r="C14" s="102">
        <v>1172</v>
      </c>
      <c r="D14" s="136"/>
      <c r="E14" s="137">
        <f t="shared" si="0"/>
        <v>1172</v>
      </c>
    </row>
    <row r="15" spans="1:20" x14ac:dyDescent="0.25">
      <c r="A15" s="111" t="s">
        <v>961</v>
      </c>
      <c r="B15" s="112" t="s">
        <v>901</v>
      </c>
      <c r="C15" s="102">
        <v>448.3</v>
      </c>
      <c r="D15" s="136">
        <v>-60</v>
      </c>
      <c r="E15" s="137">
        <f t="shared" si="0"/>
        <v>388.3</v>
      </c>
    </row>
    <row r="16" spans="1:20" x14ac:dyDescent="0.25">
      <c r="A16" s="111" t="s">
        <v>962</v>
      </c>
      <c r="B16" s="112" t="s">
        <v>894</v>
      </c>
      <c r="C16" s="102">
        <v>982.5</v>
      </c>
      <c r="D16" s="136"/>
      <c r="E16" s="137">
        <f t="shared" si="0"/>
        <v>982.5</v>
      </c>
    </row>
    <row r="17" spans="1:5" x14ac:dyDescent="0.25">
      <c r="A17" s="111" t="s">
        <v>963</v>
      </c>
      <c r="B17" s="112" t="s">
        <v>902</v>
      </c>
      <c r="C17" s="102">
        <v>830</v>
      </c>
      <c r="D17" s="136"/>
      <c r="E17" s="137">
        <f t="shared" si="0"/>
        <v>830</v>
      </c>
    </row>
    <row r="18" spans="1:5" x14ac:dyDescent="0.25">
      <c r="A18" s="111" t="s">
        <v>964</v>
      </c>
      <c r="B18" s="112" t="s">
        <v>965</v>
      </c>
      <c r="C18" s="102">
        <v>343.4</v>
      </c>
      <c r="D18" s="136">
        <v>25</v>
      </c>
      <c r="E18" s="137">
        <f t="shared" si="0"/>
        <v>368.4</v>
      </c>
    </row>
    <row r="19" spans="1:5" x14ac:dyDescent="0.25">
      <c r="A19" s="111" t="s">
        <v>966</v>
      </c>
      <c r="B19" s="112" t="s">
        <v>967</v>
      </c>
      <c r="C19" s="102">
        <v>904.3</v>
      </c>
      <c r="D19" s="136">
        <v>17</v>
      </c>
      <c r="E19" s="137">
        <f t="shared" si="0"/>
        <v>921.3</v>
      </c>
    </row>
    <row r="20" spans="1:5" x14ac:dyDescent="0.25">
      <c r="A20" s="111" t="s">
        <v>968</v>
      </c>
      <c r="B20" s="112" t="s">
        <v>903</v>
      </c>
      <c r="C20" s="102">
        <v>1092.2</v>
      </c>
      <c r="D20" s="136">
        <v>22</v>
      </c>
      <c r="E20" s="137">
        <f t="shared" si="0"/>
        <v>1114.2</v>
      </c>
    </row>
    <row r="21" spans="1:5" x14ac:dyDescent="0.25">
      <c r="A21" s="111" t="s">
        <v>969</v>
      </c>
      <c r="B21" s="112" t="s">
        <v>904</v>
      </c>
      <c r="C21" s="102">
        <v>564.4</v>
      </c>
      <c r="D21" s="136"/>
      <c r="E21" s="137">
        <f t="shared" si="0"/>
        <v>564.4</v>
      </c>
    </row>
    <row r="22" spans="1:5" x14ac:dyDescent="0.25">
      <c r="A22" s="111" t="s">
        <v>970</v>
      </c>
      <c r="B22" s="112" t="s">
        <v>895</v>
      </c>
      <c r="C22" s="102">
        <v>529.20000000000005</v>
      </c>
      <c r="D22" s="136"/>
      <c r="E22" s="137">
        <f t="shared" si="0"/>
        <v>529.20000000000005</v>
      </c>
    </row>
    <row r="23" spans="1:5" x14ac:dyDescent="0.25">
      <c r="A23" s="111" t="s">
        <v>971</v>
      </c>
      <c r="B23" s="112" t="s">
        <v>972</v>
      </c>
      <c r="C23" s="102">
        <v>781.8</v>
      </c>
      <c r="D23" s="136">
        <v>80</v>
      </c>
      <c r="E23" s="137">
        <f t="shared" si="0"/>
        <v>861.8</v>
      </c>
    </row>
    <row r="24" spans="1:5" x14ac:dyDescent="0.25">
      <c r="A24" s="111" t="s">
        <v>973</v>
      </c>
      <c r="B24" s="112" t="s">
        <v>905</v>
      </c>
      <c r="C24" s="102">
        <v>561.6</v>
      </c>
      <c r="D24" s="136">
        <v>15</v>
      </c>
      <c r="E24" s="137">
        <f t="shared" si="0"/>
        <v>576.6</v>
      </c>
    </row>
    <row r="25" spans="1:5" x14ac:dyDescent="0.25">
      <c r="A25" s="111" t="s">
        <v>974</v>
      </c>
      <c r="B25" s="112" t="s">
        <v>896</v>
      </c>
      <c r="C25" s="102">
        <v>340.4</v>
      </c>
      <c r="D25" s="136"/>
      <c r="E25" s="137">
        <f t="shared" si="0"/>
        <v>340.4</v>
      </c>
    </row>
    <row r="26" spans="1:5" x14ac:dyDescent="0.25">
      <c r="A26" s="114"/>
      <c r="B26" s="115" t="s">
        <v>913</v>
      </c>
      <c r="C26" s="131">
        <f>SUM(C10:C25)</f>
        <v>12589</v>
      </c>
      <c r="D26" s="138">
        <f t="shared" ref="D26:E26" si="1">SUM(D10:D25)</f>
        <v>-86</v>
      </c>
      <c r="E26" s="157">
        <f t="shared" si="1"/>
        <v>12503</v>
      </c>
    </row>
  </sheetData>
  <mergeCells count="5">
    <mergeCell ref="A1:E1"/>
    <mergeCell ref="A2:E2"/>
    <mergeCell ref="A3:E3"/>
    <mergeCell ref="A5:E5"/>
    <mergeCell ref="A7:E7"/>
  </mergeCells>
  <pageMargins left="1.1811023622047245" right="0.39370078740157483" top="0.78740157480314965" bottom="0.78740157480314965" header="0.31496062992125984" footer="0.31496062992125984"/>
  <pageSetup paperSize="9" scale="40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A1:P14"/>
  <sheetViews>
    <sheetView workbookViewId="0">
      <selection activeCell="A2" sqref="A2:I2"/>
    </sheetView>
  </sheetViews>
  <sheetFormatPr defaultColWidth="8.85546875" defaultRowHeight="15.75" outlineLevelCol="1" x14ac:dyDescent="0.25"/>
  <cols>
    <col min="1" max="1" width="11.140625" style="108" customWidth="1"/>
    <col min="2" max="2" width="48" style="108" customWidth="1"/>
    <col min="3" max="3" width="13.28515625" style="108" hidden="1" customWidth="1" outlineLevel="1"/>
    <col min="4" max="4" width="11.42578125" style="108" hidden="1" customWidth="1" outlineLevel="1"/>
    <col min="5" max="5" width="10.28515625" style="108" hidden="1" customWidth="1" outlineLevel="1"/>
    <col min="6" max="6" width="11.42578125" style="108" hidden="1" customWidth="1" outlineLevel="1"/>
    <col min="7" max="7" width="10.28515625" style="108" hidden="1" customWidth="1" outlineLevel="1"/>
    <col min="8" max="8" width="11" style="108" hidden="1" customWidth="1" outlineLevel="1"/>
    <col min="9" max="9" width="22.28515625" style="108" customWidth="1" collapsed="1"/>
    <col min="10" max="16384" width="8.85546875" style="108"/>
  </cols>
  <sheetData>
    <row r="1" spans="1:16" x14ac:dyDescent="0.25">
      <c r="A1" s="206" t="s">
        <v>1004</v>
      </c>
      <c r="B1" s="206"/>
      <c r="C1" s="206"/>
      <c r="D1" s="206"/>
      <c r="E1" s="206"/>
      <c r="F1" s="206"/>
      <c r="G1" s="206"/>
      <c r="H1" s="206"/>
      <c r="I1" s="206"/>
      <c r="J1" s="107"/>
      <c r="K1" s="107"/>
      <c r="L1" s="107"/>
      <c r="M1" s="107"/>
      <c r="N1" s="107"/>
      <c r="O1" s="107"/>
      <c r="P1" s="107"/>
    </row>
    <row r="2" spans="1:16" ht="68.45" customHeight="1" x14ac:dyDescent="0.25">
      <c r="A2" s="207" t="s">
        <v>997</v>
      </c>
      <c r="B2" s="207"/>
      <c r="C2" s="207"/>
      <c r="D2" s="207"/>
      <c r="E2" s="207"/>
      <c r="F2" s="207"/>
      <c r="G2" s="207"/>
      <c r="H2" s="207"/>
      <c r="I2" s="207"/>
      <c r="J2" s="109"/>
      <c r="K2" s="109"/>
      <c r="L2" s="109"/>
      <c r="M2" s="109"/>
      <c r="N2" s="109"/>
      <c r="O2" s="109"/>
      <c r="P2" s="109"/>
    </row>
    <row r="3" spans="1:16" ht="49.9" customHeight="1" x14ac:dyDescent="0.25">
      <c r="A3" s="199" t="s">
        <v>975</v>
      </c>
      <c r="B3" s="199"/>
      <c r="C3" s="199"/>
      <c r="D3" s="199"/>
      <c r="E3" s="199"/>
      <c r="F3" s="199"/>
      <c r="G3" s="199"/>
      <c r="H3" s="199"/>
      <c r="I3" s="199"/>
      <c r="J3" s="109"/>
      <c r="K3" s="109"/>
      <c r="L3" s="109"/>
      <c r="M3" s="109"/>
      <c r="N3" s="109"/>
      <c r="O3" s="109"/>
      <c r="P3" s="109"/>
    </row>
    <row r="4" spans="1:16" ht="23.45" customHeight="1" x14ac:dyDescent="0.25">
      <c r="A4" s="208" t="s">
        <v>989</v>
      </c>
      <c r="B4" s="208"/>
      <c r="C4" s="208"/>
      <c r="D4" s="208"/>
      <c r="E4" s="208"/>
      <c r="F4" s="208"/>
      <c r="G4" s="208"/>
      <c r="H4" s="208"/>
      <c r="I4" s="208"/>
      <c r="J4" s="109"/>
      <c r="K4" s="109"/>
      <c r="L4" s="109"/>
      <c r="M4" s="109"/>
      <c r="N4" s="109"/>
      <c r="O4" s="109"/>
      <c r="P4" s="109"/>
    </row>
    <row r="5" spans="1:16" ht="23.45" customHeight="1" x14ac:dyDescent="0.3">
      <c r="A5" s="180"/>
      <c r="B5" s="180"/>
      <c r="C5" s="180"/>
      <c r="D5" s="180"/>
      <c r="E5" s="180"/>
      <c r="F5" s="180"/>
      <c r="G5" s="180"/>
      <c r="H5" s="180"/>
      <c r="I5" s="180"/>
      <c r="J5" s="109"/>
      <c r="K5" s="109"/>
      <c r="L5" s="109"/>
      <c r="M5" s="109"/>
      <c r="N5" s="109"/>
      <c r="O5" s="109"/>
      <c r="P5" s="109"/>
    </row>
    <row r="6" spans="1:16" ht="75" customHeight="1" x14ac:dyDescent="0.25">
      <c r="A6" s="203" t="s">
        <v>914</v>
      </c>
      <c r="B6" s="203"/>
      <c r="C6" s="203"/>
      <c r="D6" s="203"/>
      <c r="E6" s="203"/>
      <c r="F6" s="203"/>
      <c r="G6" s="203"/>
      <c r="H6" s="203"/>
      <c r="I6" s="203"/>
    </row>
    <row r="7" spans="1:16" x14ac:dyDescent="0.25">
      <c r="A7" s="209" t="s">
        <v>850</v>
      </c>
      <c r="B7" s="209"/>
      <c r="C7" s="209"/>
      <c r="D7" s="209"/>
      <c r="E7" s="209"/>
      <c r="F7" s="209"/>
      <c r="G7" s="209"/>
      <c r="H7" s="209"/>
      <c r="I7" s="209"/>
    </row>
    <row r="8" spans="1:16" s="110" customFormat="1" ht="41.45" customHeight="1" x14ac:dyDescent="0.25">
      <c r="A8" s="210" t="s">
        <v>851</v>
      </c>
      <c r="B8" s="211" t="s">
        <v>912</v>
      </c>
      <c r="C8" s="213" t="s">
        <v>822</v>
      </c>
      <c r="D8" s="204" t="s">
        <v>821</v>
      </c>
      <c r="E8" s="205" t="s">
        <v>26</v>
      </c>
      <c r="F8" s="204" t="s">
        <v>831</v>
      </c>
      <c r="G8" s="205" t="s">
        <v>26</v>
      </c>
      <c r="H8" s="204" t="s">
        <v>842</v>
      </c>
      <c r="I8" s="205" t="s">
        <v>26</v>
      </c>
    </row>
    <row r="9" spans="1:16" x14ac:dyDescent="0.25">
      <c r="A9" s="210"/>
      <c r="B9" s="212"/>
      <c r="C9" s="213"/>
      <c r="D9" s="204"/>
      <c r="E9" s="205"/>
      <c r="F9" s="204"/>
      <c r="G9" s="205"/>
      <c r="H9" s="204"/>
      <c r="I9" s="205"/>
    </row>
    <row r="10" spans="1:16" x14ac:dyDescent="0.25">
      <c r="A10" s="111">
        <v>1</v>
      </c>
      <c r="B10" s="112" t="s">
        <v>852</v>
      </c>
      <c r="C10" s="113">
        <v>4740.3</v>
      </c>
      <c r="D10" s="118"/>
      <c r="E10" s="119">
        <f>C10+D10</f>
        <v>4740.3</v>
      </c>
      <c r="F10" s="118"/>
      <c r="G10" s="119">
        <f>E10+F10</f>
        <v>4740.3</v>
      </c>
      <c r="H10" s="140"/>
      <c r="I10" s="141">
        <f>G10+H10</f>
        <v>4740.3</v>
      </c>
    </row>
    <row r="11" spans="1:16" x14ac:dyDescent="0.25">
      <c r="A11" s="111">
        <v>2</v>
      </c>
      <c r="B11" s="112" t="s">
        <v>898</v>
      </c>
      <c r="C11" s="113"/>
      <c r="D11" s="118">
        <v>1811.1</v>
      </c>
      <c r="E11" s="119">
        <f t="shared" ref="E11:E12" si="0">C11+D11</f>
        <v>1811.1</v>
      </c>
      <c r="F11" s="118"/>
      <c r="G11" s="119">
        <f t="shared" ref="G11:G12" si="1">E11+F11</f>
        <v>1811.1</v>
      </c>
      <c r="H11" s="140"/>
      <c r="I11" s="141">
        <f t="shared" ref="I11:I13" si="2">G11+H11</f>
        <v>1811.1</v>
      </c>
    </row>
    <row r="12" spans="1:16" x14ac:dyDescent="0.25">
      <c r="A12" s="111">
        <v>3</v>
      </c>
      <c r="B12" s="112" t="s">
        <v>902</v>
      </c>
      <c r="C12" s="113"/>
      <c r="D12" s="118">
        <v>2013.2</v>
      </c>
      <c r="E12" s="119">
        <f t="shared" si="0"/>
        <v>2013.2</v>
      </c>
      <c r="F12" s="118"/>
      <c r="G12" s="119">
        <f t="shared" si="1"/>
        <v>2013.2</v>
      </c>
      <c r="H12" s="140">
        <v>-0.6</v>
      </c>
      <c r="I12" s="141">
        <f t="shared" si="2"/>
        <v>2012.6000000000001</v>
      </c>
    </row>
    <row r="13" spans="1:16" x14ac:dyDescent="0.25">
      <c r="A13" s="111">
        <v>4</v>
      </c>
      <c r="B13" s="112" t="s">
        <v>896</v>
      </c>
      <c r="C13" s="113"/>
      <c r="D13" s="118"/>
      <c r="E13" s="119"/>
      <c r="F13" s="118"/>
      <c r="G13" s="119"/>
      <c r="H13" s="140">
        <v>1302.2</v>
      </c>
      <c r="I13" s="141">
        <f t="shared" si="2"/>
        <v>1302.2</v>
      </c>
    </row>
    <row r="14" spans="1:16" x14ac:dyDescent="0.25">
      <c r="A14" s="114"/>
      <c r="B14" s="115" t="s">
        <v>913</v>
      </c>
      <c r="C14" s="116">
        <f>C10+C11+C12</f>
        <v>4740.3</v>
      </c>
      <c r="D14" s="116">
        <f t="shared" ref="D14:E14" si="3">D10+D11+D12</f>
        <v>3824.3</v>
      </c>
      <c r="E14" s="116">
        <f t="shared" si="3"/>
        <v>8564.6</v>
      </c>
      <c r="F14" s="116">
        <f t="shared" ref="F14" si="4">F10+F11+F12</f>
        <v>0</v>
      </c>
      <c r="G14" s="116">
        <f>G10+G11+G12+G13</f>
        <v>8564.6</v>
      </c>
      <c r="H14" s="138">
        <f t="shared" ref="H14:I14" si="5">H10+H11+H12+H13</f>
        <v>1301.6000000000001</v>
      </c>
      <c r="I14" s="157">
        <f t="shared" si="5"/>
        <v>9866.2000000000007</v>
      </c>
    </row>
  </sheetData>
  <mergeCells count="15">
    <mergeCell ref="H8:H9"/>
    <mergeCell ref="I8:I9"/>
    <mergeCell ref="A1:I1"/>
    <mergeCell ref="A2:I2"/>
    <mergeCell ref="A4:I4"/>
    <mergeCell ref="A6:I6"/>
    <mergeCell ref="A7:I7"/>
    <mergeCell ref="A3:I3"/>
    <mergeCell ref="F8:F9"/>
    <mergeCell ref="G8:G9"/>
    <mergeCell ref="D8:D9"/>
    <mergeCell ref="E8:E9"/>
    <mergeCell ref="A8:A9"/>
    <mergeCell ref="B8:B9"/>
    <mergeCell ref="C8:C9"/>
  </mergeCells>
  <pageMargins left="1.1811023622047245" right="0.39370078740157483" top="0.78740157480314965" bottom="0.78740157480314965" header="0.31496062992125984" footer="0.31496062992125984"/>
  <pageSetup paperSize="9" fitToHeight="0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N13"/>
  <sheetViews>
    <sheetView workbookViewId="0">
      <selection activeCell="A4" sqref="A1:G1048576"/>
    </sheetView>
  </sheetViews>
  <sheetFormatPr defaultColWidth="8.85546875" defaultRowHeight="15.75" outlineLevelCol="1" x14ac:dyDescent="0.25"/>
  <cols>
    <col min="1" max="1" width="11.140625" style="108" customWidth="1"/>
    <col min="2" max="2" width="54.7109375" style="108" customWidth="1"/>
    <col min="3" max="5" width="13.28515625" style="108" hidden="1" customWidth="1" outlineLevel="1"/>
    <col min="6" max="6" width="14.85546875" style="108" hidden="1" customWidth="1" outlineLevel="1"/>
    <col min="7" max="7" width="14.28515625" style="108" customWidth="1" collapsed="1"/>
    <col min="8" max="16384" width="8.85546875" style="108"/>
  </cols>
  <sheetData>
    <row r="1" spans="1:14" x14ac:dyDescent="0.25">
      <c r="A1" s="206" t="s">
        <v>1010</v>
      </c>
      <c r="B1" s="206"/>
      <c r="C1" s="206"/>
      <c r="D1" s="206"/>
      <c r="E1" s="206"/>
      <c r="F1" s="206"/>
      <c r="G1" s="206"/>
      <c r="H1" s="107"/>
      <c r="I1" s="107"/>
      <c r="J1" s="107"/>
      <c r="K1" s="107"/>
      <c r="L1" s="107"/>
      <c r="M1" s="107"/>
      <c r="N1" s="107"/>
    </row>
    <row r="2" spans="1:14" ht="68.45" customHeight="1" x14ac:dyDescent="0.25">
      <c r="A2" s="207" t="s">
        <v>999</v>
      </c>
      <c r="B2" s="207"/>
      <c r="C2" s="207"/>
      <c r="D2" s="207"/>
      <c r="E2" s="207"/>
      <c r="F2" s="207"/>
      <c r="G2" s="207"/>
      <c r="H2" s="109"/>
      <c r="I2" s="109"/>
      <c r="J2" s="109"/>
      <c r="K2" s="109"/>
      <c r="L2" s="109"/>
      <c r="M2" s="109"/>
      <c r="N2" s="109"/>
    </row>
    <row r="3" spans="1:14" ht="42.6" customHeight="1" x14ac:dyDescent="0.25">
      <c r="A3" s="199" t="s">
        <v>975</v>
      </c>
      <c r="B3" s="199"/>
      <c r="C3" s="199"/>
      <c r="D3" s="199"/>
      <c r="E3" s="199"/>
      <c r="F3" s="199"/>
      <c r="G3" s="199"/>
      <c r="H3" s="133"/>
      <c r="I3" s="133"/>
      <c r="J3" s="109"/>
      <c r="K3" s="109"/>
      <c r="L3" s="109"/>
      <c r="M3" s="109"/>
      <c r="N3" s="109"/>
    </row>
    <row r="4" spans="1:14" ht="13.15" customHeight="1" x14ac:dyDescent="0.3">
      <c r="A4" s="181"/>
      <c r="B4" s="181"/>
      <c r="C4" s="181"/>
      <c r="D4" s="181"/>
      <c r="E4" s="181"/>
      <c r="F4" s="181"/>
      <c r="G4" s="181"/>
      <c r="H4" s="109"/>
      <c r="I4" s="109"/>
      <c r="J4" s="109"/>
      <c r="K4" s="109"/>
      <c r="L4" s="109"/>
      <c r="M4" s="109"/>
      <c r="N4" s="109"/>
    </row>
    <row r="5" spans="1:14" ht="23.45" customHeight="1" x14ac:dyDescent="0.25">
      <c r="A5" s="208" t="s">
        <v>990</v>
      </c>
      <c r="B5" s="208"/>
      <c r="C5" s="208"/>
      <c r="D5" s="208"/>
      <c r="E5" s="208"/>
      <c r="F5" s="208"/>
      <c r="G5" s="208"/>
      <c r="H5" s="109"/>
      <c r="I5" s="109"/>
      <c r="J5" s="109"/>
      <c r="K5" s="109"/>
      <c r="L5" s="109"/>
      <c r="M5" s="109"/>
      <c r="N5" s="109"/>
    </row>
    <row r="6" spans="1:14" ht="72" customHeight="1" x14ac:dyDescent="0.25">
      <c r="A6" s="203" t="s">
        <v>991</v>
      </c>
      <c r="B6" s="203"/>
      <c r="C6" s="203"/>
      <c r="D6" s="203"/>
      <c r="E6" s="203"/>
      <c r="F6" s="203"/>
      <c r="G6" s="203"/>
    </row>
    <row r="7" spans="1:14" x14ac:dyDescent="0.25">
      <c r="A7" s="209" t="s">
        <v>850</v>
      </c>
      <c r="B7" s="209"/>
      <c r="C7" s="209"/>
      <c r="D7" s="209"/>
      <c r="E7" s="209"/>
      <c r="F7" s="209"/>
      <c r="G7" s="209"/>
    </row>
    <row r="8" spans="1:14" s="110" customFormat="1" ht="41.45" customHeight="1" x14ac:dyDescent="0.25">
      <c r="A8" s="210" t="s">
        <v>851</v>
      </c>
      <c r="B8" s="211" t="s">
        <v>912</v>
      </c>
      <c r="C8" s="205" t="s">
        <v>26</v>
      </c>
      <c r="D8" s="204" t="s">
        <v>821</v>
      </c>
      <c r="E8" s="205" t="s">
        <v>26</v>
      </c>
      <c r="F8" s="204" t="s">
        <v>831</v>
      </c>
      <c r="G8" s="205" t="s">
        <v>26</v>
      </c>
    </row>
    <row r="9" spans="1:14" x14ac:dyDescent="0.25">
      <c r="A9" s="210"/>
      <c r="B9" s="212"/>
      <c r="C9" s="205"/>
      <c r="D9" s="204"/>
      <c r="E9" s="205"/>
      <c r="F9" s="204"/>
      <c r="G9" s="205"/>
    </row>
    <row r="10" spans="1:14" x14ac:dyDescent="0.25">
      <c r="A10" s="111">
        <v>1</v>
      </c>
      <c r="B10" s="112" t="s">
        <v>898</v>
      </c>
      <c r="C10" s="113">
        <v>95.3</v>
      </c>
      <c r="D10" s="113"/>
      <c r="E10" s="113">
        <f>C10+D10</f>
        <v>95.3</v>
      </c>
      <c r="F10" s="142"/>
      <c r="G10" s="143">
        <f>E10+F10</f>
        <v>95.3</v>
      </c>
    </row>
    <row r="11" spans="1:14" x14ac:dyDescent="0.25">
      <c r="A11" s="111">
        <v>2</v>
      </c>
      <c r="B11" s="112" t="s">
        <v>902</v>
      </c>
      <c r="C11" s="113">
        <v>106</v>
      </c>
      <c r="D11" s="113"/>
      <c r="E11" s="113">
        <f>C11+D11</f>
        <v>106</v>
      </c>
      <c r="F11" s="142"/>
      <c r="G11" s="143">
        <f t="shared" ref="G11:G12" si="0">E11+F11</f>
        <v>106</v>
      </c>
    </row>
    <row r="12" spans="1:14" x14ac:dyDescent="0.25">
      <c r="A12" s="111">
        <v>3</v>
      </c>
      <c r="B12" s="112" t="s">
        <v>896</v>
      </c>
      <c r="C12" s="113"/>
      <c r="D12" s="113"/>
      <c r="E12" s="113"/>
      <c r="F12" s="142">
        <v>68.5</v>
      </c>
      <c r="G12" s="143">
        <f t="shared" si="0"/>
        <v>68.5</v>
      </c>
    </row>
    <row r="13" spans="1:14" x14ac:dyDescent="0.25">
      <c r="A13" s="114"/>
      <c r="B13" s="156" t="s">
        <v>913</v>
      </c>
      <c r="C13" s="157">
        <f>C10+C11</f>
        <v>201.3</v>
      </c>
      <c r="D13" s="157">
        <f>D10+D11</f>
        <v>0</v>
      </c>
      <c r="E13" s="157">
        <f>E10+E11+E12</f>
        <v>201.3</v>
      </c>
      <c r="F13" s="157">
        <f t="shared" ref="F13:G13" si="1">F10+F11+F12</f>
        <v>68.5</v>
      </c>
      <c r="G13" s="157">
        <f t="shared" si="1"/>
        <v>269.8</v>
      </c>
    </row>
  </sheetData>
  <mergeCells count="13">
    <mergeCell ref="F8:F9"/>
    <mergeCell ref="G8:G9"/>
    <mergeCell ref="A1:G1"/>
    <mergeCell ref="A2:G2"/>
    <mergeCell ref="A5:G5"/>
    <mergeCell ref="A6:G6"/>
    <mergeCell ref="A7:G7"/>
    <mergeCell ref="A3:G3"/>
    <mergeCell ref="E8:E9"/>
    <mergeCell ref="D8:D9"/>
    <mergeCell ref="A8:A9"/>
    <mergeCell ref="B8:B9"/>
    <mergeCell ref="C8:C9"/>
  </mergeCells>
  <pageMargins left="1.1811023622047245" right="0.39370078740157483" top="0.78740157480314965" bottom="0.78740157480314965" header="0.31496062992125984" footer="0.31496062992125984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I26"/>
  <sheetViews>
    <sheetView workbookViewId="0">
      <selection activeCell="A5" sqref="A1:E1048576"/>
    </sheetView>
  </sheetViews>
  <sheetFormatPr defaultColWidth="36" defaultRowHeight="15" outlineLevelCol="1" x14ac:dyDescent="0.25"/>
  <cols>
    <col min="1" max="1" width="7.7109375" style="158" customWidth="1"/>
    <col min="2" max="2" width="53.28515625" style="158" customWidth="1"/>
    <col min="3" max="3" width="21" style="158" hidden="1" customWidth="1" outlineLevel="1"/>
    <col min="4" max="4" width="14.28515625" style="158" hidden="1" customWidth="1" outlineLevel="1"/>
    <col min="5" max="5" width="17.28515625" style="158" customWidth="1" collapsed="1"/>
    <col min="6" max="16384" width="36" style="158"/>
  </cols>
  <sheetData>
    <row r="1" spans="1:9" x14ac:dyDescent="0.25">
      <c r="A1" s="206" t="s">
        <v>1005</v>
      </c>
      <c r="B1" s="206"/>
      <c r="C1" s="206"/>
      <c r="D1" s="206"/>
      <c r="E1" s="206"/>
      <c r="F1" s="117"/>
      <c r="G1" s="117"/>
    </row>
    <row r="2" spans="1:9" ht="79.150000000000006" customHeight="1" x14ac:dyDescent="0.25">
      <c r="A2" s="207" t="s">
        <v>997</v>
      </c>
      <c r="B2" s="207"/>
      <c r="C2" s="207"/>
      <c r="D2" s="207"/>
      <c r="E2" s="207"/>
      <c r="F2" s="109"/>
      <c r="G2" s="109"/>
    </row>
    <row r="3" spans="1:9" ht="56.45" customHeight="1" x14ac:dyDescent="0.25">
      <c r="A3" s="199" t="s">
        <v>975</v>
      </c>
      <c r="B3" s="199"/>
      <c r="C3" s="199"/>
      <c r="D3" s="199"/>
      <c r="E3" s="199"/>
      <c r="F3" s="109"/>
      <c r="G3" s="109"/>
    </row>
    <row r="4" spans="1:9" ht="14.45" customHeight="1" x14ac:dyDescent="0.25">
      <c r="A4" s="208" t="s">
        <v>987</v>
      </c>
      <c r="B4" s="208"/>
      <c r="C4" s="208"/>
      <c r="D4" s="208"/>
      <c r="E4" s="208"/>
      <c r="F4" s="139"/>
      <c r="G4" s="139"/>
      <c r="H4" s="139"/>
      <c r="I4" s="139"/>
    </row>
    <row r="5" spans="1:9" ht="14.45" x14ac:dyDescent="0.3">
      <c r="A5" s="122"/>
      <c r="B5" s="122"/>
      <c r="C5" s="122"/>
      <c r="D5" s="139"/>
      <c r="E5" s="139"/>
      <c r="F5" s="139"/>
      <c r="G5" s="139"/>
      <c r="H5" s="139"/>
      <c r="I5" s="139"/>
    </row>
    <row r="6" spans="1:9" ht="78" customHeight="1" x14ac:dyDescent="0.25">
      <c r="A6" s="214" t="s">
        <v>982</v>
      </c>
      <c r="B6" s="214"/>
      <c r="C6" s="214"/>
      <c r="D6" s="214"/>
      <c r="E6" s="214"/>
    </row>
    <row r="7" spans="1:9" ht="15.75" x14ac:dyDescent="0.25">
      <c r="A7" s="215" t="s">
        <v>850</v>
      </c>
      <c r="B7" s="215"/>
      <c r="C7" s="215"/>
      <c r="D7" s="215"/>
      <c r="E7" s="215"/>
    </row>
    <row r="8" spans="1:9" x14ac:dyDescent="0.25">
      <c r="A8" s="216" t="s">
        <v>851</v>
      </c>
      <c r="B8" s="216" t="s">
        <v>897</v>
      </c>
      <c r="C8" s="216" t="s">
        <v>954</v>
      </c>
      <c r="D8" s="204" t="s">
        <v>821</v>
      </c>
      <c r="E8" s="205" t="s">
        <v>26</v>
      </c>
    </row>
    <row r="9" spans="1:9" x14ac:dyDescent="0.25">
      <c r="A9" s="216"/>
      <c r="B9" s="216"/>
      <c r="C9" s="216"/>
      <c r="D9" s="204"/>
      <c r="E9" s="205"/>
    </row>
    <row r="10" spans="1:9" ht="15.75" x14ac:dyDescent="0.25">
      <c r="A10" s="159">
        <v>1</v>
      </c>
      <c r="B10" s="101" t="s">
        <v>852</v>
      </c>
      <c r="C10" s="102">
        <v>890.8</v>
      </c>
      <c r="D10" s="161"/>
      <c r="E10" s="162">
        <f>C10+D10</f>
        <v>890.8</v>
      </c>
    </row>
    <row r="11" spans="1:9" ht="15.75" x14ac:dyDescent="0.25">
      <c r="A11" s="159">
        <v>2</v>
      </c>
      <c r="B11" s="101" t="s">
        <v>898</v>
      </c>
      <c r="C11" s="102">
        <v>529.5</v>
      </c>
      <c r="D11" s="161"/>
      <c r="E11" s="162">
        <f t="shared" ref="E11:E25" si="0">C11+D11</f>
        <v>529.5</v>
      </c>
    </row>
    <row r="12" spans="1:9" ht="15.75" x14ac:dyDescent="0.25">
      <c r="A12" s="159">
        <v>3</v>
      </c>
      <c r="B12" s="101" t="s">
        <v>893</v>
      </c>
      <c r="C12" s="102">
        <v>426.4</v>
      </c>
      <c r="D12" s="161"/>
      <c r="E12" s="162">
        <f t="shared" si="0"/>
        <v>426.4</v>
      </c>
    </row>
    <row r="13" spans="1:9" ht="15.75" x14ac:dyDescent="0.25">
      <c r="A13" s="159">
        <v>4</v>
      </c>
      <c r="B13" s="101" t="s">
        <v>958</v>
      </c>
      <c r="C13" s="102">
        <v>404</v>
      </c>
      <c r="D13" s="161">
        <v>-404</v>
      </c>
      <c r="E13" s="162">
        <f t="shared" si="0"/>
        <v>0</v>
      </c>
    </row>
    <row r="14" spans="1:9" ht="15.75" x14ac:dyDescent="0.25">
      <c r="A14" s="159">
        <v>5</v>
      </c>
      <c r="B14" s="101" t="s">
        <v>899</v>
      </c>
      <c r="C14" s="102">
        <v>1020</v>
      </c>
      <c r="D14" s="161"/>
      <c r="E14" s="162">
        <f t="shared" si="0"/>
        <v>1020</v>
      </c>
    </row>
    <row r="15" spans="1:9" ht="15.75" x14ac:dyDescent="0.25">
      <c r="A15" s="159">
        <v>6</v>
      </c>
      <c r="B15" s="101" t="s">
        <v>900</v>
      </c>
      <c r="C15" s="102">
        <v>251</v>
      </c>
      <c r="D15" s="161">
        <v>-100</v>
      </c>
      <c r="E15" s="162">
        <f t="shared" si="0"/>
        <v>151</v>
      </c>
    </row>
    <row r="16" spans="1:9" ht="15.75" x14ac:dyDescent="0.25">
      <c r="A16" s="159">
        <v>7</v>
      </c>
      <c r="B16" s="101" t="s">
        <v>901</v>
      </c>
      <c r="C16" s="102">
        <v>331</v>
      </c>
      <c r="D16" s="161"/>
      <c r="E16" s="162">
        <f t="shared" si="0"/>
        <v>331</v>
      </c>
    </row>
    <row r="17" spans="1:5" ht="15.75" x14ac:dyDescent="0.25">
      <c r="A17" s="159">
        <v>8</v>
      </c>
      <c r="B17" s="101" t="s">
        <v>894</v>
      </c>
      <c r="C17" s="102">
        <v>340</v>
      </c>
      <c r="D17" s="161"/>
      <c r="E17" s="162">
        <f t="shared" si="0"/>
        <v>340</v>
      </c>
    </row>
    <row r="18" spans="1:5" ht="15.75" x14ac:dyDescent="0.25">
      <c r="A18" s="159">
        <v>9</v>
      </c>
      <c r="B18" s="101" t="s">
        <v>902</v>
      </c>
      <c r="C18" s="102">
        <v>576</v>
      </c>
      <c r="D18" s="161"/>
      <c r="E18" s="162">
        <f t="shared" si="0"/>
        <v>576</v>
      </c>
    </row>
    <row r="19" spans="1:5" ht="15.75" x14ac:dyDescent="0.25">
      <c r="A19" s="159">
        <v>10</v>
      </c>
      <c r="B19" s="101" t="s">
        <v>967</v>
      </c>
      <c r="C19" s="102">
        <v>1067.5</v>
      </c>
      <c r="D19" s="161"/>
      <c r="E19" s="162">
        <f t="shared" si="0"/>
        <v>1067.5</v>
      </c>
    </row>
    <row r="20" spans="1:5" ht="15.75" x14ac:dyDescent="0.25">
      <c r="A20" s="159">
        <v>11</v>
      </c>
      <c r="B20" s="101" t="s">
        <v>903</v>
      </c>
      <c r="C20" s="102">
        <v>549</v>
      </c>
      <c r="D20" s="161"/>
      <c r="E20" s="162">
        <f t="shared" si="0"/>
        <v>549</v>
      </c>
    </row>
    <row r="21" spans="1:5" ht="15.75" x14ac:dyDescent="0.25">
      <c r="A21" s="159">
        <v>12</v>
      </c>
      <c r="B21" s="101" t="s">
        <v>904</v>
      </c>
      <c r="C21" s="102">
        <v>961.2</v>
      </c>
      <c r="D21" s="161"/>
      <c r="E21" s="162">
        <f t="shared" si="0"/>
        <v>961.2</v>
      </c>
    </row>
    <row r="22" spans="1:5" ht="15.75" x14ac:dyDescent="0.25">
      <c r="A22" s="159">
        <v>13</v>
      </c>
      <c r="B22" s="101" t="s">
        <v>895</v>
      </c>
      <c r="C22" s="102">
        <v>196.2</v>
      </c>
      <c r="D22" s="161"/>
      <c r="E22" s="162">
        <f t="shared" si="0"/>
        <v>196.2</v>
      </c>
    </row>
    <row r="23" spans="1:5" ht="15.75" x14ac:dyDescent="0.25">
      <c r="A23" s="159">
        <v>14</v>
      </c>
      <c r="B23" s="101" t="s">
        <v>972</v>
      </c>
      <c r="C23" s="102">
        <v>750.9</v>
      </c>
      <c r="D23" s="161"/>
      <c r="E23" s="162">
        <f t="shared" si="0"/>
        <v>750.9</v>
      </c>
    </row>
    <row r="24" spans="1:5" ht="15.75" x14ac:dyDescent="0.25">
      <c r="A24" s="159">
        <v>15</v>
      </c>
      <c r="B24" s="101" t="s">
        <v>905</v>
      </c>
      <c r="C24" s="102">
        <v>776.8</v>
      </c>
      <c r="D24" s="161">
        <v>54</v>
      </c>
      <c r="E24" s="162">
        <f t="shared" si="0"/>
        <v>830.8</v>
      </c>
    </row>
    <row r="25" spans="1:5" ht="15.75" x14ac:dyDescent="0.25">
      <c r="A25" s="159">
        <v>16</v>
      </c>
      <c r="B25" s="101" t="s">
        <v>896</v>
      </c>
      <c r="C25" s="102">
        <v>468.7</v>
      </c>
      <c r="D25" s="161">
        <v>0</v>
      </c>
      <c r="E25" s="162">
        <f t="shared" si="0"/>
        <v>468.7</v>
      </c>
    </row>
    <row r="26" spans="1:5" ht="15.75" x14ac:dyDescent="0.25">
      <c r="A26" s="160"/>
      <c r="B26" s="103" t="s">
        <v>913</v>
      </c>
      <c r="C26" s="104">
        <f>SUM(C10:C25)</f>
        <v>9539</v>
      </c>
      <c r="D26" s="163">
        <f t="shared" ref="D26:E26" si="1">SUM(D10:D25)</f>
        <v>-450</v>
      </c>
      <c r="E26" s="222">
        <f t="shared" si="1"/>
        <v>9089</v>
      </c>
    </row>
  </sheetData>
  <mergeCells count="11">
    <mergeCell ref="D8:D9"/>
    <mergeCell ref="E8:E9"/>
    <mergeCell ref="A1:E1"/>
    <mergeCell ref="A2:E2"/>
    <mergeCell ref="A4:E4"/>
    <mergeCell ref="A6:E6"/>
    <mergeCell ref="A7:E7"/>
    <mergeCell ref="A3:E3"/>
    <mergeCell ref="A8:A9"/>
    <mergeCell ref="B8:B9"/>
    <mergeCell ref="C8:C9"/>
  </mergeCells>
  <pageMargins left="1.1811023622047245" right="0.39370078740157483" top="0.78740157480314965" bottom="0.78740157480314965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4</vt:i4>
      </vt:variant>
    </vt:vector>
  </HeadingPairs>
  <TitlesOfParts>
    <vt:vector size="14" baseType="lpstr">
      <vt:lpstr>прил 1.</vt:lpstr>
      <vt:lpstr>прил 2</vt:lpstr>
      <vt:lpstr>прил 10</vt:lpstr>
      <vt:lpstr>прил 3.</vt:lpstr>
      <vt:lpstr>прил 4.</vt:lpstr>
      <vt:lpstr>прил 5</vt:lpstr>
      <vt:lpstr>прил 8.</vt:lpstr>
      <vt:lpstr>прил 9</vt:lpstr>
      <vt:lpstr>прил 6</vt:lpstr>
      <vt:lpstr>прил 7</vt:lpstr>
      <vt:lpstr>'прил 1.'!Область_печати</vt:lpstr>
      <vt:lpstr>'прил 2'!Область_печати</vt:lpstr>
      <vt:lpstr>'прил 3.'!Область_печати</vt:lpstr>
      <vt:lpstr>'прил 4.'!Область_печати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2019-12-03T11:32:28Z</dcterms:modified>
</cp:coreProperties>
</file>